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24226"/>
  <mc:AlternateContent xmlns:mc="http://schemas.openxmlformats.org/markup-compatibility/2006">
    <mc:Choice Requires="x15">
      <x15ac:absPath xmlns:x15ac="http://schemas.microsoft.com/office/spreadsheetml/2010/11/ac" url="F:\projekt\0-seap\rokycany-ss-jerabinky\export\2018-02-28\"/>
    </mc:Choice>
  </mc:AlternateContent>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003 Naklady" sheetId="12" r:id="rId6"/>
    <sheet name="Rekapitulace Objekt 01" sheetId="13" r:id="rId7"/>
    <sheet name="01 010103 Pol" sheetId="14" r:id="rId8"/>
    <sheet name="01 010203 Pol" sheetId="15" r:id="rId9"/>
  </sheets>
  <externalReferences>
    <externalReference r:id="rId10"/>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0003 Naklady'!$A$1:$I$56</definedName>
    <definedName name="_xlnm.Print_Area" localSheetId="7">'01 010103 Pol'!$A$1:$I$1416</definedName>
    <definedName name="_xlnm.Print_Area" localSheetId="8">'01 010203 Pol'!$A$1:$I$137</definedName>
    <definedName name="_xlnm.Print_Area" localSheetId="4">'Rekapitulace Objekt 00'!$A$1:$H$26</definedName>
    <definedName name="_xlnm.Print_Area" localSheetId="6">'Rekapitulace Objekt 01'!$A$1:$H$30</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62913"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5" i="1" l="1"/>
  <c r="O25" i="1"/>
  <c r="P23" i="1"/>
  <c r="O23" i="1"/>
  <c r="J25" i="1"/>
  <c r="J23" i="1"/>
  <c r="P22" i="13"/>
  <c r="O22" i="13"/>
  <c r="P21" i="13"/>
  <c r="O21" i="13"/>
  <c r="H22" i="13"/>
  <c r="H21" i="13"/>
  <c r="AO137" i="15"/>
  <c r="AN137" i="15"/>
  <c r="G137" i="15"/>
  <c r="AK136" i="15"/>
  <c r="AL136" i="15"/>
  <c r="BA135" i="15"/>
  <c r="BA132" i="15"/>
  <c r="BA130" i="15"/>
  <c r="BA128" i="15"/>
  <c r="BA126" i="15"/>
  <c r="BA122" i="15"/>
  <c r="BA120" i="15"/>
  <c r="BA118" i="15"/>
  <c r="BA116" i="15"/>
  <c r="BA114" i="15"/>
  <c r="BA112" i="15"/>
  <c r="BA110" i="15"/>
  <c r="BA107" i="15"/>
  <c r="BA103" i="15"/>
  <c r="BA101" i="15"/>
  <c r="BA99" i="15"/>
  <c r="BA97" i="15"/>
  <c r="BA95" i="15"/>
  <c r="BA93" i="15"/>
  <c r="BA91" i="15"/>
  <c r="BA88" i="15"/>
  <c r="BA84" i="15"/>
  <c r="BA72" i="15"/>
  <c r="BA44" i="15"/>
  <c r="BA41" i="15"/>
  <c r="BA39" i="15"/>
  <c r="BA31" i="15"/>
  <c r="BA27" i="15"/>
  <c r="BA25" i="15"/>
  <c r="BA23" i="15"/>
  <c r="BA19" i="15"/>
  <c r="BA10" i="15"/>
  <c r="F8" i="15"/>
  <c r="G9" i="15"/>
  <c r="G12" i="15"/>
  <c r="G13" i="15"/>
  <c r="F11" i="15" s="1"/>
  <c r="G14" i="15"/>
  <c r="G15" i="15"/>
  <c r="G16" i="15"/>
  <c r="G18" i="15"/>
  <c r="G20" i="15"/>
  <c r="G21" i="15"/>
  <c r="G22" i="15"/>
  <c r="F17" i="15" s="1"/>
  <c r="G24" i="15"/>
  <c r="G26" i="15"/>
  <c r="G28" i="15"/>
  <c r="G29" i="15"/>
  <c r="G30" i="15"/>
  <c r="G32" i="15"/>
  <c r="G33" i="15"/>
  <c r="G35" i="15"/>
  <c r="G36" i="15"/>
  <c r="G37" i="15"/>
  <c r="G38" i="15"/>
  <c r="F34" i="15" s="1"/>
  <c r="G40" i="15"/>
  <c r="G42" i="15"/>
  <c r="G43" i="15"/>
  <c r="G45" i="15"/>
  <c r="G46" i="15"/>
  <c r="G47" i="15"/>
  <c r="G49" i="15"/>
  <c r="F48" i="15" s="1"/>
  <c r="G50" i="15"/>
  <c r="G51" i="15"/>
  <c r="G52" i="15"/>
  <c r="G53" i="15"/>
  <c r="G54" i="15"/>
  <c r="G55" i="15"/>
  <c r="G56" i="15"/>
  <c r="G57" i="15"/>
  <c r="G58" i="15"/>
  <c r="G60" i="15"/>
  <c r="G61" i="15"/>
  <c r="F59" i="15" s="1"/>
  <c r="G62" i="15"/>
  <c r="G63" i="15"/>
  <c r="G64" i="15"/>
  <c r="G65" i="15"/>
  <c r="G66" i="15"/>
  <c r="G67" i="15"/>
  <c r="G68" i="15"/>
  <c r="G69" i="15"/>
  <c r="G70" i="15"/>
  <c r="G71" i="15"/>
  <c r="G73" i="15"/>
  <c r="G74" i="15"/>
  <c r="G75" i="15"/>
  <c r="G76" i="15"/>
  <c r="G77" i="15"/>
  <c r="G78" i="15"/>
  <c r="G79" i="15"/>
  <c r="G80" i="15"/>
  <c r="G81" i="15"/>
  <c r="G82" i="15"/>
  <c r="G83" i="15"/>
  <c r="G85" i="15"/>
  <c r="G87" i="15"/>
  <c r="F86" i="15" s="1"/>
  <c r="G89" i="15"/>
  <c r="G90" i="15"/>
  <c r="G92" i="15"/>
  <c r="G94" i="15"/>
  <c r="G96" i="15"/>
  <c r="G98" i="15"/>
  <c r="G100" i="15"/>
  <c r="G102" i="15"/>
  <c r="G104" i="15"/>
  <c r="G106" i="15"/>
  <c r="G108" i="15"/>
  <c r="F105" i="15" s="1"/>
  <c r="G109" i="15"/>
  <c r="G111" i="15"/>
  <c r="G113" i="15"/>
  <c r="G115" i="15"/>
  <c r="G117" i="15"/>
  <c r="G119" i="15"/>
  <c r="G121" i="15"/>
  <c r="G123" i="15"/>
  <c r="G125" i="15"/>
  <c r="F124" i="15" s="1"/>
  <c r="G127" i="15"/>
  <c r="G129" i="15"/>
  <c r="G131" i="15"/>
  <c r="G133" i="15"/>
  <c r="G134" i="15"/>
  <c r="AO1416" i="14"/>
  <c r="AN1416" i="14"/>
  <c r="G1416" i="14"/>
  <c r="AK1415" i="14"/>
  <c r="AL1415" i="14"/>
  <c r="BA1414" i="14"/>
  <c r="BA1412" i="14"/>
  <c r="BA1410" i="14"/>
  <c r="BA1408" i="14"/>
  <c r="BA1389" i="14"/>
  <c r="BA1388" i="14"/>
  <c r="BA1387" i="14"/>
  <c r="BA1386" i="14"/>
  <c r="BA1384" i="14"/>
  <c r="BA1263" i="14"/>
  <c r="BA1258" i="14"/>
  <c r="BA1250" i="14"/>
  <c r="BA1195" i="14"/>
  <c r="BA1192" i="14"/>
  <c r="BA1177" i="14"/>
  <c r="BA1141" i="14"/>
  <c r="BA1126" i="14"/>
  <c r="BA1104" i="14"/>
  <c r="BA1103" i="14"/>
  <c r="BA1102" i="14"/>
  <c r="BA1101" i="14"/>
  <c r="BA1100" i="14"/>
  <c r="BA1099" i="14"/>
  <c r="BA1098" i="14"/>
  <c r="BA1097" i="14"/>
  <c r="BA1095" i="14"/>
  <c r="BA1094" i="14"/>
  <c r="BA1093" i="14"/>
  <c r="BA1092" i="14"/>
  <c r="BA1091" i="14"/>
  <c r="BA1090" i="14"/>
  <c r="BA1089" i="14"/>
  <c r="BA1088" i="14"/>
  <c r="BA1086" i="14"/>
  <c r="BA1085" i="14"/>
  <c r="BA1084" i="14"/>
  <c r="BA1083" i="14"/>
  <c r="BA1082" i="14"/>
  <c r="BA1081" i="14"/>
  <c r="BA1080" i="14"/>
  <c r="BA1079" i="14"/>
  <c r="BA1075" i="14"/>
  <c r="BA1072" i="14"/>
  <c r="BA1071" i="14"/>
  <c r="BA1070" i="14"/>
  <c r="BA1069" i="14"/>
  <c r="BA1068" i="14"/>
  <c r="BA1067" i="14"/>
  <c r="BA1066" i="14"/>
  <c r="BA1063" i="14"/>
  <c r="BA1060" i="14"/>
  <c r="BA1053" i="14"/>
  <c r="BA1051" i="14"/>
  <c r="BA1034" i="14"/>
  <c r="BA996" i="14"/>
  <c r="BA994" i="14"/>
  <c r="BA993" i="14"/>
  <c r="BA937" i="14"/>
  <c r="BA920" i="14"/>
  <c r="BA913" i="14"/>
  <c r="BA861" i="14"/>
  <c r="BA855" i="14"/>
  <c r="BA854" i="14"/>
  <c r="BA842" i="14"/>
  <c r="BA840" i="14"/>
  <c r="BA832" i="14"/>
  <c r="BA829" i="14"/>
  <c r="BA817" i="14"/>
  <c r="BA813" i="14"/>
  <c r="AZ811" i="14"/>
  <c r="BA808" i="14"/>
  <c r="BA804" i="14"/>
  <c r="BA801" i="14"/>
  <c r="BA795" i="14"/>
  <c r="BA758" i="14"/>
  <c r="BA757" i="14"/>
  <c r="BA756" i="14"/>
  <c r="BA755" i="14"/>
  <c r="BA754" i="14"/>
  <c r="BA753" i="14"/>
  <c r="BA746" i="14"/>
  <c r="BA743" i="14"/>
  <c r="BA740" i="14"/>
  <c r="BA737" i="14"/>
  <c r="BA733" i="14"/>
  <c r="BA729" i="14"/>
  <c r="BA723" i="14"/>
  <c r="BA717" i="14"/>
  <c r="BA716" i="14"/>
  <c r="BA709" i="14"/>
  <c r="AZ694" i="14"/>
  <c r="BA643" i="14"/>
  <c r="BA640" i="14"/>
  <c r="BA605" i="14"/>
  <c r="BA602" i="14"/>
  <c r="AZ579" i="14"/>
  <c r="AZ556" i="14"/>
  <c r="BA522" i="14"/>
  <c r="BA482" i="14"/>
  <c r="BA479" i="14"/>
  <c r="BA475" i="14"/>
  <c r="BA474" i="14"/>
  <c r="AZ468" i="14"/>
  <c r="AZ463" i="14"/>
  <c r="BA431" i="14"/>
  <c r="BA428" i="14"/>
  <c r="BA406" i="14"/>
  <c r="BA401" i="14"/>
  <c r="BA394" i="14"/>
  <c r="BA352" i="14"/>
  <c r="BA347" i="14"/>
  <c r="BA325" i="14"/>
  <c r="BA276" i="14"/>
  <c r="BA265" i="14"/>
  <c r="BA254" i="14"/>
  <c r="AZ248" i="14"/>
  <c r="BA188" i="14"/>
  <c r="AZ157" i="14"/>
  <c r="BA146" i="14"/>
  <c r="BA137" i="14"/>
  <c r="BA114" i="14"/>
  <c r="BA108" i="14"/>
  <c r="AZ23" i="14"/>
  <c r="AZ15" i="14"/>
  <c r="AZ10" i="14"/>
  <c r="F8" i="14"/>
  <c r="G11" i="14"/>
  <c r="G16" i="14"/>
  <c r="G19" i="14"/>
  <c r="G24" i="14"/>
  <c r="G30" i="14"/>
  <c r="G38" i="14"/>
  <c r="G46" i="14"/>
  <c r="G54" i="14"/>
  <c r="G58" i="14"/>
  <c r="G62" i="14"/>
  <c r="G76" i="14"/>
  <c r="G91" i="14"/>
  <c r="G107" i="14"/>
  <c r="G113" i="14"/>
  <c r="G118" i="14"/>
  <c r="G124" i="14"/>
  <c r="G126" i="14"/>
  <c r="G130" i="14"/>
  <c r="G132" i="14"/>
  <c r="G136" i="14"/>
  <c r="G141" i="14"/>
  <c r="G145" i="14"/>
  <c r="G149" i="14"/>
  <c r="G152" i="14"/>
  <c r="G158" i="14"/>
  <c r="G163" i="14"/>
  <c r="G166" i="14"/>
  <c r="F165" i="14" s="1"/>
  <c r="G168" i="14"/>
  <c r="G171" i="14"/>
  <c r="G172" i="14"/>
  <c r="G175" i="14"/>
  <c r="G177" i="14"/>
  <c r="G181" i="14"/>
  <c r="G187" i="14"/>
  <c r="F183" i="14" s="1"/>
  <c r="G191" i="14"/>
  <c r="G193" i="14"/>
  <c r="G195" i="14"/>
  <c r="G197" i="14"/>
  <c r="G200" i="14"/>
  <c r="G202" i="14"/>
  <c r="G205" i="14"/>
  <c r="G214" i="14"/>
  <c r="G222" i="14"/>
  <c r="G230" i="14"/>
  <c r="G239" i="14"/>
  <c r="F246" i="14"/>
  <c r="G249" i="14"/>
  <c r="G253" i="14"/>
  <c r="G264" i="14"/>
  <c r="G275" i="14"/>
  <c r="G286" i="14"/>
  <c r="G305" i="14"/>
  <c r="G324" i="14"/>
  <c r="G327" i="14"/>
  <c r="G341" i="14"/>
  <c r="G346" i="14"/>
  <c r="G351" i="14"/>
  <c r="G362" i="14"/>
  <c r="G387" i="14"/>
  <c r="F385" i="14" s="1"/>
  <c r="G393" i="14"/>
  <c r="G400" i="14"/>
  <c r="G405" i="14"/>
  <c r="G410" i="14"/>
  <c r="G416" i="14"/>
  <c r="G427" i="14"/>
  <c r="G430" i="14"/>
  <c r="G435" i="14"/>
  <c r="G437" i="14"/>
  <c r="F423" i="14" s="1"/>
  <c r="G441" i="14"/>
  <c r="G445" i="14"/>
  <c r="G447" i="14"/>
  <c r="G450" i="14"/>
  <c r="G453" i="14"/>
  <c r="G458" i="14"/>
  <c r="G464" i="14"/>
  <c r="F461" i="14" s="1"/>
  <c r="G465" i="14"/>
  <c r="G466" i="14"/>
  <c r="G469" i="14"/>
  <c r="G470" i="14"/>
  <c r="G473" i="14"/>
  <c r="F471" i="14" s="1"/>
  <c r="G478" i="14"/>
  <c r="G481" i="14"/>
  <c r="G484" i="14"/>
  <c r="G489" i="14"/>
  <c r="G490" i="14"/>
  <c r="G492" i="14"/>
  <c r="G494" i="14"/>
  <c r="G495" i="14"/>
  <c r="G496" i="14"/>
  <c r="G500" i="14"/>
  <c r="G502" i="14"/>
  <c r="G504" i="14"/>
  <c r="G506" i="14"/>
  <c r="G508" i="14"/>
  <c r="G510" i="14"/>
  <c r="G512" i="14"/>
  <c r="G514" i="14"/>
  <c r="G517" i="14"/>
  <c r="G519" i="14"/>
  <c r="G521" i="14"/>
  <c r="G524" i="14"/>
  <c r="G526" i="14"/>
  <c r="G529" i="14"/>
  <c r="G531" i="14"/>
  <c r="G535" i="14"/>
  <c r="F540" i="14"/>
  <c r="G542" i="14"/>
  <c r="G546" i="14"/>
  <c r="G552" i="14"/>
  <c r="F554" i="14"/>
  <c r="G557" i="14"/>
  <c r="G562" i="14"/>
  <c r="G571" i="14"/>
  <c r="F559" i="14" s="1"/>
  <c r="G580" i="14"/>
  <c r="G584" i="14"/>
  <c r="G587" i="14"/>
  <c r="G589" i="14"/>
  <c r="G593" i="14"/>
  <c r="G595" i="14"/>
  <c r="G597" i="14"/>
  <c r="G601" i="14"/>
  <c r="G604" i="14"/>
  <c r="G608" i="14"/>
  <c r="G613" i="14"/>
  <c r="F610" i="14" s="1"/>
  <c r="G625" i="14"/>
  <c r="G629" i="14"/>
  <c r="G639" i="14"/>
  <c r="G642" i="14"/>
  <c r="G647" i="14"/>
  <c r="G649" i="14"/>
  <c r="G651" i="14"/>
  <c r="G655" i="14"/>
  <c r="G660" i="14"/>
  <c r="G665" i="14"/>
  <c r="G671" i="14"/>
  <c r="F653" i="14" s="1"/>
  <c r="G677" i="14"/>
  <c r="G682" i="14"/>
  <c r="G687" i="14"/>
  <c r="F692" i="14"/>
  <c r="G695" i="14"/>
  <c r="G703" i="14"/>
  <c r="G705" i="14"/>
  <c r="F701" i="14" s="1"/>
  <c r="G708" i="14"/>
  <c r="G712" i="14"/>
  <c r="G715" i="14"/>
  <c r="G722" i="14"/>
  <c r="G728" i="14"/>
  <c r="G732" i="14"/>
  <c r="G736" i="14"/>
  <c r="G739" i="14"/>
  <c r="G742" i="14"/>
  <c r="G745" i="14"/>
  <c r="G750" i="14"/>
  <c r="G752" i="14"/>
  <c r="G762" i="14"/>
  <c r="G768" i="14"/>
  <c r="G774" i="14"/>
  <c r="F772" i="14" s="1"/>
  <c r="G776" i="14"/>
  <c r="G779" i="14"/>
  <c r="G783" i="14"/>
  <c r="G788" i="14"/>
  <c r="G794" i="14"/>
  <c r="G800" i="14"/>
  <c r="G803" i="14"/>
  <c r="G807" i="14"/>
  <c r="G812" i="14"/>
  <c r="G816" i="14"/>
  <c r="G822" i="14"/>
  <c r="F826" i="14"/>
  <c r="G828" i="14"/>
  <c r="G831" i="14"/>
  <c r="G835" i="14"/>
  <c r="G837" i="14"/>
  <c r="G839" i="14"/>
  <c r="G841" i="14"/>
  <c r="G845" i="14"/>
  <c r="G851" i="14"/>
  <c r="G853" i="14"/>
  <c r="G858" i="14"/>
  <c r="G860" i="14"/>
  <c r="F849" i="14" s="1"/>
  <c r="G863" i="14"/>
  <c r="G865" i="14"/>
  <c r="G868" i="14"/>
  <c r="G872" i="14"/>
  <c r="G876" i="14"/>
  <c r="G882" i="14"/>
  <c r="G889" i="14"/>
  <c r="F880" i="14" s="1"/>
  <c r="G891" i="14"/>
  <c r="G893" i="14"/>
  <c r="G895" i="14"/>
  <c r="G897" i="14"/>
  <c r="G899" i="14"/>
  <c r="G902" i="14"/>
  <c r="G904" i="14"/>
  <c r="G907" i="14"/>
  <c r="G912" i="14"/>
  <c r="G915" i="14"/>
  <c r="G917" i="14"/>
  <c r="G919" i="14"/>
  <c r="G923" i="14"/>
  <c r="G928" i="14"/>
  <c r="G932" i="14"/>
  <c r="G936" i="14"/>
  <c r="G940" i="14"/>
  <c r="G942" i="14"/>
  <c r="G946" i="14"/>
  <c r="G948" i="14"/>
  <c r="G952" i="14"/>
  <c r="G954" i="14"/>
  <c r="G956" i="14"/>
  <c r="G960" i="14"/>
  <c r="G963" i="14"/>
  <c r="G969" i="14"/>
  <c r="G971" i="14"/>
  <c r="G973" i="14"/>
  <c r="G975" i="14"/>
  <c r="G977" i="14"/>
  <c r="G979" i="14"/>
  <c r="G981" i="14"/>
  <c r="G982" i="14"/>
  <c r="G983" i="14"/>
  <c r="G984" i="14"/>
  <c r="G987" i="14"/>
  <c r="G992" i="14"/>
  <c r="F991" i="14" s="1"/>
  <c r="G995" i="14"/>
  <c r="G998" i="14"/>
  <c r="G1000" i="14"/>
  <c r="G1003" i="14"/>
  <c r="G1006" i="14"/>
  <c r="F997" i="14" s="1"/>
  <c r="G1009" i="14"/>
  <c r="G1011" i="14"/>
  <c r="G1014" i="14"/>
  <c r="G1017" i="14"/>
  <c r="G1019" i="14"/>
  <c r="G1021" i="14"/>
  <c r="G1023" i="14"/>
  <c r="F1015" i="14" s="1"/>
  <c r="G1026" i="14"/>
  <c r="F1025" i="14" s="1"/>
  <c r="G1028" i="14"/>
  <c r="F1030" i="14"/>
  <c r="G1033" i="14"/>
  <c r="G1038" i="14"/>
  <c r="G1042" i="14"/>
  <c r="G1048" i="14"/>
  <c r="G1050" i="14"/>
  <c r="G1052" i="14"/>
  <c r="G1055" i="14"/>
  <c r="F1046" i="14" s="1"/>
  <c r="G1056" i="14"/>
  <c r="G1057" i="14"/>
  <c r="G1059" i="14"/>
  <c r="G1062" i="14"/>
  <c r="G1065" i="14"/>
  <c r="G1074" i="14"/>
  <c r="G1078" i="14"/>
  <c r="G1087" i="14"/>
  <c r="G1096" i="14"/>
  <c r="G1108" i="14"/>
  <c r="G1110" i="14"/>
  <c r="G1114" i="14"/>
  <c r="G1120" i="14"/>
  <c r="G1122" i="14"/>
  <c r="G1125" i="14"/>
  <c r="G1128" i="14"/>
  <c r="G1130" i="14"/>
  <c r="G1134" i="14"/>
  <c r="G1140" i="14"/>
  <c r="F1138" i="14" s="1"/>
  <c r="G1146" i="14"/>
  <c r="G1149" i="14"/>
  <c r="G1152" i="14"/>
  <c r="G1155" i="14"/>
  <c r="G1160" i="14"/>
  <c r="F1159" i="14" s="1"/>
  <c r="G1162" i="14"/>
  <c r="G1164" i="14"/>
  <c r="G1168" i="14"/>
  <c r="G1176" i="14"/>
  <c r="G1186" i="14"/>
  <c r="F1190" i="14"/>
  <c r="G1191" i="14"/>
  <c r="G1194" i="14"/>
  <c r="G1203" i="14"/>
  <c r="G1205" i="14"/>
  <c r="G1209" i="14"/>
  <c r="G1214" i="14"/>
  <c r="G1220" i="14"/>
  <c r="F1213" i="14" s="1"/>
  <c r="G1227" i="14"/>
  <c r="G1234" i="14"/>
  <c r="G1239" i="14"/>
  <c r="G1243" i="14"/>
  <c r="G1249" i="14"/>
  <c r="F1247" i="14" s="1"/>
  <c r="G1253" i="14"/>
  <c r="G1257" i="14"/>
  <c r="G1262" i="14"/>
  <c r="G1266" i="14"/>
  <c r="G1271" i="14"/>
  <c r="G1274" i="14"/>
  <c r="G1277" i="14"/>
  <c r="G1280" i="14"/>
  <c r="G1285" i="14"/>
  <c r="G1288" i="14"/>
  <c r="G1296" i="14"/>
  <c r="G1301" i="14"/>
  <c r="G1304" i="14"/>
  <c r="F1310" i="14"/>
  <c r="G1312" i="14"/>
  <c r="G1324" i="14"/>
  <c r="G1336" i="14"/>
  <c r="G1348" i="14"/>
  <c r="G1382" i="14"/>
  <c r="F1381" i="14" s="1"/>
  <c r="G1383" i="14"/>
  <c r="G1385" i="14"/>
  <c r="G1392" i="14"/>
  <c r="G1399" i="14"/>
  <c r="G1407" i="14"/>
  <c r="G1409" i="14"/>
  <c r="G1411" i="14"/>
  <c r="G1413" i="14"/>
  <c r="H28" i="13"/>
  <c r="P25" i="13" s="1"/>
  <c r="H26" i="13"/>
  <c r="O25" i="13" s="1"/>
  <c r="H23" i="13"/>
  <c r="D23" i="13"/>
  <c r="B7" i="13"/>
  <c r="B6" i="13"/>
  <c r="C1" i="13"/>
  <c r="B1" i="13"/>
  <c r="P18" i="11"/>
  <c r="O18" i="11"/>
  <c r="H18" i="11"/>
  <c r="H19" i="11" s="1"/>
  <c r="AO56" i="12"/>
  <c r="AN56" i="12"/>
  <c r="G56" i="12"/>
  <c r="AK55" i="12"/>
  <c r="AL55" i="12"/>
  <c r="BA54" i="12"/>
  <c r="BA52" i="12"/>
  <c r="BA50" i="12"/>
  <c r="BA48" i="12"/>
  <c r="BA46" i="12"/>
  <c r="BA44" i="12"/>
  <c r="BA42" i="12"/>
  <c r="BA41" i="12"/>
  <c r="BA39" i="12"/>
  <c r="BA38" i="12"/>
  <c r="BA36" i="12"/>
  <c r="BA34" i="12"/>
  <c r="BA32" i="12"/>
  <c r="BA30" i="12"/>
  <c r="BA28" i="12"/>
  <c r="BA24" i="12"/>
  <c r="BA21" i="12"/>
  <c r="BA16" i="12"/>
  <c r="BA14" i="12"/>
  <c r="BA12" i="12"/>
  <c r="BA10" i="12"/>
  <c r="G9" i="12"/>
  <c r="G11" i="12"/>
  <c r="G13" i="12"/>
  <c r="G15" i="12"/>
  <c r="F8" i="12" s="1"/>
  <c r="G17" i="12"/>
  <c r="G18" i="12"/>
  <c r="G20" i="12"/>
  <c r="F19" i="12" s="1"/>
  <c r="G22" i="12"/>
  <c r="G23" i="12"/>
  <c r="G27" i="12"/>
  <c r="G29" i="12"/>
  <c r="G31" i="12"/>
  <c r="G33" i="12"/>
  <c r="G35" i="12"/>
  <c r="G37" i="12"/>
  <c r="G40" i="12"/>
  <c r="G43" i="12"/>
  <c r="G45" i="12"/>
  <c r="G47" i="12"/>
  <c r="G49" i="12"/>
  <c r="G51" i="12"/>
  <c r="G53" i="12"/>
  <c r="H24" i="11"/>
  <c r="P21" i="11" s="1"/>
  <c r="H22" i="11"/>
  <c r="H23" i="11" s="1"/>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J31" i="1"/>
  <c r="J32" i="1" s="1"/>
  <c r="J29" i="1"/>
  <c r="J30" i="1" s="1"/>
  <c r="J26" i="1"/>
  <c r="D8" i="1" s="1"/>
  <c r="B1" i="9"/>
  <c r="C1" i="9"/>
  <c r="B7" i="9"/>
  <c r="B6" i="9"/>
  <c r="J33" i="1" l="1"/>
  <c r="H29" i="13"/>
  <c r="H27" i="13"/>
  <c r="H25" i="11"/>
  <c r="O21" i="11"/>
  <c r="H26" i="11"/>
  <c r="H30" i="13" l="1"/>
</calcChain>
</file>

<file path=xl/sharedStrings.xml><?xml version="1.0" encoding="utf-8"?>
<sst xmlns="http://schemas.openxmlformats.org/spreadsheetml/2006/main" count="3354" uniqueCount="1708">
  <si>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</si>
  <si>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</si>
  <si>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</si>
  <si>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</si>
  <si>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</si>
  <si>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</si>
  <si>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</si>
  <si>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</si>
  <si>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</si>
  <si>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</si>
  <si>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</si>
  <si>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</si>
  <si>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</si>
  <si>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</si>
  <si>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</si>
  <si>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</si>
  <si>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</si>
  <si>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</si>
  <si>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</si>
  <si>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</si>
  <si>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</si>
  <si>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</si>
  <si>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</si>
  <si>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</si>
  <si>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</si>
  <si>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</si>
  <si>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</si>
  <si>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</si>
  <si>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</si>
  <si>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</si>
  <si>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</si>
  <si>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</si>
  <si>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</si>
  <si>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</si>
  <si>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</si>
  <si>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</si>
  <si>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</si>
  <si>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</si>
  <si>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</si>
  <si>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</si>
  <si>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</si>
  <si>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</si>
  <si>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07/18/05</t>
  </si>
  <si>
    <t>Odizolování spodní stavby a rekonstrukce jídelny včetně zázemí SŠ Rokycany 1042007</t>
  </si>
  <si>
    <t>Město Rokycany</t>
  </si>
  <si>
    <t>Masarykovo náměstí 1</t>
  </si>
  <si>
    <t>Rokycany-Střed</t>
  </si>
  <si>
    <t>33701</t>
  </si>
  <si>
    <t>SEAP Rokycany s. r. o.</t>
  </si>
  <si>
    <t>Na Pátku 122</t>
  </si>
  <si>
    <t>Rokycany-Nové Město</t>
  </si>
  <si>
    <t>47718374</t>
  </si>
  <si>
    <t>CZ47718374</t>
  </si>
  <si>
    <t>00259047</t>
  </si>
  <si>
    <t>CZ00259047</t>
  </si>
  <si>
    <t>Ostatní a vedlejší náklady</t>
  </si>
  <si>
    <t>00</t>
  </si>
  <si>
    <t>Vedlejší a ostatní náklady</t>
  </si>
  <si>
    <t>Stavební objekt</t>
  </si>
  <si>
    <t>01</t>
  </si>
  <si>
    <t>Hlavní budova SŠ Rokycany</t>
  </si>
  <si>
    <t>801.33.1.3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</si>
  <si>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</si>
  <si>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</si>
  <si>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</si>
  <si>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</si>
  <si>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</si>
  <si>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</si>
  <si>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</si>
  <si>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</si>
  <si>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</si>
  <si>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</si>
  <si>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</si>
  <si>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</si>
  <si>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</si>
  <si>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</si>
  <si>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</si>
  <si>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</si>
  <si>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</si>
  <si>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</si>
  <si>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</si>
  <si>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</si>
  <si>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</si>
  <si>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</si>
  <si>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</si>
  <si>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</si>
  <si>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</si>
  <si>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</si>
  <si>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</si>
  <si>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</si>
  <si>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</si>
  <si>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</si>
  <si>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</si>
  <si>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</si>
  <si>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</si>
  <si>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</si>
  <si>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</si>
  <si>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</si>
  <si>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</si>
  <si>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</si>
  <si>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</si>
  <si>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</si>
  <si>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</si>
  <si>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</si>
  <si>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</si>
  <si>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</si>
  <si>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</si>
  <si>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</si>
  <si>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</si>
  <si>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</si>
  <si>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</si>
  <si>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</si>
  <si>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</si>
  <si>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</si>
  <si>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</si>
  <si>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</si>
  <si>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</si>
  <si>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</si>
  <si>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</si>
  <si>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</si>
  <si>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0003</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</si>
  <si>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</si>
  <si>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</si>
  <si>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</si>
  <si>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</si>
  <si>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</si>
  <si>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</si>
  <si>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</si>
  <si>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</si>
  <si>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</si>
  <si>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</si>
  <si>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</si>
  <si>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</si>
  <si>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</si>
  <si>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</si>
  <si>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</si>
  <si>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005124010R</t>
  </si>
  <si>
    <t>Koordinační činnost</t>
  </si>
  <si>
    <t>Koordinace stavebních a technologických dodávek stavby.</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</si>
  <si>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</si>
  <si>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</si>
  <si>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</si>
  <si>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005111010R</t>
  </si>
  <si>
    <t>Zaměření stavby před výstavbou (sítí, objektu...)</t>
  </si>
  <si>
    <t>Zaměření stavby před výstavbou: přenesení poloh sítí, hranic pozemku apod. z mapy do terénu, označení a stabilizace lomových bodů, zaměření stávajícího objektu před rekonstrukcí.</t>
  </si>
  <si>
    <t>005111021R</t>
  </si>
  <si>
    <t>Vytyčení inženýrských sítí</t>
  </si>
  <si>
    <t>005124010X22</t>
  </si>
  <si>
    <t>Koordinace BOZP</t>
  </si>
  <si>
    <t>Vlastní</t>
  </si>
  <si>
    <t>ON</t>
  </si>
  <si>
    <t>Ostatní náklady</t>
  </si>
  <si>
    <t>005211081X</t>
  </si>
  <si>
    <t>Činnosti a opatření dle plánu BOZP, dle zákona č. 309/2006 Sb.</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</si>
  <si>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</si>
  <si>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005211020X05</t>
  </si>
  <si>
    <t>Ochrana stávajících zeleně</t>
  </si>
  <si>
    <t>005211020R</t>
  </si>
  <si>
    <t>Ochrana stávajících inženýrských sítí na staveništ</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</si>
  <si>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</si>
  <si>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</si>
  <si>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</si>
  <si>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</si>
  <si>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</si>
  <si>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</si>
  <si>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</si>
  <si>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</si>
  <si>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</si>
  <si>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</si>
  <si>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</si>
  <si>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00523X021</t>
  </si>
  <si>
    <t>Provedení komplexního seznámení se a komplexní kontroly zadávací projektové dokumentace., Provedení tzv. "Vytýkacího řízení" a tzv. "Ztotožnění" dodavatele se zadávací dokumentací.</t>
  </si>
  <si>
    <t>Dodavatel je povinen provést komplexní seznámení se a komplexní kontrolu této projektové dokumentace a provést tzv. "Vytýkací řízení" a tzv. "Ztotožnění" dodavatele s touto zadávací dokumentací. Dodavatel provede komplexní kontrolu zadávací projektové dokumentace tak, aby mohl plně garantovat komplexnost, více než standardní kvalitu, plnou navrhovanou a očekávanou funkčnost a včasnou dodávku a uvedení do provozu. Kontrola bude mimo jiné provedena na základě komplexní fyzické kontroly místa stavby a seznámení se stávajícím stavem a tedy nutných koordinací, vazeb, provozu, atd. Při této kontrole se bude vycházet z toho, že dodavatel je odborná firma a má tzv. „odpovědnost profesionála“ např. dle §5, odst. 1 nebo §2912, odst. 2, atd. NOZ, a to jak na stavbu jako celek, tak na jednotlivé odborné části a budoucí provoz (obsluha, údržba, kontroly a servis, atd.) a tyto odborné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a zároveň přednese veškeré okolnost, které by mohly vést k tzv. „nevhodnosti příkazu“, který obdržel od investora např. dle § 2594 NOZ. Vytýkací řízení svolává dodavatel za účasti investora ještě před započetím prací na navazujících stupních dokumentace, které musí zhotovitel provést. Z vytýkacího řízení provede zhotovitel písemný zápis, která s investorem vzájemně odsouhlasí. Pokud "Vytýkací" řízení neproběhne" v daném čase a zhotovitel započne s fyzickým prováděním stavby nebo započne s prováděním navazujících stupňů dokumentace, má se za to, že dodavatel se se zadávací dokumentací tzv. "Ztotožnil" a nezjistil žádné nesrovnalosti, nejasnosti a nemá žádné požadavky na upřesnění nebo upřesňující a doplňující názory a zároveň nezjistil žádné okolnosti vedoucí k tzv. „nevhodnosti příkazu“, který obdržel od investora např. dle § 2594 NOZ. Tzv. „nevhodným příkazem“ se myslí především obecný smluvní „příkaz“ dílo provést např. podle projektové a další dokumentace nebo podle dalších zadání a podkladů investora. Pokud "Vytýkací" řízení proběhne" má se rovněž za to, že dodavatel se se zadávací dokumentací, mimo bodů u kterých vznesl objektivní, důkazy podloženou a srozumitelně zdůvodněnou připomínku u které nebylo dosaženo dohody o způsobu řešení, tzv. "Ztotožnil". Stavba nesmí být zahájena bez vyřešení výše uvedených připomínek a tzv. "Ztotožnění" se dodavatele se zadávací dokumentací, a tedy ztotožnění musí předcházet dopracování této zadávací dokumentace na navazující stupně dokumentace, tedy především na tzv. prováděcí a dílenskou dokumentaci dodávané a prováděné dodavatelem. Kontrolu a všechny z ní vzešlé připomínky, které by dodavatel mohl uplatňovat ve "Vytýkacím" řízení, musí případný dodavatel, resp. zájemce, předložit již do výběrového řízení. K následným připomínkám již investor nemusí přihlížet a jejich řešení jde k tíži dodavatele stavby. Všechna zařízení, výrobky a materiály použité pro stavbu budou nové a bez vad, to znamená, že pro stavbu mimo jiné nelze použít zařízení, výrobky a materiály již dříve použité, opravované, repasované, recyklované, jakkoli poškozené, výstavní nebo prodejní vzorky, atd</t>
  </si>
  <si>
    <t>005124020R</t>
  </si>
  <si>
    <t>Autorský dozor</t>
  </si>
  <si>
    <t>Autorský dozor projektanta.</t>
  </si>
  <si>
    <t>950R001</t>
  </si>
  <si>
    <t>Předání a převzetí díla</t>
  </si>
  <si>
    <t>Včetně vystavení zápisu</t>
  </si>
  <si>
    <t>99822003</t>
  </si>
  <si>
    <t>Dopracování zadávací dokumentace na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</si>
  <si>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</si>
  <si>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</si>
  <si>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</si>
  <si>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</si>
  <si>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</si>
  <si>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005241020R</t>
  </si>
  <si>
    <t xml:space="preserve">Geodetické zaměření skutečného provedení  </t>
  </si>
  <si>
    <t>Náklady na provedení skutečného zaměření stavby v rozsahu nezbytném pro zápis změny do katastru nemovitostí. Dále zaměření skutečného stavu provedení stavby, inž. sítí, ter. úprav a komunikací.</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</si>
  <si>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</si>
  <si>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</si>
  <si>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</si>
  <si>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</si>
  <si>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</si>
  <si>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</si>
  <si>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005121025X</t>
  </si>
  <si>
    <t>Náklady na energie</t>
  </si>
  <si>
    <t>soubor</t>
  </si>
  <si>
    <t>vodné, stočné, elektrická energie a jiné spotřebované energie a média nutných k výstavbě</t>
  </si>
  <si>
    <t>005211091X</t>
  </si>
  <si>
    <t>Likvidace odpadů</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</si>
  <si>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</si>
  <si>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</si>
  <si>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</si>
  <si>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</si>
  <si>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</si>
  <si>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</si>
  <si>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</si>
  <si>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</si>
  <si>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</si>
  <si>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</si>
  <si>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</si>
  <si>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</si>
  <si>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</si>
  <si>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</si>
  <si>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</si>
  <si>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010103</t>
  </si>
  <si>
    <t>D.1.1 Stavební řešení</t>
  </si>
  <si>
    <t>010203</t>
  </si>
  <si>
    <t>D.1.2 Elektroinstalace - silnoproud</t>
  </si>
  <si>
    <t>Položkový soupis prací a dodávek</t>
  </si>
  <si>
    <t>1</t>
  </si>
  <si>
    <t>Zemní práce</t>
  </si>
  <si>
    <t>121 10-11 Sejmutí ornice</t>
  </si>
  <si>
    <t>nebo lesní půdy, s naložením na dopravní prostředek a vodorovným přemístěním na hromady v místě upotřebení nebo na dočasné či trvalé skládky se složením,</t>
  </si>
  <si>
    <t>121101101R00</t>
  </si>
  <si>
    <t>...Sejmutí ornice s přemístěním do 50 m</t>
  </si>
  <si>
    <t>800-1</t>
  </si>
  <si>
    <t>svislá izolace vnější : (0,55+17,55-1,8+0,55+26,9+1,175+14,5+14,5+0+9,2+3,0)*0,8*0,1</t>
  </si>
  <si>
    <t>DK DN150 : (9,2 + 0 + 0 + 0 + 0 + 0 + 0 + 2,8 + 2,8 - 3*0,8)*0,8*0,1</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</si>
  <si>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</si>
  <si>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</si>
  <si>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131201111R00</t>
  </si>
  <si>
    <t>...do 100 m3, v hornině 3, hloubení strojně</t>
  </si>
  <si>
    <t>svislá izolace vnější : (0+14,5+14,5+0+1,5+4,9+3,1+14,1+9,2+3,0)*0,8*(1,0-0,1)</t>
  </si>
  <si>
    <t>svislá izolace vnější : (0,55+17,55+0,55+26,9+1,175+0+0+1,3+14,5+1,3+2,5+28,6-1,5+0)*0,8*(1,8-0,1)</t>
  </si>
  <si>
    <t>131201119R00</t>
  </si>
  <si>
    <t xml:space="preserve">...příplatek za lepivost, v hornině 3,  </t>
  </si>
  <si>
    <t>131 20 Hloubení zapažených jam a zářezů</t>
  </si>
  <si>
    <t>s urovnáním dna do předepsaného profilu a spádu, s případně nutným přemístěním výkopku ve výkopišti a dále buď s přemístěním výkopku na přilehlém terénu na vzdálenost do 3 m od kraje jámy nebo s naložením na dopravní prostředek,</t>
  </si>
  <si>
    <t>131201201R00</t>
  </si>
  <si>
    <t>...do 100 m3, v hornině 3, hloubení ručně a strojně</t>
  </si>
  <si>
    <t>drenáž : (0 + 1,6-0,4)*0,8*((1,9+2,5)/2-0,1)</t>
  </si>
  <si>
    <t>DK DN150 : (12,7 + 2,7 + 2,2 + 13,2 + 2,4 + 12,2+0 + 5,3+0 + 5,5 + 2,8 - 9*0,8)*0,8*((1,5+2,5)/2+0,15-0,1)</t>
  </si>
  <si>
    <t>DK DN200 : (0 + 0+1,9 + 0+2,8 + 0)*0,8*((2,5+3,5)/2+0,15-0,1)</t>
  </si>
  <si>
    <t>RŠ : 2*((0,3+1,0+0,3)*(0,3+1,0+0,3)*(3,1+0,15+0,15-0,1))</t>
  </si>
  <si>
    <t>vyhl sondy : 6*(0,8*1,4*(3,5-0,1))</t>
  </si>
  <si>
    <t>131201209R00</t>
  </si>
  <si>
    <t>151 10 Zřízení pažení a rozepření stěn rýh</t>
  </si>
  <si>
    <t>pro podzemní vedení pro všechny šířky rýhy,</t>
  </si>
  <si>
    <t>151101102R00</t>
  </si>
  <si>
    <t>...příložné  pro jakoukoliv mezerovitost, hloubky do 4 m</t>
  </si>
  <si>
    <t>m2</t>
  </si>
  <si>
    <t>drenáž : 2*(0 + 1,6-0,4)*((1,9+2,5)/2-0,1)</t>
  </si>
  <si>
    <t>DK DN150 : 2*(12,7 + 2,7 + 2,2 + 13,2 + 2,4 + 12,2+0 + 5,3+0 + 5,5 + 2,8 - 9*0,8)*((1,5+2,5)/2+0,15-0,1)</t>
  </si>
  <si>
    <t>DK DN200 : 2*(0 + 0+1,9 + 0+2,8 + 0)*((2,5+3,5)/2+0,15-0,1)</t>
  </si>
  <si>
    <t>RŠ : 2*(4*(0,3+1,0+0,3)*(3,1+0,15+0,15-0,1))</t>
  </si>
  <si>
    <t>vyhl sondy : 6*((2*0,8+2*1,4)*(3,5-0,1))</t>
  </si>
  <si>
    <t>151 11 Odstranění pažení a rozepření rýh</t>
  </si>
  <si>
    <t>pro podzemní vedení s uložením materiálu na vzdálenost do 3 m od kraje výkopu,</t>
  </si>
  <si>
    <t>151101112R00</t>
  </si>
  <si>
    <t>...příložné , hloubky do 4 m</t>
  </si>
  <si>
    <t>139 6 Ruční výkop jam, rýh a šachet</t>
  </si>
  <si>
    <t>s přehozením na vzdálenost do 5 m nebo s naložením na ruční dopravní prostředek</t>
  </si>
  <si>
    <t>139601102R00</t>
  </si>
  <si>
    <t>...Ruční výkop jam, rýh a šachet v hornině tř. 3</t>
  </si>
  <si>
    <t>křížení sítí : 2*1,0*1,0*1,0</t>
  </si>
  <si>
    <t>139 7 Vykopávka v uzavřených prostorách</t>
  </si>
  <si>
    <t>s naložením výkopku na dopravní prostředek</t>
  </si>
  <si>
    <t>139711101RT3</t>
  </si>
  <si>
    <t>...Vykopávka v uzavřených prostorách v hor.1-4, hornina 3</t>
  </si>
  <si>
    <t>pův podlaha : (18,48+17,82+62,53+17,42+18,54+39,98+5,2+17,15+19,5 + 12,08 + 84,8 + 12,65 + 5,55+11,85 + 135,48+12,57+7,24)*0,1</t>
  </si>
  <si>
    <t>162 10 Vodorovné přemístění výkopku</t>
  </si>
  <si>
    <t>po suchu, bez ohledu na druh dopravního prostředku, bez naložení výkopku, avšak se složením bez rozhrnutí,</t>
  </si>
  <si>
    <t>162201101R00</t>
  </si>
  <si>
    <t>...Vodorovné přemístění výkopku z hor.1-4 do 20 m</t>
  </si>
  <si>
    <t/>
  </si>
  <si>
    <t>DK DN150 : (12,7 + 2,7 + 2,2 + 13,2 + 2,4 + 12,2+0 + 5,3+0 + 5,5 + 2,8 - 9*0,8)*0,8*((1,5+2,5)/2-0,3-0,3)</t>
  </si>
  <si>
    <t>DK DN200 : (0 + 0+1,9 + 0+2,8 + 0)*0,8*((2,5+3,5)/2-0,35-0,3)</t>
  </si>
  <si>
    <t>RŠ : 2*(((0,3+1,0+0,3)*(0,3+1,0+0,3) - pi/4*1,0*1,0)*(3,1-0,3))</t>
  </si>
  <si>
    <t>vyhl sondy : 6*(0,8*1,4*(3,5-0,3))</t>
  </si>
  <si>
    <t>162701105R00</t>
  </si>
  <si>
    <t>...Vodorovné přemístění výkopku z hor.1-4 do 10000 m</t>
  </si>
  <si>
    <t>DK DN150 : -(12,7 + 2,7 + 2,2 + 13,2 + 2,4 + 12,2+0 + 5,3+0 + 5,5 + 2,8 - 9*0,8)*0,8*((1,5+2,5)/2-0,3-0,3)</t>
  </si>
  <si>
    <t>DK DN200 : -(0 + 0+1,9 + 0+2,8 + 0)*0,8*((2,5+3,5)/2-0,35-0,3)</t>
  </si>
  <si>
    <t>RŠ : -2*(((0,3+1,0+0,3)*(0,3+1,0+0,3) - pi/4*1,0*1,0)*(3,1-0,3))</t>
  </si>
  <si>
    <t>vyhl sondy : -6*(0,8*1,4*(3,5-0,3))</t>
  </si>
  <si>
    <t>199 Poplatky za skládku</t>
  </si>
  <si>
    <t>199000002R00</t>
  </si>
  <si>
    <t>...Poplatek za skládku horniny 1- 4</t>
  </si>
  <si>
    <t>174 10-11 Zásyp sypaninou se zhutněním</t>
  </si>
  <si>
    <t>z jakékoliv horniny s uložením výkopku po vrstvách,</t>
  </si>
  <si>
    <t>174101101R00</t>
  </si>
  <si>
    <t>...jam, šachet, rýh nebo kolem objektů v těchto vykopávkách</t>
  </si>
  <si>
    <t>včetně strojního přemístění materiálu pro zásyp ze vzdálenosti do 10 m od okraje zásypu</t>
  </si>
  <si>
    <t>174101102R00</t>
  </si>
  <si>
    <t>...Zásyp ruční se zhutněním</t>
  </si>
  <si>
    <t>zásyp studny z materiálu původní terasy, hutnění min. po 60cm, nutno přehutnit po 14 dnech, 1. měsíci a 3. měsících a to po dobu 1 roku, vždy s doplněním materiálu na vyrovnání a následně ozelenit</t>
  </si>
  <si>
    <t>drenáž : ((18,0+0,6+26,3+1,6 + 0 + 1,8+5,4+1,3+9,6+2,5+26,5+0)*0,8*(0,15+1,1) + 0)</t>
  </si>
  <si>
    <t>drenáž : ((0 + 15,0+16,4 + 0+6,2+3,2+1,6+14,8+9,2+2,7)*0,8*(0,15+0,35) + 0)</t>
  </si>
  <si>
    <t>okap. chodník : (0,55+17,55+0,55+26,9+1,175+14,5+14,5+1,3+14,5+1,3+2,5+28,6+4,9+1,2+3,1+14,1+9,2+3,5)*0,3*0,1</t>
  </si>
  <si>
    <t>583418034R</t>
  </si>
  <si>
    <t>Kamenivo drcené frakce  16/32 B Olomoucký kraj</t>
  </si>
  <si>
    <t>T</t>
  </si>
  <si>
    <t>SPCM</t>
  </si>
  <si>
    <t>drenáž : ((18,0+0,6+26,3+1,6 + 0 + 1,8+5,4+1,3+9,6+2,5+26,5+0)*0,8*(0,15+1,1) + 0)*2,1</t>
  </si>
  <si>
    <t>drenáž : ((0 + 15,0+16,4 + 0+6,2+3,2+1,6+14,8+9,2+2,7)*0,8*(0,15+0,35) + 0)*2,1</t>
  </si>
  <si>
    <t>okap. chodník : (0,55+17,55+0,55+26,9+1,175+14,5+14,5+1,3+14,5+1,3+2,5+28,6+4,9+1,2+3,1+14,1+9,2+3,5)*0,3*0,1*2,1</t>
  </si>
  <si>
    <t>172 10-2 Zřízení těsnící výplně</t>
  </si>
  <si>
    <t>z vhodné sypaniny, s přemístěním sypaniny na vzdálenost do 10 m, avšak bez dodání sypaniny, ale s jejím případným kropením,</t>
  </si>
  <si>
    <t>172102101R00</t>
  </si>
  <si>
    <t>...Zřízení těsnící výplně se zhutněním do 100% PS</t>
  </si>
  <si>
    <t>drenáž : ((18,0+0,6+26,3+1,6 + 15,0+16,4 + 1,8+5,4+1,3+9,6+2,5+26,5+6,2+3,2+1,6+14,8+9,2+2,7)*0,8*0,15 + 0)</t>
  </si>
  <si>
    <t>58125110R</t>
  </si>
  <si>
    <t>Zemina jílovinová  surová GE</t>
  </si>
  <si>
    <t>drenáž : ((18,0+0,6+26,3+1,6 + 15,0+16,4 + 1,8+5,4+1,3+9,6+2,5+26,5+6,2+3,2+1,6+14,8+9,2+2,7)*0,8*0,15 + 0)*2,1</t>
  </si>
  <si>
    <t>212 97-1 Zřízení opláštění odvod. trativodů z geotextilie</t>
  </si>
  <si>
    <t>v rýze nebo v zářezu se stěnami</t>
  </si>
  <si>
    <t>212971110R00</t>
  </si>
  <si>
    <t>Opláštění trativodů z geotext., do sklonu 1:2,5</t>
  </si>
  <si>
    <t>800-2</t>
  </si>
  <si>
    <t>drenáž : ((18,0+0,6+26,3+1,6 + 15,0+16,4 + 1,8+5,4+1,3+9,6+2,5+26,5+6,2+3,2+1,6+14,8+9,2+2,7)*(3*0,8+0,15+0,15+1,25) + 0)</t>
  </si>
  <si>
    <t>69310658R</t>
  </si>
  <si>
    <t>Textilie GEOZEM pestrá 300g/m2 š. 200 cm</t>
  </si>
  <si>
    <t>m</t>
  </si>
  <si>
    <t>drenáž : 1,1*((18,0+0,6+26,3+1,6 + 15,0+16,4 + 1,8+5,4+1,3+9,6+2,5+26,5+6,2+3,2+1,6+14,8+9,2+2,7)*(3*0,8+0,15+0,15+1,25) + 0)/2,0</t>
  </si>
  <si>
    <t>181 10 Úprava pláně v zářezech</t>
  </si>
  <si>
    <t>vyrovnáním výškových rozdílů, ploch vodorovných a ploch do sklonu 1 : 5.</t>
  </si>
  <si>
    <t>181101111R00</t>
  </si>
  <si>
    <t>...Úprava pláně v zářezech se zhutněním - ručně</t>
  </si>
  <si>
    <t>zhutnění odpovídající 30 MPa modulu přetvárnosti</t>
  </si>
  <si>
    <t>pův podlaha : (18,48+17,82+62,53+17,42+18,54+39,98+5,2+17,15+19,5 + 12,08 + 84,8 + 12,65 + 5,55+11,85 + 135,48+12,57+7,24)</t>
  </si>
  <si>
    <t>181 30 Rozprostření a urovnání ornice v rovině</t>
  </si>
  <si>
    <t>s případným nutným přemístěním hromad nebo dočasných skládek na místo potřeby ze vzdálenosti do 30 m, v rovině nebo ve svahu do 1 : 5,</t>
  </si>
  <si>
    <t>181301101R00</t>
  </si>
  <si>
    <t>...Rozprostření ornice, rovina, tl. do 10 cm do 500m2</t>
  </si>
  <si>
    <t>svislá izolace vnější : (0,55+17,55-1,8+0,55+26,9+1,175+14,5+14,5+0+9,2+3,0)*0,8</t>
  </si>
  <si>
    <t>DK DN150 : (9,2 + 0 + 0 + 0 + 0 + 0 + 0 + 2,8 + 2,8 - 3*0,8)*0,8</t>
  </si>
  <si>
    <t>183 40-52 Výsev trávníku hydroosevem</t>
  </si>
  <si>
    <t>183405211R00</t>
  </si>
  <si>
    <t>Výsev trávníku hydroosevem na ornici</t>
  </si>
  <si>
    <t>823-1</t>
  </si>
  <si>
    <t>Včetně hmot potřebných k provedení hydroosevu, s výjimkou travního semene.</t>
  </si>
  <si>
    <t>00572451R</t>
  </si>
  <si>
    <t>Směs travní sadová II.- střední zátěž PROFI</t>
  </si>
  <si>
    <t>kg</t>
  </si>
  <si>
    <t>svislá izolace vnější : (0,55+17,55-1,8+0,55+26,9+1,175+14,5+14,5+0+9,2+3,0)*0,8*3,0/100</t>
  </si>
  <si>
    <t>DK DN150 : (9,2 + 0 + 0 + 0 + 0 + 0 + 0 + 2,8 + 2,8 - 3*0,8)*0,8*3,0/100</t>
  </si>
  <si>
    <t>451572111R00</t>
  </si>
  <si>
    <t>Lože pod potrubí z kameniva těženého 0 - 4 mm</t>
  </si>
  <si>
    <t>DK DN150 : (12,7 + 2,7 + 2,2 + 13,2 + 2,4 + 12,2+0 + 5,3+0 + 5,5 + 2,8 - 9*0,8)*0,8*(0,15)</t>
  </si>
  <si>
    <t>DK DN200 : (0 + 0+1,9 + 0+2,8 + 0)*0,8*(0,15)</t>
  </si>
  <si>
    <t>RŠ : 2*((0,3+1,0+0,3)*(0,3+1,0+0,3)*(0,15))</t>
  </si>
  <si>
    <t>175 10-11 Obsyp potrubí</t>
  </si>
  <si>
    <t>sypaninou z vhodných hornin tř. 1 - 4 nebo materiálem připraveným podél výkopu ve vzdálenosti do 3 m od jeho kraje, pro jakoukoliv hloubku výkopu a jakoukoliv míru zhutnění,</t>
  </si>
  <si>
    <t>175101101RT2</t>
  </si>
  <si>
    <t>...bez prohození sypaniny</t>
  </si>
  <si>
    <t>DK DN150 : (12,7 + 2,7 + 2,2 + 13,2 + 2,4 + 12,2+0 + 5,3+0 + 5,5 + 2,8 - 9*0,8)*0,8*(0,3)</t>
  </si>
  <si>
    <t>DK DN200 : (0 + 0+1,9 + 0+2,8 + 0)*0,8*(0,35)</t>
  </si>
  <si>
    <t>452 31 Podkladní a zajišťovací konstrukce z betonu</t>
  </si>
  <si>
    <t>z cementu portlandského nebo struskoportlandského, v otevřeném výkopu,</t>
  </si>
  <si>
    <t>452312121R00</t>
  </si>
  <si>
    <t>...Sedlové lože pod potrubí z betonu C 8/10</t>
  </si>
  <si>
    <t>827-1</t>
  </si>
  <si>
    <t>drenáž : ((18,0+0,6+26,3+1,6 + 15,0+16,4 + 1,8+5,4+1,3+9,6+2,5+26,5+6,2+3,2+1,6+14,8+9,2+2,7)*0,8*(0,1+0,1/2) + 0)</t>
  </si>
  <si>
    <t>3</t>
  </si>
  <si>
    <t>Svislé a kompletní konstrukce</t>
  </si>
  <si>
    <t>342255028X01</t>
  </si>
  <si>
    <t>Příčky z desek pórobetonových tl. 15 cm</t>
  </si>
  <si>
    <t>příčky 150 1PP : ((3,42)*(2,4+0,25) - (0,9)*2,0)</t>
  </si>
  <si>
    <t>311271176X01</t>
  </si>
  <si>
    <t>Zdivo z tvárnic pórobetonových tl. 25 cm</t>
  </si>
  <si>
    <t xml:space="preserve"> m2</t>
  </si>
  <si>
    <t>dveř. otvor 800/2000 PB 250 1PP : 2*(0,9*2,0)</t>
  </si>
  <si>
    <t>317 12-11 Osazování překladů, římsovek</t>
  </si>
  <si>
    <t>317121101R00</t>
  </si>
  <si>
    <t>Osazení překladu světlost otvoru do 105 cm</t>
  </si>
  <si>
    <t>kus</t>
  </si>
  <si>
    <t>801-2</t>
  </si>
  <si>
    <t>59321902.X01</t>
  </si>
  <si>
    <t>Překlad nenosný pórobetonový 125x24,9x15 cm</t>
  </si>
  <si>
    <t>317 94 Osazení ocelových válcovaných nosníků na zdivu</t>
  </si>
  <si>
    <t>profilu I, nebo IE, nebo U, nebo UE, nebo L</t>
  </si>
  <si>
    <t>317941121R00</t>
  </si>
  <si>
    <t>...Osazení ocelových válcovaných nosníků do č.12</t>
  </si>
  <si>
    <t>t</t>
  </si>
  <si>
    <t>801-1</t>
  </si>
  <si>
    <t>(4*1,2)*11,1/1000</t>
  </si>
  <si>
    <t>13380620R</t>
  </si>
  <si>
    <t>tyč ocelová profilová válcovaná za tepla 11375 (S 235JR); průřez I; výška 120 mm</t>
  </si>
  <si>
    <t>346 24-438 Plentování ocelových nosníků jednostranné</t>
  </si>
  <si>
    <t>jakýmikoliv cihlami,</t>
  </si>
  <si>
    <t>346244381RT2</t>
  </si>
  <si>
    <t>...Plentování ocelových nosníků výšky do 20 cm, s použitím suché maltové směsi</t>
  </si>
  <si>
    <t>(1,2*(0,15+0,9+0,15))</t>
  </si>
  <si>
    <t>5</t>
  </si>
  <si>
    <t>Komunikace</t>
  </si>
  <si>
    <t>631 31 Mazanina z betonu prostého</t>
  </si>
  <si>
    <t>(z kameniva) hlazená dřevěným hladítkem</t>
  </si>
  <si>
    <t>631 31-5 tl. přes 120 do 240 mm</t>
  </si>
  <si>
    <t>631315511R00</t>
  </si>
  <si>
    <t>...Mazanina betonová tl. 12 - 24 cm C 12/15</t>
  </si>
  <si>
    <t>Včetně vytvoření dilatačních spár, bez zaplnění.</t>
  </si>
  <si>
    <t>okap. chodník : (0,55+17,55+0,55+26,9+1,175+14,5+14,5+1,3+14,5+1,3+2,5+28,6+4,9+1,2+3,1+14,1+9,2+3,5)*0,5*0,15</t>
  </si>
  <si>
    <t>596831111XR00</t>
  </si>
  <si>
    <t>Kladení dlažby z dlaždic kom.pro pěší do TM</t>
  </si>
  <si>
    <t>okap. chodník : (0,55+17,55+0,55+26,9+1,175+14,5+14,5+1,3+14,5+1,3+2,5+28,6+4,9+1,2+3,1+14,1+9,2+3,5)*0,5</t>
  </si>
  <si>
    <t>59245601R</t>
  </si>
  <si>
    <t>dlažba betonová jednovrstvá; čtverec; l = 500 mm; š = 500 mm; tl. 50,0 mm; šedá</t>
  </si>
  <si>
    <t>58583184.XAR</t>
  </si>
  <si>
    <t>Lepidlo pružné pro obkl.a dlaž.tenké lože</t>
  </si>
  <si>
    <t>okap. chodník : (0,55+17,55+0,55+26,9+1,175+14,5+14,5+1,3+14,5+1,3+2,5+28,6+4,9+1,2+3,1+14,1+9,2+3,5)*0,5*2,5</t>
  </si>
  <si>
    <t>58583186.XAR</t>
  </si>
  <si>
    <t>Malta spárovací šedá</t>
  </si>
  <si>
    <t>okap. chodník : (0,55+17,55+0,55+26,9+1,175+14,5+14,5+1,3+14,5+1,3+2,5+28,6+4,9+1,2+3,1+14,1+9,2+3,5)*0,5*1,1</t>
  </si>
  <si>
    <t>597 10 Montáž odvodňovacího žlabu z polymerbetonu</t>
  </si>
  <si>
    <t>597101111R00</t>
  </si>
  <si>
    <t>...Montáž odvodňovacího žlabu</t>
  </si>
  <si>
    <t>822-1</t>
  </si>
  <si>
    <t>žlab odvodňovací : (0+14,5+1,3+2,5+28,6+4,9+1,2+3,1+14,1+0)</t>
  </si>
  <si>
    <t>592275202XR</t>
  </si>
  <si>
    <t>Žlab odvodňovací 250/210/20 tl. 100 mm, přírodní</t>
  </si>
  <si>
    <t>žlab odvodňovací : (0+14,5+1,3+2,5+28,6+4,9+1,2+3,1+14,1+0)/0,25</t>
  </si>
  <si>
    <t>564 8 Podklad ze štěrkodrti s rozprostřením a zhutněním</t>
  </si>
  <si>
    <t>564851114R00</t>
  </si>
  <si>
    <t>...Podklad ze štěrkodrti po zhutnění tloušťky 18 cm</t>
  </si>
  <si>
    <t>svislá izolace vnější : (0+1,8+0+1,3+14,5+1,3+2,5+28,6+4,9+1,2+3,1+14,1+0)*0,3</t>
  </si>
  <si>
    <t>drenáž : (0 + 1,6-0,4)*0,8</t>
  </si>
  <si>
    <t>DK DN150 : (12,7-9,2 + 2,7 + 2,2 + 13,2 + 2,4 + 12,2+0 + 5,3+0 + 5,5-2,8 + 2,8-2,8 - 6*0,8)*0,8</t>
  </si>
  <si>
    <t>DK DN200 : (0 + 0+1,9 + 0+2,8 + 0)*0,8</t>
  </si>
  <si>
    <t>RŠ : 2*((0,3+1,0+0,3)*(0,3+1,0+0,3))</t>
  </si>
  <si>
    <t>vyhl sondy : 6*(0,8*1,4)</t>
  </si>
  <si>
    <t>565 13-1 Podklad z kameniva obaleného asfaltem</t>
  </si>
  <si>
    <t>s rozprostřením a zhutněním</t>
  </si>
  <si>
    <t>565161111RT3</t>
  </si>
  <si>
    <t>...Podklad z obal kam.ACP 16+,ACP 22+,do 3 m,tl. 8 cm, plochy 101-200 m2</t>
  </si>
  <si>
    <t>573 2 Postřik živičný spojovací bez posypu kamenivem</t>
  </si>
  <si>
    <t>573211111R00</t>
  </si>
  <si>
    <t>...Postřik živičný spojovací z asfaltu 0,5-0,7 kg/m2</t>
  </si>
  <si>
    <t>577 13 Beton asfaltový s rozprostřením a zhutněním</t>
  </si>
  <si>
    <t>577141212RT3</t>
  </si>
  <si>
    <t>...Beton asfalt. ACO 8,ACO 11,ACO 16, do 3 m, tl.5 cm, plochy 101-200 m2</t>
  </si>
  <si>
    <t>svislá izolace vnější : (0+1,8+0+1,3+14,5+1,3+2,5+28,6+4,9+1,2+3,1+14,1+0)*0,1</t>
  </si>
  <si>
    <t>599 14 Vyplnění spár mezi silničními panely</t>
  </si>
  <si>
    <t>jakékoliv tloušťky a vyčištění spár</t>
  </si>
  <si>
    <t>599141111R00</t>
  </si>
  <si>
    <t>...Vyplnění spár živičnou zálivkou, zalití saf. emulzí</t>
  </si>
  <si>
    <t>svislá izolace vnější : 2*(0+1,8+0+1,3+14,5+1,3+2,5+28,6+4,9+1,2+3,1+14,1+0)</t>
  </si>
  <si>
    <t>drenáž : 2*(0 + 1,6-0,4)</t>
  </si>
  <si>
    <t>DK DN150 : 2*(12,7-9,2 + 2,7 + 2,2 + 13,2 + 2,4 + 12,2+0 + 5,3+0 + 5,5-2,8 + 2,8-2,8 - 6*0,8)</t>
  </si>
  <si>
    <t>DK DN200 : 2*(0 + 0+1,9 + 0+2,8 + 0)</t>
  </si>
  <si>
    <t>RŠ : 2*(4*(0,4+1,0+0,4))</t>
  </si>
  <si>
    <t>vyhl sondy : 6*((2*0,8+2*1,4))</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</si>
  <si>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</si>
  <si>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</si>
  <si>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</si>
  <si>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</si>
  <si>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</si>
  <si>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...Zakrývání výplní vnitřních otvorů</t>
  </si>
  <si>
    <t>otvory 1PP : (8*0,9*0,6+1,25*0,6+12*1,05*0,6)</t>
  </si>
  <si>
    <t>otvory 1NP : (9*1,35*2,1 + 2*0,9*2,0)</t>
  </si>
  <si>
    <t>volný prostor : (2,3*3,3 + 2,84*1,2)</t>
  </si>
  <si>
    <t>602011105XR00</t>
  </si>
  <si>
    <t>Postřik maltou sanační WTA ručně</t>
  </si>
  <si>
    <t>- minerální sanační malta k přípravě podkladu pod omítku max. 50% plochy stěn (hydraulicky tuhnoucí, pro vnitřní použití, velmi dobrá přilnavost na minerálních podkladech, aplikace na nosný podklad zbavený prachu a jiných nečistot, faktor difúzního odporu &lt;25, reakce na oheň A1)</t>
  </si>
  <si>
    <t>sanační omítky 1 PP : ((2*3,2+2*5,8 + 2*3,15+2*5,8+4*0,3 + 2*3+2*5,8 + 2*3,2+2*5,8 + 2*6,5+2*6,35+4*1 + 2*2+2*2,6 + 2*2,7+2*6,35+2*5,5 + 2*3,05+2*6,35 + 2*44,5+2*2,3-2 + 2*2,3+2*2-2 + 2*5,5+2*2,3 + 2*4,2+2,3)*1,0+(2*5,5+2*5,8+4*0,6-3,42 + 2*5,6+2*5,8+2*1,05+2*0,55-3,42)*1,0)</t>
  </si>
  <si>
    <t>san om otvory 1 PP : -(2*(7*0,8*1,0 + 2*0,9*1,0 + 2*1,6*1,0) + 2*0,9*1,0 + (0))</t>
  </si>
  <si>
    <t>san om otvory ostění 1 PP : (2*(5*2*0,8*1,0+2*2*0,55*1,0 + 2*0,8*1,0 + 0) + 0 + (0))</t>
  </si>
  <si>
    <t>sanační omítky 1 PP : ((3,2 + 3,15 + 3 + 3,2 + 6,5 + 2,7 + 3,05 + 27,6 + 0)*(2,6-1,0)+(5,5 + 5,6)*(2,9-1,0))</t>
  </si>
  <si>
    <t>san otvory 1 PP : -(0 + (8*0,9*0,6 + 1,25*0,6 + 12*1,05*0,6))</t>
  </si>
  <si>
    <t>san otvory ostění 1 PP : (0 + (6*(1,05+2*0,6)*0,6 + 2*(1,25+2*0,6)*0,45 + (1,25+2*0,6)*0,6 + 12*(1,25+2*0,6)*0,6))</t>
  </si>
  <si>
    <t>svislá izolace vnitřní : -(3,2+5,8 + 2*3,75+2,0 + 6,35 + 2,3+5,4+9,35 + 2,3+5,5 + 4,3+1,5)*1,0</t>
  </si>
  <si>
    <t>602011121XR00</t>
  </si>
  <si>
    <t>Omítka jádrová sanační WTA ručně</t>
  </si>
  <si>
    <t>- minerální sanační omítka  (minerální suchá maltová směs, vysoký podíl vzduchových pórů, umožňuje difúzi vodních par, vysoká schopnost absorbovat soli, ručně i strojně zpracovatelná, šedá barva, použitelná v interiéru i exteriéru, aplikace na spojovací můstek pro přípravu podkladu, reakce na oheň A1, faktor difúzního odporu &lt;15)</t>
  </si>
  <si>
    <t>602011151XR00</t>
  </si>
  <si>
    <t>Štuk na stěnách sanační WTA ručně</t>
  </si>
  <si>
    <t>- minerální sanační štuk (jemná stěrka pro sanační omítky, reakce na oheň A1, faktor difúzního odporu &lt;15, tl. 1-3 mm)</t>
  </si>
  <si>
    <t>602011102XR00</t>
  </si>
  <si>
    <t>Postřik cementový ručně</t>
  </si>
  <si>
    <t>pův omítky 1 PP : ((2*3,2+2*5,8 + 2*3,15+2*5,8+4*0,3 + 2*3+2*5,8 + 2*3,2+2*5,8 + 2*6,5+2*6,35+4*1 + 2*2+2*2,6 + 2*2,7+2*6,35+2*5,5 + 2*3,05+2*6,35 + 2*44,5+2*2,3-2 + 2*2,3+2*2-2 + 2*5,5+2*2,3 + 2*4,2+2,3)*2,6+(2*5,5+2*5,8+4*0,6-3,42 + 2*5,6+2*5,8+2*1,05+2*0,55-3,42)*2,9)</t>
  </si>
  <si>
    <t>pův otvory 1 PP : -(2*(7*0,8*2,0 + 2*0,9*2,0 + 2*1,6*2,0) + 2*0,9*2,0 + (8*0,9*0,6 + 1,25*0,6 + 12*1,05*0,6))</t>
  </si>
  <si>
    <t>pův otvory ostění 1 PP : (2*(5*2*0,8*2,0+2*2*0,55*2,0 + 2*0,8*2,0 + 0) + 0 + (6*(1,05+2*0,6)*0,6 + 2*(1,25+2*0,6)*0,45 + (1,25+2*0,6)*0,6 + 12*(1,25+2*0,6)*0,6))</t>
  </si>
  <si>
    <t>sanační omítky 1 PP : -((2*3,2+2*5,8 + 2*3,15+2*5,8+4*0,3 + 2*3+2*5,8 + 2*3,2+2*5,8 + 2*6,5+2*6,35+4*1 + 2*2+2*2,6 + 2*2,7+2*6,35+2*5,5 + 2*3,05+2*6,35 + 2*44,5+2*2,3-2 + 2*2,3+2*2-2 + 2*5,5+2*2,3 + 2*4,2+2,3)*1,0+(2*5,5+2*5,8+4*0,6-3,42 + 2*5,6+2*5,8+2*1,05+2*0,55-3,42)*1,0)</t>
  </si>
  <si>
    <t>san om otvory 1 PP : (2*(7*0,8*1,0 + 2*0,9*1,0 + 2*1,6*1,0) + 2*0,9*1,0 + (0))</t>
  </si>
  <si>
    <t>san om otvory ostění 1 PP : -(2*(5*2*0,8*1,0+2*2*0,55*1,0 + 2*0,8*1,0 + 0) + 0 + (0))</t>
  </si>
  <si>
    <t>sanační omítky 1 PP : -((3,2 + 3,15 + 3 + 3,2 + 6,5 + 2,7 + 3,05 + 27,6 + 0)*(2,6-1,0)+(5,5 + 5,6)*(2,9-1,0))</t>
  </si>
  <si>
    <t>san otvory 1 PP : (0 + (8*0,9*0,6 + 1,25*0,6 + 12*1,05*0,6))</t>
  </si>
  <si>
    <t>san otvory ostění 1 PP : -(0 + (6*(1,05+2*0,6)*0,6 + 2*(1,25+2*0,6)*0,45 + (1,25+2*0,6)*0,6 + 12*(1,25+2*0,6)*0,6))</t>
  </si>
  <si>
    <t>svislá izolace vnitřní : (3,2+5,8 + 2*3,75+2,0 + 6,35 + 2,3+5,4+9,35 + 2,3+5,5 + 4,3+1,5)*1,0</t>
  </si>
  <si>
    <t>omítky 1 NP : ((0 + 2*3,11+2*4,1 + 2*3,53+2*2,05)*2,1)</t>
  </si>
  <si>
    <t>otvory 1 NP : -(0 + (4*0,9) + (0 + 1,35*1,2))</t>
  </si>
  <si>
    <t>otvory ostění 1 NP : ((0,9+2*2,0)*0,55 + (0,9+2*2,0)*0,8 + (0 + (1,35+2*2,1)*0,35))</t>
  </si>
  <si>
    <t>obklady umyvadel 1NP : (0 + (4,1+4*0,42)*1,5)</t>
  </si>
  <si>
    <t>602011112XRT3</t>
  </si>
  <si>
    <t>Omítka jádrová ručně, tloušťka vrstvy 15 mm</t>
  </si>
  <si>
    <t>svislá izolace vnitřní : 0</t>
  </si>
  <si>
    <t>602011114XRT3</t>
  </si>
  <si>
    <t>Omítka jádrová soklová ručně, tloušťka vrstvy 15 mm</t>
  </si>
  <si>
    <t>jedno i vícevrstvá jádrová omítka na podezdívky, použitelná ve sklepích a rovněž tam ,kde je vysoká zatížení z důvodu vlhkosti (nepoužívat na pórobeton, tepelně izolační desky, apod.), vhodná pro strojní omítání (CS III (EN 998-1)), použitelná jako multi-vrstvený systém zdiva nebo betonu do oblasti soklu, tloušťka jedné vrstvy 10mm, materiálové složení - cement, dolomitické vápno, vysoce kvalitní vápencový písek, přísady pro zlepšení zpracovatelnosti, minerální produkt, vodě odolný, snadná zpracovatelnost a odolnost proti vlhkosti</t>
  </si>
  <si>
    <t>602012142X01</t>
  </si>
  <si>
    <t>Štuk vnitřní i vnější</t>
  </si>
  <si>
    <t>602012161X01</t>
  </si>
  <si>
    <t>Omítka vápenosádrová ručně</t>
  </si>
  <si>
    <t>příčky 150 1PP : 2*((3,42)*(2,4+0,25) - (0,9)*2,0)</t>
  </si>
  <si>
    <t>611 42-1 Oprava vnitřních vápenných omítek stropů</t>
  </si>
  <si>
    <t>611 42-11 železobetonových rovných tvárnicových a kleneb v množství opravované plochy</t>
  </si>
  <si>
    <t>611421331R00</t>
  </si>
  <si>
    <t>...Oprava váp.omítek stropů do 30% plochy - štukových</t>
  </si>
  <si>
    <t>801-4</t>
  </si>
  <si>
    <t>Včetně pomocného pracovního lešení o výšce podlahy do 1900 mm a pro zatížení do 1,5 kPa.</t>
  </si>
  <si>
    <t>stropy : (18,48+17,82+30,97+31,06+17,42+18,54+39,98+5,2+17,15+19,5 + 12,08 + 84,8 + 12,65 + 5,55+11,85 + 135,48+12,57+7,24)</t>
  </si>
  <si>
    <t>schodiště : (7*(0,32+0)*2,3 + 12*(0,32+0)*2,3 + 17*(0,27+0)*2,3)</t>
  </si>
  <si>
    <t>612 42-1 Oprava vnitřních vápenných omítek stěn</t>
  </si>
  <si>
    <t>612421431R00</t>
  </si>
  <si>
    <t>...v množství opravované plochy přes 30 do 50 %,  štukových</t>
  </si>
  <si>
    <t>pův omítky 1 NP : ((2*5,5+2*12,95-2,95-1,95 + 2*6,25+2*9,32-2,95-1,95+4*0,42 + 2*3,11+2*4,1 + 2*3,53+2*2,05)*3,3)</t>
  </si>
  <si>
    <t>pův otvory 1 NP : -(2*(2*0,9*2,0 + 0) + (4*0,9*2,0) + (2,84*1,2 + 9*1,35*2,1))</t>
  </si>
  <si>
    <t>pův otvory ostění 1 NP : ((0,9+2*2,0)*0,55 + (0,9+2*2,0)*0,8 + ((2,84+2*1,2)*0,65 + 9*(1,35+2*2,1)*0,35))</t>
  </si>
  <si>
    <t>omítky 1 NP : -((0 + 2*3,11+2*4,1 + 2*3,53+2*2,05)*2,1)</t>
  </si>
  <si>
    <t>otvory 1 NP : (0 + (4*0,9) + (0 + 1,35*1,2))</t>
  </si>
  <si>
    <t>otvory ostění 1 NP : -((0,9+2*2,0)*0,55 + (0,9+2*2,0)*0,8 + (0 + (1,35+2*2,1)*0,35))</t>
  </si>
  <si>
    <t>obklady umyvadel 1NP : -(0 + (4,1+4*0,42)*1,5)</t>
  </si>
  <si>
    <t>612 40-9 Začištění omítek kolem oken, dveří a obkladů apod.</t>
  </si>
  <si>
    <t>612409991R00</t>
  </si>
  <si>
    <t>...Začištění omítek kolem oken,dveří apod.</t>
  </si>
  <si>
    <t>otvory 1 PP : (2*(7*(0,8+2*2,0) + 2*(0,9+2*2,0) + 2*(1,6+2*2,0)) + 2*(0,9+2*2,0) + (8*(2*0,9+2*0,6) + (2*1,25+2*0,6) + 12*(2*1,05+2*0,6)))</t>
  </si>
  <si>
    <t>otvory 1 NP : (2*(2*(0,9+2*2,0) + 0) + 0 + (0 + (2*1,35+2*2,1)))</t>
  </si>
  <si>
    <t xml:space="preserve">lišty obkladu : </t>
  </si>
  <si>
    <t>obklad 1PP : ((1,2+2,65)+2*2,0)</t>
  </si>
  <si>
    <t>omítky 1 NP : ((0 + 2*3,11+2*4,1 + 2*3,53+2*2,05))</t>
  </si>
  <si>
    <t>otvory 1 NP : -(0 + (4*0,9) + (0 + 1,35))</t>
  </si>
  <si>
    <t>obklady umyvadel 1NP : (0 + (4,1+4*0,42)+2*1,5)</t>
  </si>
  <si>
    <t xml:space="preserve">ker. soklík : </t>
  </si>
  <si>
    <t>omítky 1 PP : ((2*3,2+2*5,8 + 2*3,15+2*5,8+4*0,3 + 2*3+2*5,8 + 2*3,2+2*5,8 + 2*6,5+2*6,35+4*1 + 2*2+2*2,6 + 2*2,7+2*6,35+2*5,5 + 2*3,05+2*6,35 + 0 + 2*5,5+2*2,3 + 0)+(2*5,5+2*5,8+4*0,6 + 2*5,6+2*5,8+2*1,05+2*0,55))</t>
  </si>
  <si>
    <t>otvory 1 PP : -(2*(7*0,8 + 2*0,9 + 2*1,6) + 2*0,9 + 0)</t>
  </si>
  <si>
    <t>otvory ostění 1 PP : (2*(5*2*0,8+2*2*0,55 + 0) + 0 + 0)</t>
  </si>
  <si>
    <t xml:space="preserve">soklík lité podlahy : </t>
  </si>
  <si>
    <t>omítky 1 PP : ((0 + 2*39,5+2*2,3-2 + 2*2,3+2*2-2 + 0 + 2*4,2+2,3)+0)</t>
  </si>
  <si>
    <t>otvory 1 PP : -((4*0,8 + 2*0,9 + 2*1,6) + 0 + 0)</t>
  </si>
  <si>
    <t>otvory ostění 1 PP : 0</t>
  </si>
  <si>
    <t>omítky 1 NP : ((2*5,5+2*12,95-2,95-1,95 + 2*6,25+2*9,32-2,95-1,95+4*0,42 + 0))</t>
  </si>
  <si>
    <t>otvory 1 NP : -(0 + (4*0,9) + 0)</t>
  </si>
  <si>
    <t>otvory ostění 1 NP : (2*0,55 + 0)</t>
  </si>
  <si>
    <t>schodiště : 2*(7*(0,32+0,152) + 12*(0,32+0,152) + 17*(0,27+0,17))</t>
  </si>
  <si>
    <t>62</t>
  </si>
  <si>
    <t>Úpravy povrchů vnější</t>
  </si>
  <si>
    <t>622 90-4 Očištění fasád</t>
  </si>
  <si>
    <t>622904112R00</t>
  </si>
  <si>
    <t>...tlakovou vodou, složitost fasády 1 - 2</t>
  </si>
  <si>
    <t>svislá izolace vnější : (0+14,5+14,5+0+1,5+4,9+3,1+14,1+9,2+3,0)*1,0</t>
  </si>
  <si>
    <t>svislá izolace vnější : (0,55+17,55+0,55+26,9+1,175+0+0+1,3+14,5+1,3+2,5+28,6-1,5+0)*1,8</t>
  </si>
  <si>
    <t>sokl : (0,55+17,55-1,5+0,55+26,9+1,175+14,5+14,5+0+14,5+1,3+2,5+28,6-1,5+4,9+1,2+3,1+14,1+9,2+3,0)*1,75</t>
  </si>
  <si>
    <t>sokl otvory 1 PP : -(0 + (8*0,9*0,6 + 1,25*0,6 + 12*1,05*0,6))</t>
  </si>
  <si>
    <t>sokl otvory ostění 1 PP : (0 + (6*(1,05+2*0,6)*0,2 + 2*(1,25+2*0,6)*0,2 + (1,25+2*0,6)*0,2 + 12*(1,25+2*0,6)*0,2))</t>
  </si>
  <si>
    <t>622474203XR00</t>
  </si>
  <si>
    <t>Reprofilace stěn správkovou a vyrovnávací maltou tl.1-3 mm</t>
  </si>
  <si>
    <t>vyrovnání podkladu správkovou a vyrovnávací maltou (pro vnější použití, rychletuhnoucí, odolná proti síranům, reakce na oheň A1, faktor difúzního odporu &lt;25, tl. 1-3 mm)</t>
  </si>
  <si>
    <t>602011172XR00</t>
  </si>
  <si>
    <t>Štuk vnější ručně tl. 3 mm</t>
  </si>
  <si>
    <t>jemná štuková soklová omítka - běžná omítka pro oblast použití sokl, jemná</t>
  </si>
  <si>
    <t>622412224XRT3</t>
  </si>
  <si>
    <t>Nátěr stěn vnějších,slož.3-4, silikon.hydrofob, odstín dle stávající fasády, včetně penetrace podkladu</t>
  </si>
  <si>
    <t>fasádní barva vhodná pro oblast použití sokl</t>
  </si>
  <si>
    <t>622409991X01</t>
  </si>
  <si>
    <t>Začištění vnějších omítek kolem oken,dveří apod.</t>
  </si>
  <si>
    <t>sokl otvory ostění 1 PP : (0 + (6*(2*1,05+2*0,6)*0,2 + 2*(2*1,25+2*0,6)*0,2 + (2*1,25+2*0,6)*0,2 + 12*(2*1,25+2*0,6)*0,2))</t>
  </si>
  <si>
    <t>vstupní dveře : (0,98+2*2,05)</t>
  </si>
  <si>
    <t>okna : (5*(2*0,9+2*0,6) + 8*(2*1,05+2*0,6))</t>
  </si>
  <si>
    <t>okna : (2*1,35+2*2,1)</t>
  </si>
  <si>
    <t>627 Vyplnění spár dosavadních konstrukcí</t>
  </si>
  <si>
    <t>627456145R00</t>
  </si>
  <si>
    <t>Vyplnění spár 70 mm zdiva z cihel, MC bez vyspár.</t>
  </si>
  <si>
    <t>832-1</t>
  </si>
  <si>
    <t xml:space="preserve">50% plochy : </t>
  </si>
  <si>
    <t>svislá izolace vnější : 0,5*(0+14,5+14,5+0+1,5+4,9+3,1+14,1+9,2+3,0)*1,0</t>
  </si>
  <si>
    <t>svislá izolace vnější : 0,5*(0,55+17,55+0,55+26,9+1,175+0+0+1,3+14,5+1,3+2,5+28,6-1,5+0)*1,8</t>
  </si>
  <si>
    <t>sokl : 0,5*(0,55+17,55-1,5+0,55+26,9+1,175+14,5+14,5+0+14,5+1,3+2,5+28,6-1,5+4,9+1,2+3,1+14,1+9,2+3,0)*1,75</t>
  </si>
  <si>
    <t>sokl otvory 1 PP : -0,5*(0 + (8*0,9*0,6 + 1,25*0,6 + 12*1,05*0,6))</t>
  </si>
  <si>
    <t>sokl otvory ostění 1 PP : 0,5*(0 + (6*(1,05+2*0,6)*0,2 + 2*(1,25+2*0,6)*0,2 + (1,25+2*0,6)*0,2 + 12*(1,25+2*0,6)*0,2))</t>
  </si>
  <si>
    <t>63</t>
  </si>
  <si>
    <t>Podlahy a podlahové konstrukce</t>
  </si>
  <si>
    <t>podlaha podklad : (18,48+17,82+62,53+17,42+18,54+39,98+5,2+17,15+19,5 + 12,08 + 84,8 + 12,65 + 5,55+11,85 + 135,48+12,57+7,24)*0,15</t>
  </si>
  <si>
    <t>631313621X05</t>
  </si>
  <si>
    <t>Mazanina betonová tl. 8 - 12 cm cementový potěr CT-C20-F4</t>
  </si>
  <si>
    <t>podlahy : (18,48+17,82+30,97+31,06+17,42+18,54+39,98+5,2+17,15+19,5 + 12,08 + 84,8 + 12,65 + 5,55+11,85 + 135,48+12,57+7,24)*0,08</t>
  </si>
  <si>
    <t>631 31-915 Příplatek za přehlazení povrchu</t>
  </si>
  <si>
    <t>betonové mazaniny min. B 10 ocelovým hladítkem</t>
  </si>
  <si>
    <t>631319153R00</t>
  </si>
  <si>
    <t>...Příplatek za přehlaz. mazanin pod povlaky tl. 12cm</t>
  </si>
  <si>
    <t>631319155R00</t>
  </si>
  <si>
    <t>...Příplatek za přehlaz. mazanin pod povlaky tl. 24cm</t>
  </si>
  <si>
    <t>631 31-917 Příplatek za stržení povrchu</t>
  </si>
  <si>
    <t>spodní vrstvy mazaniny latí před vložením výztuže nebo pletiva pro tloušťku obou vrstev mazaniny</t>
  </si>
  <si>
    <t>631319175R00</t>
  </si>
  <si>
    <t>...Příplatek za stržení povrchu mazaniny tl. 24 cm</t>
  </si>
  <si>
    <t>631 36 Výztuž mazanin z betonů a z lehkých betonů</t>
  </si>
  <si>
    <t>631 36-2 ze svařovaných sítí</t>
  </si>
  <si>
    <t>631361921RT5</t>
  </si>
  <si>
    <t>...průměr drátu 6 mm, velikost oka 150/150 mm</t>
  </si>
  <si>
    <t>podlaha podklad : 1,1*(18,48+17,82+62,53+17,42+18,54+39,98+5,2+17,15+19,5 + 12,08 + 84,8 + 12,65 + 5,55+11,85 + 135,48+12,57+7,24)*3,301/1000</t>
  </si>
  <si>
    <t>632411115XR00</t>
  </si>
  <si>
    <t>Potěr cementový samonivelační, ruční zpracování, tl. 10-20 mm</t>
  </si>
  <si>
    <t>podlahy : (18,48+17,82+30,97+31,06+17,42+18,54+39,98+5,2+17,15+19,5 + 12,08 + 84,8 + 12,65 + 5,55+11,85 + 135,48+12,57+7,24)</t>
  </si>
  <si>
    <t>938 90 Čištění</t>
  </si>
  <si>
    <t>938902122R00</t>
  </si>
  <si>
    <t>...Čištění ploch betonových konstrukcí tlakovou vodou</t>
  </si>
  <si>
    <t>801-5</t>
  </si>
  <si>
    <t>rampa 1 : (4,9+1,2 + 1,0)*1,5</t>
  </si>
  <si>
    <t>rampa 2 : (5,0 + 1,0)*1,3</t>
  </si>
  <si>
    <t>938902123R00</t>
  </si>
  <si>
    <t>...Čištění ploch betonových konstrukcí ocel. kartáči</t>
  </si>
  <si>
    <t>632 47 Reprofilace vodorovných betonových povrchů</t>
  </si>
  <si>
    <t>rozmíchání směsi s vodou, nanesení stěrky</t>
  </si>
  <si>
    <t>632477123R00</t>
  </si>
  <si>
    <t>...polymercementová malta+penetrace, tloušťky do 10 mm</t>
  </si>
  <si>
    <t>64</t>
  </si>
  <si>
    <t>Výplně otvorů</t>
  </si>
  <si>
    <t>642 94-2 Osazení zárubní dveřních ocelových</t>
  </si>
  <si>
    <t>642 94-21 bez dveřních křídel, do zdiva včetně kotvení, na jakoukoliv cementovou maltu, s vybetonováním prahu v zárubni a s osazením špalíků nebo latí pro dřevěný práh</t>
  </si>
  <si>
    <t>642942111R00</t>
  </si>
  <si>
    <t>...Osazení zárubní dveřních ocelových, pl. do 2,5 m2</t>
  </si>
  <si>
    <t>55330319X01</t>
  </si>
  <si>
    <t>Zárubeň ocelová 110   800x1970x110, pro klasické zdění, bez drážky, pevně přivařené závěsy</t>
  </si>
  <si>
    <t>55330322X01</t>
  </si>
  <si>
    <t>Zárubeň ocelová 110  900x1970x110 P, pro klasické zdění, bez drážky, pevně přivařené závěsy</t>
  </si>
  <si>
    <t>642942221R00</t>
  </si>
  <si>
    <t>...plocha přes 2,5 do 4,5 m</t>
  </si>
  <si>
    <t>55330327R</t>
  </si>
  <si>
    <t>zárubeň kovová hranatá; pro klasické zdění; š profilu 110 mm; š průchodu 1 600 mm; h průchodu 1 970 mm; dvoukřídlá; závěsy pevné</t>
  </si>
  <si>
    <t>8</t>
  </si>
  <si>
    <t>Trubní vedení</t>
  </si>
  <si>
    <t>721 17 Potrubí z plastových trub</t>
  </si>
  <si>
    <t>721176244R00</t>
  </si>
  <si>
    <t>...dešťové, svislé, d 160 mm</t>
  </si>
  <si>
    <t>800-721</t>
  </si>
  <si>
    <t>Potrubí včetně tvarovek, objímek a vložek pro tlumení hluku. Bez zednických výpomocí.</t>
  </si>
  <si>
    <t>Včetně zřízení a demontáže pomocného lešení.</t>
  </si>
  <si>
    <t>DK DN150 : (9*1,5)</t>
  </si>
  <si>
    <t>721 17-62 Potrubí kanalizační KG z polyvinylchloridu</t>
  </si>
  <si>
    <t>721176224T00</t>
  </si>
  <si>
    <t>Potrubí KG svodné (ležaté) v zemi DN 150 x 4,7 mm</t>
  </si>
  <si>
    <t>Potrubí včetně tvarovek. Bez zednických výpomocí.</t>
  </si>
  <si>
    <t>DK DN150 : (12,7 + 2,7 + 2,2 + 13,2 + 2,4 + 12,2+0 + 5,3+0 + 5,5 + 2,8 - 0)</t>
  </si>
  <si>
    <t>721176225T01</t>
  </si>
  <si>
    <t>Potrubí KG svodné (ležaté) v zemi DN 200 x 5,9 mm</t>
  </si>
  <si>
    <t>DK DN200 : (0 + 0+1,0+1,9 + 0+1,0+2,8 + 0)</t>
  </si>
  <si>
    <t>28651843.AR</t>
  </si>
  <si>
    <t>kus čisticí DN 200,0 mm</t>
  </si>
  <si>
    <t>DK DN200 : 2</t>
  </si>
  <si>
    <t>877 35-3 Montáž tvarovek na potrubí z trub z plastů těsněných gumovým kroužkem</t>
  </si>
  <si>
    <t>v otevřeném výkopu,</t>
  </si>
  <si>
    <t>877 35-33 jednoosých</t>
  </si>
  <si>
    <t>877313123R00</t>
  </si>
  <si>
    <t>...Montáž tvarovek jednoos. plast. gum.kroužek DN do 150</t>
  </si>
  <si>
    <t>28611334.XAR</t>
  </si>
  <si>
    <t>Klapka zpětná PVC d 125 mm</t>
  </si>
  <si>
    <t>721 24 Lapače střešních splavenin</t>
  </si>
  <si>
    <t>721242116R00</t>
  </si>
  <si>
    <t>...Lapač střešních splavenin litinový DN 125, koč pro zachytávání nečistot</t>
  </si>
  <si>
    <t>894 43 Osazení plastových šachet</t>
  </si>
  <si>
    <t>894432111R00</t>
  </si>
  <si>
    <t>...Osazení plastové šachty revizní prům.300 mm</t>
  </si>
  <si>
    <t>286X001</t>
  </si>
  <si>
    <t>drenážní šachta pr. 300 mm, PVC, litinový poklop, betonové nebo plastové dno</t>
  </si>
  <si>
    <t>721211520XRT1</t>
  </si>
  <si>
    <t>Vpusť dvorní, klapka, lapač, litinová mřížka 226 x 226 DN 110,160</t>
  </si>
  <si>
    <t>žlab odvodňovací : 2</t>
  </si>
  <si>
    <t>894 42 Osazení betonových dílců pro šachty podle DIN 4034</t>
  </si>
  <si>
    <t>na kroužek,</t>
  </si>
  <si>
    <t>894421111RT1</t>
  </si>
  <si>
    <t>...Osazení betonových dílců šachet, skruže rovné, na kroužek, do 0,5 t</t>
  </si>
  <si>
    <t>RŠ : 2</t>
  </si>
  <si>
    <t>894421112RT1</t>
  </si>
  <si>
    <t>...skruže rovné, o hmotnosti do 1,4 t</t>
  </si>
  <si>
    <t>RŠ : 2*2</t>
  </si>
  <si>
    <t>894422111RT1</t>
  </si>
  <si>
    <t>...Osazení betonových dílců šachet, skruže přechodové, na kroužek</t>
  </si>
  <si>
    <t>59224333.XAR</t>
  </si>
  <si>
    <t>Skruž šachetní 100/50/9</t>
  </si>
  <si>
    <t>59224336.XAR</t>
  </si>
  <si>
    <t>Skruž šachetní 100/100/9</t>
  </si>
  <si>
    <t>59224329.XAR</t>
  </si>
  <si>
    <t>Konus šachetní 100-63/58/9</t>
  </si>
  <si>
    <t>59224347.XAR</t>
  </si>
  <si>
    <t>Prstenec vyrovn šachetní 63/6</t>
  </si>
  <si>
    <t>59224373.XAR</t>
  </si>
  <si>
    <t>Těsnění elastom pro šach díly DN 1000</t>
  </si>
  <si>
    <t>RŠ : 2*4</t>
  </si>
  <si>
    <t>899 10 Osazení poklopů litinových a ocelových</t>
  </si>
  <si>
    <t>899102111R00</t>
  </si>
  <si>
    <t>...Osazení poklopu s rámem do 100 kg</t>
  </si>
  <si>
    <t>55243342.XAR</t>
  </si>
  <si>
    <t>Poklop D 605 mm A15, poklop litinový</t>
  </si>
  <si>
    <t>721170965X001</t>
  </si>
  <si>
    <t>Propojení nového potrubí dešťové kanalizace na dosavadní rozvody</t>
  </si>
  <si>
    <t>napojení do stávajících  šachet nebo vpustí</t>
  </si>
  <si>
    <t>871 Kladení drenážního potrubí z plastických hmot</t>
  </si>
  <si>
    <t>871318111R00</t>
  </si>
  <si>
    <t>Kladení drenážního potrubí z plastických hmot</t>
  </si>
  <si>
    <t>831-1</t>
  </si>
  <si>
    <t>drenáž : ((18,0+0,6+26,3+1,6 + 15,0+16,4 + 1,8+5,4+1,3+9,6+2,5+26,5+6,2+3,2+1,6+14,8+9,2+2,7))</t>
  </si>
  <si>
    <t>28611223.AR</t>
  </si>
  <si>
    <t>trubka plastová drenážní PVC; ohebná; perforovaná po celém obvodu; DN 100,0 mm</t>
  </si>
  <si>
    <t>721 30-09 Pročištění</t>
  </si>
  <si>
    <t>721300941R00</t>
  </si>
  <si>
    <t>...dvorních vpustí DN 300</t>
  </si>
  <si>
    <t>stávající vpusti : 2</t>
  </si>
  <si>
    <t>721300922R00</t>
  </si>
  <si>
    <t>...ležatých svodů do DN 300</t>
  </si>
  <si>
    <t>stávající vpusti : 2*5,0</t>
  </si>
  <si>
    <t>230 12 Ostatní práce na potrubí</t>
  </si>
  <si>
    <t>230 12-004 čištění potrubí</t>
  </si>
  <si>
    <t>230120049R00</t>
  </si>
  <si>
    <t>Čištění potrubí profukováním nebo proplach. DN 200</t>
  </si>
  <si>
    <t>M23</t>
  </si>
  <si>
    <t>94</t>
  </si>
  <si>
    <t>Lešení a stavební výtahy</t>
  </si>
  <si>
    <t>941 95-5 Lešení lehké pracovní pomocné</t>
  </si>
  <si>
    <t>941955001R00</t>
  </si>
  <si>
    <t>...Lešení lehké pomocné, výška podlahy do 1,2 m</t>
  </si>
  <si>
    <t>800-3</t>
  </si>
  <si>
    <t>otvory : (5+8+1)*1,2*0,6</t>
  </si>
  <si>
    <t>prostupy : 1,2*0,6</t>
  </si>
  <si>
    <t>944 94-11 Ochranné zábradlí</t>
  </si>
  <si>
    <t>944941101R00</t>
  </si>
  <si>
    <t>...Ochranné zábradlí, zřízení a pronájem, jedna strana výkopu</t>
  </si>
  <si>
    <t>DK DN150 : (12,7 + 2,7 + 2,2 + 13,2 + 2,4 + 12,2+0 + 5,3+0 + 5,5 + 2,8 - 9*0,8)</t>
  </si>
  <si>
    <t>DK DN200 : (0 + 0+1,9 + 0+2,8 + 0)</t>
  </si>
  <si>
    <t>RŠ : 2*(4*(0,3+1,0+0,3))</t>
  </si>
  <si>
    <t>421 95 Lávka dřevěná ve strži s dřevěným zábradlím</t>
  </si>
  <si>
    <t>sestavená z výřezů jehličnatých stavebních průměru do 200 mm, z mostin průměru do 160 mm a z obrubníku průměru do 100 mm</t>
  </si>
  <si>
    <t>421958111R00</t>
  </si>
  <si>
    <t>Lávka dřevěná s dřevěným zábradlím, zřízení, pronájem</t>
  </si>
  <si>
    <t>831-2</t>
  </si>
  <si>
    <t>4*1,2*1,2</t>
  </si>
  <si>
    <t>95</t>
  </si>
  <si>
    <t>Dokončovací konstrukce na pozemních stavbách</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</si>
  <si>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</si>
  <si>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</si>
  <si>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</si>
  <si>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...Vyčištění budov o výšce podlaží do 4 m</t>
  </si>
  <si>
    <t>829,0</t>
  </si>
  <si>
    <t>96</t>
  </si>
  <si>
    <t>Bourání konstrukcí</t>
  </si>
  <si>
    <t>919 73-5 Řezání stávajících krytů nebo podkladů</t>
  </si>
  <si>
    <t>včetně spotřeby vody</t>
  </si>
  <si>
    <t>919735113R00</t>
  </si>
  <si>
    <t>...Řezání stávajícího živičného krytu tl. 10 - 15 cm</t>
  </si>
  <si>
    <t>svislá izolace vnější : (0+1,8+0+1,3+14,5+1,3+2,5+28,6+4,9+1,2+3,1+14,1+0)</t>
  </si>
  <si>
    <t>460 03-007 Bourání živičných povrchů</t>
  </si>
  <si>
    <t>Rozpojení živičných povrchů na kusy. Naložení na dopravní prostředek nebo odhoz do 3 m. Zarovnání styčné hrany.</t>
  </si>
  <si>
    <t>460030073RT3</t>
  </si>
  <si>
    <t>Bourání živičných povrchů tl. vrstvy 10 - 15 cm, v ploše nad 10 m2</t>
  </si>
  <si>
    <t>M46</t>
  </si>
  <si>
    <t>svislá izolace vnější : (0+1,8+0+1,3+14,5+1,3+2,5+28,6+4,9+1,2+3,1+14,1+0)*0,8</t>
  </si>
  <si>
    <t>962 03-1 Bourání příček z cihel a tvárnic</t>
  </si>
  <si>
    <t>nebo vybourání otvorů průřezové plochy přes 4 m2 v příčkách, včetně pomocného lešení o výšce podlahy do 1900 mm a pro zatížení do 1,5 kPa  (150 kg/m2),</t>
  </si>
  <si>
    <t>962031133R00</t>
  </si>
  <si>
    <t>...Bourání příček cihelných tl. 15 cm</t>
  </si>
  <si>
    <t>801-3</t>
  </si>
  <si>
    <t>pův příčky 15 : ((2,65+1,15 + 2,3)*2,6 -(0,8+0,6)*2,0)</t>
  </si>
  <si>
    <t>962 08 Bourání zdiva příček</t>
  </si>
  <si>
    <t>nebo vybourání otvorů jakýchkoliv rozměrů, včetně pomocného lešení o výšce podlahy do 1900 mm a pro zatížení do 1,5 kPa  (150 kg/m2),</t>
  </si>
  <si>
    <t>962081141R00</t>
  </si>
  <si>
    <t>...ze skleněných tvárnic, tloušťky do 150 mm</t>
  </si>
  <si>
    <t>1,35*2,1</t>
  </si>
  <si>
    <t>965 04 Bourání podkladů pod dlažby nebo litých celistvých dlažeb a mazanin</t>
  </si>
  <si>
    <t>965042141RT4</t>
  </si>
  <si>
    <t>...Bourání mazanin betonových tl. 10 cm, nad 4 m2, sbíječka tl. mazaniny 8 - 10 cm</t>
  </si>
  <si>
    <t>965042241RT4</t>
  </si>
  <si>
    <t>...Bourání mazanin betonových tl. nad 10 cm, nad 4 m2, sbíječka  tl. mazaniny 10 - 15 cm</t>
  </si>
  <si>
    <t>pův podlaha : (18,48+17,82+62,53+17,42+18,54+39,98+5,2+17,15+19,5 + 12,08 + 84,8 + 12,65 + 5,55+11,85 + 135,48+12,57+7,24)*0,15</t>
  </si>
  <si>
    <t>968 06-2 Vybourání dřevěných rámů</t>
  </si>
  <si>
    <t>včetně pomocného lešení o výšce podlahy do 1900 mm a pro zatížení do 1,5 kPa  (150 kg/m2),</t>
  </si>
  <si>
    <t>968062245R00</t>
  </si>
  <si>
    <t>...Vybourání dřevěných rámů oken jednoduch. pl. 2 m2</t>
  </si>
  <si>
    <t>pův okna : (5*0,9*0,6 + 0)</t>
  </si>
  <si>
    <t>968062246R00</t>
  </si>
  <si>
    <t>...Vybourání dřevěných rámů oken jednoduch. pl. 4 m2</t>
  </si>
  <si>
    <t>pův okna : (1,35*2,1)</t>
  </si>
  <si>
    <t>968062456R00</t>
  </si>
  <si>
    <t>...Vybourání dřevěných dveřních zárubní pl. nad 2 m2</t>
  </si>
  <si>
    <t>vstupní dveře : (0,9*2,0)</t>
  </si>
  <si>
    <t>968 07-2 Vybourání a vyjmutí kovových rámů a rolet</t>
  </si>
  <si>
    <t>968 07-21 rámů</t>
  </si>
  <si>
    <t>968072455R00</t>
  </si>
  <si>
    <t>...Vybourání kovových dveřních zárubní pl. do 2 m2</t>
  </si>
  <si>
    <t>Včetně pomocného lešení o výšce podlahy do 1900 mm a pro zatížení do 1,5 kPa  (150 kg/m2).</t>
  </si>
  <si>
    <t>pův dveře : (8*0,8*2,0 + 7*0,9*2,0)</t>
  </si>
  <si>
    <t>968072456R00</t>
  </si>
  <si>
    <t>...dveřních zárubní, plochy přes 2 m2</t>
  </si>
  <si>
    <t>pův dveře : (1,6*2,0)</t>
  </si>
  <si>
    <t>711 14 Odstranění izolace proti vodě - pásy přitavením</t>
  </si>
  <si>
    <t>711140101R00</t>
  </si>
  <si>
    <t>...Odstr.izolace proti vlhk.vodor. pásy přitav.,1vrst</t>
  </si>
  <si>
    <t>800-711</t>
  </si>
  <si>
    <t>97</t>
  </si>
  <si>
    <t>Prorážení otvorů</t>
  </si>
  <si>
    <t>978 01 Otlučení omítek vápenných nebo vápenocementových</t>
  </si>
  <si>
    <t>978 01-1 vnitřních</t>
  </si>
  <si>
    <t>978013191R00</t>
  </si>
  <si>
    <t>...Otlučení omítek vnitřních stěn v rozsahu do 100 %</t>
  </si>
  <si>
    <t>978 05 Odsekání a odebrání obkladů</t>
  </si>
  <si>
    <t>včetně otlučení podkladní omítky až na zdivo,</t>
  </si>
  <si>
    <t>978 05-2 stěn</t>
  </si>
  <si>
    <t>978059531R00</t>
  </si>
  <si>
    <t>...z obkládaček vnitřních z jakýchkoliv materiálů, plochy přes 2 m2</t>
  </si>
  <si>
    <t>pův. obklady : ((2*3,11+2*4,1-2*0,9+2*0,8)*2,1 - 1,35*1,2 + (4,1+4*0,42)*1,5)</t>
  </si>
  <si>
    <t>978 01-2 vnějších s vyškrabáním spár, s očištěním zdiva</t>
  </si>
  <si>
    <t>978015291R00</t>
  </si>
  <si>
    <t>...Otlučení omítek vnějších MVC v složit.1-4 do 100 %</t>
  </si>
  <si>
    <t>971 03 Vybourání otvorů ve zdivu cihelném</t>
  </si>
  <si>
    <t>základovém nebo nadzákladovém,</t>
  </si>
  <si>
    <t>971 03-2 z jakýchkoliv cihel pálených</t>
  </si>
  <si>
    <t>971033541R00</t>
  </si>
  <si>
    <t>...na jakoukoliv maltu vápenou nebo vápenocementovou, plochy do 1 m2, tloušťky do 300 mm</t>
  </si>
  <si>
    <t>okna 1050/600 : (8*1,05*0,6 - 4*0,6*0,3 - 4*0,4*0,2)*0,3</t>
  </si>
  <si>
    <t>971033681R00</t>
  </si>
  <si>
    <t>...na jakoukoliv maltu vápenou nebo vápenocementovou, plochy do 4 m2, tloušťky do 900 mm</t>
  </si>
  <si>
    <t>bour CP : ((0,9)*0,9*(2,1+0,25))</t>
  </si>
  <si>
    <t>970 0 Jádrové vrtání, kruhové prostupy</t>
  </si>
  <si>
    <t>970 03 v cihelném zdivu</t>
  </si>
  <si>
    <t>970031080R00</t>
  </si>
  <si>
    <t>...jádrové vrtání, do D 80 mm, zdivo cihelné</t>
  </si>
  <si>
    <t>SV : 0,5</t>
  </si>
  <si>
    <t>970036080R00</t>
  </si>
  <si>
    <t>...příplatek za jádrové vrtání do stropu , do D 80 mm, zdivo cihelné</t>
  </si>
  <si>
    <t>970031130R00</t>
  </si>
  <si>
    <t>...jádrové vrtání, do D 130 mm, zdivo cihelné</t>
  </si>
  <si>
    <t>VZT 1PP : 0,9</t>
  </si>
  <si>
    <t>D96</t>
  </si>
  <si>
    <t>Přesuny suti a vybouraných hmot</t>
  </si>
  <si>
    <t>979 01 Svislá doprava suti a vybouraných hmot</t>
  </si>
  <si>
    <t>979011111R00</t>
  </si>
  <si>
    <t>...Svislá doprava suti a vybour. hmot za 2.NP a 1.PP</t>
  </si>
  <si>
    <t xml:space="preserve">Demontážní hmotnosti z položek s pořadovými čísly: : </t>
  </si>
  <si>
    <t xml:space="preserve">110,111,112,113,114,115,116,117,118,119,120,121,122,123,124,125,126,128,146,147,148,156,157,167,172, : </t>
  </si>
  <si>
    <t xml:space="preserve">181,182,195,196,197,207,222,224,226,228,229,232, : </t>
  </si>
  <si>
    <t>Součet: : 39.16905</t>
  </si>
  <si>
    <t>979082212R00</t>
  </si>
  <si>
    <t>Vodorovná doprava suti po suchu do 50 m</t>
  </si>
  <si>
    <t>Součet: : 391.69053</t>
  </si>
  <si>
    <t>979081111R00</t>
  </si>
  <si>
    <t>Odvoz suti a vybour. hmot na skládku do 1 km</t>
  </si>
  <si>
    <t>979 08-1 Odvoz suti a vybouraných hmot na skládku</t>
  </si>
  <si>
    <t>979081121R00</t>
  </si>
  <si>
    <t>...Příplatek k odvozu za každý další 1 km</t>
  </si>
  <si>
    <t>Součet: : 5483.66746</t>
  </si>
  <si>
    <t>979 08-4 Poplatek za skládku</t>
  </si>
  <si>
    <t>979990101R00</t>
  </si>
  <si>
    <t>...Poplatek za skládku suti - směs betonu a cihel</t>
  </si>
  <si>
    <t>Součet: : 235.01432</t>
  </si>
  <si>
    <t>979990001X01</t>
  </si>
  <si>
    <t>Poplatek za skládku suti - běžný stavební odpad</t>
  </si>
  <si>
    <t>Součet: : 117.50716</t>
  </si>
  <si>
    <t>979990121X01</t>
  </si>
  <si>
    <t>Poplatek za skládku suti - směs asfalt, plast,...</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</si>
  <si>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</si>
  <si>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</si>
  <si>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</si>
  <si>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</si>
  <si>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998011001R00</t>
  </si>
  <si>
    <t>...výšky do 6 m</t>
  </si>
  <si>
    <t xml:space="preserve">Hmotnosti z položek s pořadovými čísly: : </t>
  </si>
  <si>
    <t xml:space="preserve">6,15,17,18,19,22,23,24,25,26,27,28,29,30,31,32,33,34,35,36,37,38,39,40,41,42,43,44,45,46,47,48,49, : </t>
  </si>
  <si>
    <t xml:space="preserve">50,51,52,53,54,55,56,57,58,59,60,61,62,63,64,65,69,70,73,74,75,76,77,78,79,80,81,82,83,85,87,88,92, : </t>
  </si>
  <si>
    <t xml:space="preserve">93,94,95,96,97,98,99,101,105,106,107,108,111,112,115,116,117,118,119,124,125,127, : </t>
  </si>
  <si>
    <t>Součet: : 878.62108</t>
  </si>
  <si>
    <t>711</t>
  </si>
  <si>
    <t>Izolace proti vodě</t>
  </si>
  <si>
    <t>711 13 Izolace proti zemní vlhkosti pásy na sucho</t>
  </si>
  <si>
    <t>711131311R00</t>
  </si>
  <si>
    <t xml:space="preserve">...vodorovná,  , nopovou fólií včetně pásky </t>
  </si>
  <si>
    <t>drenáž : ((18,0+0,6+26,3+1,6 + 15,0+16,4 + 1,8+5,4+1,3+9,6+2,5+26,5+6,2+3,2+1,6+14,8+9,2+2,7)*(0,05+0,15+0,15+0,25))</t>
  </si>
  <si>
    <t>28323115XR</t>
  </si>
  <si>
    <t>Fólie nopová izolační zemní drenážní; tloušťka 0,60 mm; výška nopů 8,0 mm; HDPE</t>
  </si>
  <si>
    <t>drenáž : 1,1*((18,0+0,6+26,3+1,6 + 15,0+16,4 + 1,8+5,4+1,3+9,6+2,5+26,5+6,2+3,2+1,6+14,8+9,2+2,7)*(0,05+0,15+0,15+0,25))</t>
  </si>
  <si>
    <t>711 49 Izolace proti tlakové vodě ostatní</t>
  </si>
  <si>
    <t>711491272RT1</t>
  </si>
  <si>
    <t>...svislá, ochranná textílie, materiál ve specifikaci</t>
  </si>
  <si>
    <t>u nopové fólie - nopy musí mířit do terénu!</t>
  </si>
  <si>
    <t>svislá izolace vnější : 1,1*(0+14,5+14,5+0+1,5+4,9+3,1+14,1+9,2+3,0)*1,0</t>
  </si>
  <si>
    <t>svislá izolace vnější : 1,1*(0,55+17,55+0,55+26,9+1,175+0+0+1,3+14,5+1,3+2,5+28,6-1,5+0)*1,8</t>
  </si>
  <si>
    <t>711212000X03</t>
  </si>
  <si>
    <t>Penetrace podkladu pod hydroizolační nátěr křemičitým roztokem</t>
  </si>
  <si>
    <t>penetrace podkladu pod jednosložkovou minerální hydroizolační stěrku</t>
  </si>
  <si>
    <t xml:space="preserve"> - impregnační křemičitý roztok, certifikovaný podle směrnic WTA na bázi křemičitanu alkalického kovu, hodnota pH 12,2, měrná hmotnost 1,3 g/cm3/, teplota podkladu a pro zpracování +5 až +30°C, vhodná pro zdivo nasycené vodou, než zaschne provést nátěr "mokrý do mokrého" jednosložkovou minerální stěrkou viz. níže, po vytvrdnutí provést</t>
  </si>
  <si>
    <t>711212002X03</t>
  </si>
  <si>
    <t>Stěrka hydroizolační těsnicí hmotou - jednosložkovou minerální hydroizolační stěrkou</t>
  </si>
  <si>
    <t>jednosložková minerální hydroizolační stěrka na bázi písek/cement obohaceno polymerní složkou v celkové konečné tl. min. 2 mm (hustota namíchané směsi cca 1,85 kg/cm3, teplota při zpracování/teplota podkladu +5 °C až +30 °C, doba zpracovatelnosti cca 60 min, přilnavost v tahu více než 0,5 N/mm2 po 28 dnech, 3,5 kg/m2/, po vytvrzení tuhá hydroizolace, odolná vůči síranům, vhodná na všechny běžné nosné stavební podklady, hydraulicky tuhnoucí, lze nanášet štětcem, stěrkou nebo nastříkat pomocí vhodného přístroje, difúzně prostupná, odolná proti mrazu a stárnutí</t>
  </si>
  <si>
    <t>711212000X04</t>
  </si>
  <si>
    <t>Penetrace podkladu pod hydroizolační nátěr bitumenovým základním nátěrem 2 vrstvy</t>
  </si>
  <si>
    <t>penetrace podkladu bitumenovým základním nátěrem (aplikace štětcem a nebo nátěrem min. 2 vrstvy na dobře proschlý podklad, hustota cca 1,01 kg/dm3/, podíl pevných částic cca 61 % , spotřeba 200-250 ml/m2/ na 1 nátěr, teplota při zpracování/ teplota podkladu +5 °C až +30 °C)</t>
  </si>
  <si>
    <t>vod. izolace podlahy : (18,48+17,82+62,53+17,42+18,54+39,98+5,2+17,15+19,5 + 12,08 + 84,8 + 12,65 + 5,55+11,85 + 135,48+12,57+7,24)</t>
  </si>
  <si>
    <t>711212002X04</t>
  </si>
  <si>
    <t>Stěrka hydroizolační těsnicí hmotou - dvousložková bitumenová hydroizolační stěrka</t>
  </si>
  <si>
    <t>dvousložková silnovrstvá hydroizolační stěrka na bázi bitumenů plněná polystyrenem v celkové konečné tl. min. 3 mm (vodotěsnost W2A, reakce na oheň E, pevnost v tlaku 0,3 MN/m2/, součinitel difúze radonu 3,96.10-12/ m2//s, hustota cca 0,7 kg/dm3/, teplota při zpracování/teplota podkladu +5 °C až +30 °C, doba zpracovatelnosti cca 60 min, vytažená 300 mm nad úroveň terénu) stěrka bude celoplošně vyztužena systémovou textilií</t>
  </si>
  <si>
    <t>711212002X02</t>
  </si>
  <si>
    <t>Stěrka hydroizolační těsnicí hmotou, stěrka proti vlhkosti, tl. 2mm</t>
  </si>
  <si>
    <t>dvouvrstvá</t>
  </si>
  <si>
    <t>sprchy : ((1,0+1,0)*2,0 + 1,0*1,0)</t>
  </si>
  <si>
    <t>971033121X01</t>
  </si>
  <si>
    <t>Vrtání otvorů, zeď cihelná, do 3 cm, hl. do 15 cm</t>
  </si>
  <si>
    <t>inf. clona : (4,35 + 2,15+3,53+4,1+0,42-0,9)/0,15</t>
  </si>
  <si>
    <t>971033124X01</t>
  </si>
  <si>
    <t>Vrtání otvorů, zeď cihelná, do 3 cm, hl. do 90 cm</t>
  </si>
  <si>
    <t>inf. clona : ((4*5,8+2*1,15+2*0,6+4*6,35+2*1,0+2,0 + 2*2,3 + 8*1,35+1,5+0,25) + (43,9+0,65+2*44,45-2,0+6,3+2*8,45+5,5 + 8*2,3 + 3*2,88 + 2*14,5+12,65+12,95-8*1,35-2*0,98-2,95-1,95))/0,15</t>
  </si>
  <si>
    <t>971033125X01</t>
  </si>
  <si>
    <t>Vrtání otvorů, zeď cihelná, do 3 cm, hl. do 120 cm</t>
  </si>
  <si>
    <t>inf. clona : (3,0)/0,15</t>
  </si>
  <si>
    <t>281 60-1 Injektování nízkotlaké s jednoduchým obturátorem</t>
  </si>
  <si>
    <t>nebo bez obturátoru</t>
  </si>
  <si>
    <t>281601111R00</t>
  </si>
  <si>
    <t>Injektování vrtu nízkotl.vzestupné tlak do 0,6 MPa</t>
  </si>
  <si>
    <t>h</t>
  </si>
  <si>
    <t>5*24</t>
  </si>
  <si>
    <t>281661111XR01</t>
  </si>
  <si>
    <t>Hmoty pro injektáž nízkotlakovou, hmota injektážní hydrofobizující k izolov. staveb</t>
  </si>
  <si>
    <t>- impregnační křemičitý roztok, certifikovaný podle směrnic WTA na bázi křemičitanu alkalického kovu</t>
  </si>
  <si>
    <t>- hodnota pH 12,2</t>
  </si>
  <si>
    <t>- měrná hmotnost 1,3 g/cm3/</t>
  </si>
  <si>
    <t>- teplota podkladu a pro zpracování +5 až +30°C</t>
  </si>
  <si>
    <t>- spotřeba dle nasákavosti zdiva min. 15 kg/m2/</t>
  </si>
  <si>
    <t>- vhodná pro zdivo nasycené vodou</t>
  </si>
  <si>
    <t>inf. clona : ((4,35 + 2,15+3,53+4,1+0,42-0,9)*0,15 + (4*5,8+2*1,15+2*0,6+4*6,35+2*1,0+2,0 + 2*2,3 + 8*1,35+1,5+0,25)*0,65 + (43,9+0,65+2*44,45-2,0+6,3+2*8,45+5,5 + 8*2,3 + 3*2,88 + 2*14,5+12,65+12,95-8*1,35-2*0,98-2,95-1,95)*0,9 + (3,0)*1,05)*15,0</t>
  </si>
  <si>
    <t>282 79-1 Injektážní trubky z PVC závitové</t>
  </si>
  <si>
    <t>s osazením upravených trubek do předem připraveného injekčního vrtu</t>
  </si>
  <si>
    <t>282791211R00</t>
  </si>
  <si>
    <t>Injektážní trubky PVC hladké do 50 mm</t>
  </si>
  <si>
    <t>inf. clona : 0,15*(4,35 + 2,15+3,53+4,1+0,42-0,9)/0,15</t>
  </si>
  <si>
    <t>inf. clona : 0,15*((4*5,8+2*1,15+2*0,6+4*6,35+2*1,0+2,0 + 2*2,3 + 8*1,35+1,5+0,25) + (43,9+0,65+2*44,45-2,0+6,3+2*8,45+5,5 + 8*2,3 + 3*2,88 + 2*14,5+12,65+12,95-8*1,35-2*0,98-2,95-1,95))/0,15</t>
  </si>
  <si>
    <t>inf. clona : 0,15*(3,0)/0,15</t>
  </si>
  <si>
    <t>998 71-1 Přesun hmot pro izolace proti vodě</t>
  </si>
  <si>
    <t>50 m vodorovně měřeno od těžiště půdorysné plochy skládky do těžiště půdorysné plochy objektu</t>
  </si>
  <si>
    <t>998711101R00</t>
  </si>
  <si>
    <t>...svisle do 6 m</t>
  </si>
  <si>
    <t xml:space="preserve">138,139,140,141,142,143,144,145,149,150,151, : </t>
  </si>
  <si>
    <t>Součet: : 9.01672</t>
  </si>
  <si>
    <t>713</t>
  </si>
  <si>
    <t>Izolace tepelné</t>
  </si>
  <si>
    <t>713 12 Montáž tepelné izolace podlah</t>
  </si>
  <si>
    <t>713121111RT1</t>
  </si>
  <si>
    <t>...Izolace tepelná podlah na sucho, jednovrstvá, materiál ve specifikaci</t>
  </si>
  <si>
    <t>800-713</t>
  </si>
  <si>
    <t>28375702X01</t>
  </si>
  <si>
    <t>Deska izolační základní EPS 100Z  1000 x 500 mm, lambda = 0,037 W/m.K</t>
  </si>
  <si>
    <t>podlahy : (18,48+17,82+30,97+31,06+17,42+18,54+39,98+5,2+17,15+19,5 + 12,08 + 84,8 + 12,65 + 5,55+11,85 + 135,48+12,57+7,24)*0,1</t>
  </si>
  <si>
    <t>713 19 Izolace tepelné běžných konstrukcí - doplňky</t>
  </si>
  <si>
    <t>713191100RT9</t>
  </si>
  <si>
    <t>...Položení separační fólie, včetně dodávky fólie PE</t>
  </si>
  <si>
    <t>713 40 Odstranění tepelné izolace potrubí</t>
  </si>
  <si>
    <t>713 40-2 pásy nebo foĺiemi</t>
  </si>
  <si>
    <t>713400821R00</t>
  </si>
  <si>
    <t>...potrubí</t>
  </si>
  <si>
    <t>stáv. r. SV do D50 : (23,0+11,0+2,0+55,0+9,0)*pi*0,04</t>
  </si>
  <si>
    <t>stáv. r. TV do D50 : (55,0+12,0)*pi*0,04</t>
  </si>
  <si>
    <t>stáv. r. UT do D50 : (24,0+2*55,0+2*9,0)*pi*0,04</t>
  </si>
  <si>
    <t>stáv. r. UT nad D50 : (2*14,0)*pi*0,075</t>
  </si>
  <si>
    <t>713300841XR00</t>
  </si>
  <si>
    <t>Odstranění izolace těles bez úpravy</t>
  </si>
  <si>
    <t>stáv. zařízení UT : 12,0</t>
  </si>
  <si>
    <t>rozdělovač UT : 4,3*pi*0,3</t>
  </si>
  <si>
    <t>713 46 Montáž izolace tepelné potrubí skružemi</t>
  </si>
  <si>
    <t>bez povrchové úpravy</t>
  </si>
  <si>
    <t>713 46-3 z vláknitých materiálů přiloženými na potrubí a staženými pozinkovaným drátem</t>
  </si>
  <si>
    <t>713461111R00</t>
  </si>
  <si>
    <t>...jednovrstvá</t>
  </si>
  <si>
    <t>Včetně pomocného lešení o výšce podlahy do 1900 mm a pro zatížení do 1,5 kPa.</t>
  </si>
  <si>
    <t>283X004</t>
  </si>
  <si>
    <t>Vinutá izolační pouzdra s kašírováním hliníkovou fólií DN40 tl. 25 mm</t>
  </si>
  <si>
    <t>Izolace tepelná dle vyhl. 193/2007 Sb., včetně montážního příslušenství a doplňků, lambda=0,04 W*m-1*K-1 při 50 °C</t>
  </si>
  <si>
    <t>stáv. r. SV do D50 : (23,0+11,0+2,0+55,0+9,0)</t>
  </si>
  <si>
    <t>283X044</t>
  </si>
  <si>
    <t>Vinutá izolační pouzdra s kašírováním hliníkovou fólií DN40 tl. 40 mm</t>
  </si>
  <si>
    <t>stáv. r. TV do D50 : (55,0+12,0)</t>
  </si>
  <si>
    <t>stáv. r. UT do D50 : (24,0+2*55,0+2*9,0)</t>
  </si>
  <si>
    <t>283X058</t>
  </si>
  <si>
    <t>Vinutá izolační pouzdra s kašírováním hliníkovou fólií DN75 tl. 70 mm</t>
  </si>
  <si>
    <t>stáv. r. UT nad D50 : (2*14,0)</t>
  </si>
  <si>
    <t>713 36 Montáž tepelné izolace těles deskami</t>
  </si>
  <si>
    <t>bez povrchové úpravy, deskami z lehčených hmot připevněnými na asfaltový tmel za tepla s vyspárováním a provedením nátěrů těles asfaltovým lakem ALT (izolační materiál ve specifikaci)</t>
  </si>
  <si>
    <t>713361111R00</t>
  </si>
  <si>
    <t>...ploch rovných, jednovrstvá</t>
  </si>
  <si>
    <t>283X064</t>
  </si>
  <si>
    <t>Rohož z kamenné vlny se síťkou z pozinkovaného drátu kašírována AL fólií tl. 80 mm</t>
  </si>
  <si>
    <t>998 71-3 Přesun hmot pro izolace tepelné</t>
  </si>
  <si>
    <t>50 m vodorovně</t>
  </si>
  <si>
    <t>998713101R00</t>
  </si>
  <si>
    <t>...v objektech výšky do 6 m</t>
  </si>
  <si>
    <t xml:space="preserve">154,155,158,162, : </t>
  </si>
  <si>
    <t>Součet: : 1.11805</t>
  </si>
  <si>
    <t>721</t>
  </si>
  <si>
    <t>Vnitřní kanalizace</t>
  </si>
  <si>
    <t>721176103R00</t>
  </si>
  <si>
    <t>...připojovací, d 50 mm</t>
  </si>
  <si>
    <t>SK HT DN50 U 1PP : 1,6</t>
  </si>
  <si>
    <t>721176104R00</t>
  </si>
  <si>
    <t>...připojovací, d 75 mm</t>
  </si>
  <si>
    <t>SK HT DN70 S 1PP : 1,2</t>
  </si>
  <si>
    <t>721 21-08 Demontáž kanalizačního příslušenství</t>
  </si>
  <si>
    <t>721210818R00</t>
  </si>
  <si>
    <t>...vpusti vanové, DN 100</t>
  </si>
  <si>
    <t>vpusti 1NP : 2</t>
  </si>
  <si>
    <t>721223423XRT2</t>
  </si>
  <si>
    <t>Vpusť podlahová se zápachovou uzávěrkou, mřížka nerez 115 x 115 DN 50/75/110</t>
  </si>
  <si>
    <t>721170962XR00</t>
  </si>
  <si>
    <t>Propojení dosavadního potrubí PVC do DN 63</t>
  </si>
  <si>
    <t>721170963XR00</t>
  </si>
  <si>
    <t>Propojení dosavadního potrubí PVC do DN 75</t>
  </si>
  <si>
    <t>998 72-1 Přesun hmot pro vnitřní kanalizaci</t>
  </si>
  <si>
    <t>50 m vodorovně, měřeno od těžiště půdorysné plochy skládky do těžiště půdorysné plochy objektu</t>
  </si>
  <si>
    <t>998721101R00</t>
  </si>
  <si>
    <t xml:space="preserve">165,166,168,169,170, : </t>
  </si>
  <si>
    <t>Součet: : 0.02346</t>
  </si>
  <si>
    <t>722</t>
  </si>
  <si>
    <t>Vnitřní vodovod</t>
  </si>
  <si>
    <t>722 13-08 Demontáž potrubí z ocelových trubek závitových</t>
  </si>
  <si>
    <t>722130801R00</t>
  </si>
  <si>
    <t>...do DN 25</t>
  </si>
  <si>
    <t>1PP : 2*1,2+2*2,4</t>
  </si>
  <si>
    <t>722172311X01</t>
  </si>
  <si>
    <t>Potrubí z PPR PN16 D 20/2,8 mm</t>
  </si>
  <si>
    <t>Kompletní potrubní systém studené vody včetně tvarovek, fitinek, úchytů, podpěr, motážního a spojovacího materilálu a veškerého příslušenství. S atestem pro provoz s pitnou vodou.</t>
  </si>
  <si>
    <t>SV PPR PN16 d20 : (1,6+0,5+3,6+1,6+0,2+1,0 + 2*0,6 + 2*0,6)</t>
  </si>
  <si>
    <t>722 18-2 Montáž tepelné izolace potrubí</t>
  </si>
  <si>
    <t>722182001R00</t>
  </si>
  <si>
    <t>...Montáž izolačních skruží na potrubí přímé do DN 25</t>
  </si>
  <si>
    <t>283X007</t>
  </si>
  <si>
    <t>Vinutá izolační pouzdra s kašírováním hliníkovou fólií DN20 tl. 25 mm</t>
  </si>
  <si>
    <t>722202412XR00</t>
  </si>
  <si>
    <t>Kohout kulový nerozebíratelný PP-R D 20</t>
  </si>
  <si>
    <t>722 17-09 Opravy vodovodního potrubí z plastových trubek</t>
  </si>
  <si>
    <t>722172912R00</t>
  </si>
  <si>
    <t>...propojení plastového potrubí polyfuzí, D 20 mm</t>
  </si>
  <si>
    <t>230120041R00</t>
  </si>
  <si>
    <t>Čištění potrubí profukováním nebo proplach. DN 32</t>
  </si>
  <si>
    <t>892 3 Proplach a desinfekce vodovodního potrubí</t>
  </si>
  <si>
    <t>napuštění a vypuštění vody, dodání vody a desinfekčního prostředku, náklady na bakteriologický rozbor vody,</t>
  </si>
  <si>
    <t>892233111R00</t>
  </si>
  <si>
    <t>...Desinfekce vodovodního potrubí do DN 70</t>
  </si>
  <si>
    <t>998 72-2 Přesun hmot pro vnitřní vodovod</t>
  </si>
  <si>
    <t>vodorovně do 50 m</t>
  </si>
  <si>
    <t>998722101R00</t>
  </si>
  <si>
    <t xml:space="preserve">173,176, : </t>
  </si>
  <si>
    <t>Součet: : 0.04350</t>
  </si>
  <si>
    <t>725</t>
  </si>
  <si>
    <t>Zařizovací předměty</t>
  </si>
  <si>
    <t>725 82-08 Demontáž baterií</t>
  </si>
  <si>
    <t>725820801R00</t>
  </si>
  <si>
    <t>...nástěnných do G 3/4"</t>
  </si>
  <si>
    <t>S 1PP : 1</t>
  </si>
  <si>
    <t>U 1PP : 1</t>
  </si>
  <si>
    <t>U 1NP : 3</t>
  </si>
  <si>
    <t>D 1NP : 2</t>
  </si>
  <si>
    <t>V 1NP : 1</t>
  </si>
  <si>
    <t>725 81-08 Demontáž výtokových ventilů</t>
  </si>
  <si>
    <t>725810811R00</t>
  </si>
  <si>
    <t>...nástěnných</t>
  </si>
  <si>
    <t>VK 1NP : 2</t>
  </si>
  <si>
    <t>734294382X01</t>
  </si>
  <si>
    <t>Kohout kulový vypouštěcí, zahradní, DN 15</t>
  </si>
  <si>
    <t>VK 1NP : 1</t>
  </si>
  <si>
    <t>28612130XR</t>
  </si>
  <si>
    <t>Hadice PVC d 16/22 mm</t>
  </si>
  <si>
    <t>725 81-92 Montáž ventilu</t>
  </si>
  <si>
    <t>725819402R00</t>
  </si>
  <si>
    <t>...Montáž ventilu rohového bez trubičky G 1/2</t>
  </si>
  <si>
    <t>55141040X01</t>
  </si>
  <si>
    <t>Rohový ventil  pro napojení zařiz. předmětů, chrom, DN 15</t>
  </si>
  <si>
    <t>55110050X01</t>
  </si>
  <si>
    <t>Hadice připojovací sanitární k baterii; PN 10; teplota do 90 °C; opletení nerez; F 1/2" x M 10, 400 mm</t>
  </si>
  <si>
    <t>725 84-92 Montáž baterií sprchových</t>
  </si>
  <si>
    <t>725849202R00</t>
  </si>
  <si>
    <t>...Montáž baterií sprchových termostatických</t>
  </si>
  <si>
    <t>55144101XR</t>
  </si>
  <si>
    <t>Baterie sprchová termost.</t>
  </si>
  <si>
    <t>725 82-92 Montáž baterií umyvadlových a dřezových</t>
  </si>
  <si>
    <t>725829202R00</t>
  </si>
  <si>
    <t>...umyvadlové a dřezové nástěnné</t>
  </si>
  <si>
    <t>55144139X02</t>
  </si>
  <si>
    <t>Umyvadlová tlačná samouzavírací baterie nást.</t>
  </si>
  <si>
    <t>Umyvadla budou vybaveny tlačnými samouzavíracími bateriemi stojánkovými, typ S - systém znemožňující výtok vody při trvalém stlačení hlavice, označení na smíchanou vodu, možnost nastavení teploty směšované vody uživatelem, směšování vody páčkou, odolné/vandaluvzdorné provedení, použité materiály odolné proti korozi a vodnímu kameni, flexibilní připojovací hadice včetně uzavíracího ventilu. Samočistící mechanismus se syntetickým rubínem, uzavírací a zpětné ventily včetně sítek na připojení teplé a studené vody, výrobce i dodavatel certifikován dle normy ISO 9001. Vč. šroubení, spojovacího a těsnícího materilálu a veškerého příslušenství.   S atestem pro provoz s pitnou vodou. Průtok 3 l/min, připojení 1“, doba výtoku 15 sec (±5 sec), teplota max. 70°C, provozní tlak 0,1 – 0,5 MPa</t>
  </si>
  <si>
    <t>55144110XR</t>
  </si>
  <si>
    <t>Baterie umyvadlová stojánková;</t>
  </si>
  <si>
    <t>55145012XR</t>
  </si>
  <si>
    <t>Baterie dřezová směšov nástěnná</t>
  </si>
  <si>
    <t>55143605X01</t>
  </si>
  <si>
    <t>Nástěnná baterie pro výlevku, DN 15, včetně veškerého příslušenství, chromová</t>
  </si>
  <si>
    <t>Nástěnná baterie pro výlevku, DN 15, včetně veškerého příslušenství, chromová, opatřena keramickým mísícím systémem, individuálním nastavením teploty, omezením průtoku, pro tlak vody 5 barů. Vč. šroubení, spojovacího a těsnícího materilálu a veškerého příslušenství.   S atestem pro provoz s pitnou vodou.</t>
  </si>
  <si>
    <t>725 21-08 Demontáž umyvadel</t>
  </si>
  <si>
    <t>725210821R00</t>
  </si>
  <si>
    <t>...umyvadel bez výtokových armatur</t>
  </si>
  <si>
    <t>725 33-08 Demontáž výlevek</t>
  </si>
  <si>
    <t>bez výtokových armatur a bez nádrže a splachovacího potrubí,</t>
  </si>
  <si>
    <t>725330820R00</t>
  </si>
  <si>
    <t>...diturvitových</t>
  </si>
  <si>
    <t>725 32-08 Demontáž dřezů dvojitých</t>
  </si>
  <si>
    <t>bez výtokových armatur,</t>
  </si>
  <si>
    <t>725320828R00</t>
  </si>
  <si>
    <t>...velkokuchyňských</t>
  </si>
  <si>
    <t>725 21-1 Umyvadlo</t>
  </si>
  <si>
    <t>725 21-19 montáž</t>
  </si>
  <si>
    <t>725219201R00</t>
  </si>
  <si>
    <t>...na konzoly</t>
  </si>
  <si>
    <t>Včetně dodání zápachové uzávěrky.</t>
  </si>
  <si>
    <t>725249102X01</t>
  </si>
  <si>
    <t>Montáž sprchových mís a vaniček</t>
  </si>
  <si>
    <t>55423085XR</t>
  </si>
  <si>
    <t>Mísa akrylátová 1/4kruhu R550 900x900x150</t>
  </si>
  <si>
    <t>725 24 Sprchové kabiny a mísy</t>
  </si>
  <si>
    <t>725 24-9 montáž</t>
  </si>
  <si>
    <t>725249103R00</t>
  </si>
  <si>
    <t>...sprchových koutů</t>
  </si>
  <si>
    <t>55428098.XAR</t>
  </si>
  <si>
    <t>Kout sprchov 1/4kruh 90x90xR55</t>
  </si>
  <si>
    <t>725 33 Výlevky diturvitové</t>
  </si>
  <si>
    <t>725 33-9 montáž</t>
  </si>
  <si>
    <t>725339101R00</t>
  </si>
  <si>
    <t>...Montáž výlevky diturvitové, bez nádrže a armatur</t>
  </si>
  <si>
    <t>64271101XR</t>
  </si>
  <si>
    <t>Výlevka se sklop. plast. mřížkou, bílá</t>
  </si>
  <si>
    <t>55147031XR</t>
  </si>
  <si>
    <t>WC nádržka plastová</t>
  </si>
  <si>
    <t>725 32 Dřezy dvojité</t>
  </si>
  <si>
    <t>725 32-9 montáž</t>
  </si>
  <si>
    <t>725329102R00</t>
  </si>
  <si>
    <t>...dřezů dvojitých velkokuchyňských</t>
  </si>
  <si>
    <t>725 86-08 Demontáž zápachových uzávěrek pro zařiz. předměty</t>
  </si>
  <si>
    <t>725860811R00</t>
  </si>
  <si>
    <t>...jednoduchých</t>
  </si>
  <si>
    <t>725860227X01</t>
  </si>
  <si>
    <t>Sifon ke sprchové vaničce PP DN 50, s krytkou z nerez oceli</t>
  </si>
  <si>
    <t>725860254X01</t>
  </si>
  <si>
    <t>Umyvadlová zápachová uzávěrka, nerezové provedení (včetně veškerého příslušenství)</t>
  </si>
  <si>
    <t>725860213XR00</t>
  </si>
  <si>
    <t>Sifon umyvadlový DN 30, 40</t>
  </si>
  <si>
    <t>725860202XR00</t>
  </si>
  <si>
    <t>Sifon dřezový DN 40, 50, 6/4"</t>
  </si>
  <si>
    <t>725869204X05</t>
  </si>
  <si>
    <t>Montáž uzávěrek zápach D 40</t>
  </si>
  <si>
    <t>55162420.X01</t>
  </si>
  <si>
    <t>Zápachová uzávěrka podomítková DN 32</t>
  </si>
  <si>
    <t>725X116</t>
  </si>
  <si>
    <t>D+M Dávkovač tekutého mýdla</t>
  </si>
  <si>
    <t>ks</t>
  </si>
  <si>
    <t>725X120</t>
  </si>
  <si>
    <t>D+M Nerez zásobník na papírové ručníky</t>
  </si>
  <si>
    <t>725X117</t>
  </si>
  <si>
    <t>D+M Hygienický koš nerezový</t>
  </si>
  <si>
    <t>725X505</t>
  </si>
  <si>
    <t>Demontáž a zpětná montáž vybavení mytí nádobí, (myčka, odkládací stoly, police, ...)</t>
  </si>
  <si>
    <t>998 72-5 Přesun hmot pro zařizovací předměty</t>
  </si>
  <si>
    <t>998725101R00</t>
  </si>
  <si>
    <t xml:space="preserve">183,184,185,186,188,190,193,198,199,200,201,202,203,204,205,206,208,210,211,212,213, : </t>
  </si>
  <si>
    <t>Součet: : 0.06806</t>
  </si>
  <si>
    <t>728</t>
  </si>
  <si>
    <t>Vzduchotechnika</t>
  </si>
  <si>
    <t>728X606</t>
  </si>
  <si>
    <t>Pročištění potrubí a zařízení VZT, drobné opravy</t>
  </si>
  <si>
    <t>komplexní servis VZT zařízení včetně vyčištění potrubí, výměny filtrů, mřížek</t>
  </si>
  <si>
    <t>délka potrubí cca 12 m, mřížky, ventilátor, filtr</t>
  </si>
  <si>
    <t>728X607</t>
  </si>
  <si>
    <t>Odvětrání prostoru šatny v 1PP</t>
  </si>
  <si>
    <t>Dodávka vzt zařízení k odvětrání šatny v 1PP, dodávka potrubí, ventilátoru, mřížky a děšťové žaluzie.</t>
  </si>
  <si>
    <t>732</t>
  </si>
  <si>
    <t>Strojovny</t>
  </si>
  <si>
    <t>732X632</t>
  </si>
  <si>
    <t>Odborná demontáž a zpětná montáž zařízení kotelny a strojony</t>
  </si>
  <si>
    <t>724 31-18 Demontáž tlakových nádrží</t>
  </si>
  <si>
    <t>724311811R00</t>
  </si>
  <si>
    <t>...do 300 litrů</t>
  </si>
  <si>
    <t>732 33 Nádoby expanzní tlakové</t>
  </si>
  <si>
    <t>732 33-9 Montáž nádob expanzních tlakových</t>
  </si>
  <si>
    <t>732339109R00</t>
  </si>
  <si>
    <t>...o obsahu 280 l</t>
  </si>
  <si>
    <t>800-731</t>
  </si>
  <si>
    <t>732 21 Demontáž ohříváků zásobníkových</t>
  </si>
  <si>
    <t>732 21-2 stojatých</t>
  </si>
  <si>
    <t>732212815R00</t>
  </si>
  <si>
    <t>...o obsahu do 1 600 l</t>
  </si>
  <si>
    <t>725 53 Elektrické ohřívače</t>
  </si>
  <si>
    <t>725 53-92 montáž zásobníku elektrického akumulačního</t>
  </si>
  <si>
    <t>725539108R00</t>
  </si>
  <si>
    <t>...do 1200 l</t>
  </si>
  <si>
    <t>732 11 Demontáž rozdělovačů a sběračů</t>
  </si>
  <si>
    <t>732110812R00</t>
  </si>
  <si>
    <t>...přes 100 do DN 200</t>
  </si>
  <si>
    <t>732 11 Rozdělovače a sběrače</t>
  </si>
  <si>
    <t>732 11-9 dodávka těles ve specifikaci</t>
  </si>
  <si>
    <t>732119197R00</t>
  </si>
  <si>
    <t>...tělěs rozdělovačů a sběračů o délce 1 m, DN 350</t>
  </si>
  <si>
    <t>734</t>
  </si>
  <si>
    <t>Armatury</t>
  </si>
  <si>
    <t>734 20 Demontáž závitových armatur</t>
  </si>
  <si>
    <t>734200811R00</t>
  </si>
  <si>
    <t xml:space="preserve">...s jedním závitem, do G 1/2" </t>
  </si>
  <si>
    <t>stávající radiátory : 11</t>
  </si>
  <si>
    <t>734200821R00</t>
  </si>
  <si>
    <t xml:space="preserve">...se dvěma závity, do G 1/2" </t>
  </si>
  <si>
    <t>734266122XR00</t>
  </si>
  <si>
    <t>Šroubení reg.přímé,vnitř.z. DN 15</t>
  </si>
  <si>
    <t>734235131XR00</t>
  </si>
  <si>
    <t>Kohout kulový s vypouštěním DN 15</t>
  </si>
  <si>
    <t>735</t>
  </si>
  <si>
    <t>Otopná tělesa</t>
  </si>
  <si>
    <t>735151821XR00</t>
  </si>
  <si>
    <t>Demontáž otopných těles</t>
  </si>
  <si>
    <t>735192923XR00</t>
  </si>
  <si>
    <t>Zpětná montáž otop.těles</t>
  </si>
  <si>
    <t>764</t>
  </si>
  <si>
    <t>Konstrukce klempířské</t>
  </si>
  <si>
    <t>764 35-25 Oprava odpadních trub z titanzinkového plechu</t>
  </si>
  <si>
    <t>764 35-252 kruhové</t>
  </si>
  <si>
    <t>764554702R00</t>
  </si>
  <si>
    <t>...průměru 120 mm</t>
  </si>
  <si>
    <t>800-764</t>
  </si>
  <si>
    <t>včetně dodávky plechu a spojovacího materiálu.</t>
  </si>
  <si>
    <t>stávající svody : 9*1,0</t>
  </si>
  <si>
    <t>764 51 Oplechování parapetů z titanozinkového plechu</t>
  </si>
  <si>
    <t>včetně rohů</t>
  </si>
  <si>
    <t>764510450R00</t>
  </si>
  <si>
    <t>Oplechování parapetů včetně rohů Ti Zn, rš 330 mm</t>
  </si>
  <si>
    <t>parapety : (5*0,9 + 8*1,05 + 1,35)</t>
  </si>
  <si>
    <t>998 76-4 Přesun hmot pro konstrukce klempířské</t>
  </si>
  <si>
    <t>998764101R00</t>
  </si>
  <si>
    <t xml:space="preserve">234,235, : </t>
  </si>
  <si>
    <t>Součet: : 0.06344</t>
  </si>
  <si>
    <t>766</t>
  </si>
  <si>
    <t>Konstrukce truhlářské</t>
  </si>
  <si>
    <t>766 66 Montáž dveřních křídel kompletizovaných</t>
  </si>
  <si>
    <t>766661112R00</t>
  </si>
  <si>
    <t>...Montáž dveří do zárubně,otevíravých 1kř.do 0,8 m</t>
  </si>
  <si>
    <t>800-766</t>
  </si>
  <si>
    <t>9+7</t>
  </si>
  <si>
    <t>61168803X01</t>
  </si>
  <si>
    <t>Dveře vnitřní laminát (HPL) 1kř. plné 80x197 RAL</t>
  </si>
  <si>
    <t>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t>
  </si>
  <si>
    <t>61168804X01</t>
  </si>
  <si>
    <t>Dveře vnitřní laminát (HPL) 1kř. plné 90x197 RAL</t>
  </si>
  <si>
    <t>766661142R00</t>
  </si>
  <si>
    <t>...otevíravých ,  , do ocelové nebo fošnové zárubně, dvoukřídlových, šířky přes 1450 mm</t>
  </si>
  <si>
    <t>61168806X01</t>
  </si>
  <si>
    <t>Dveře vnitřní laminát (HPL) 2kř. plné 160x197 RAL</t>
  </si>
  <si>
    <t>766670021XR00</t>
  </si>
  <si>
    <t>Montáž kliky a štítku</t>
  </si>
  <si>
    <t>9+7+1</t>
  </si>
  <si>
    <t>54914594X05</t>
  </si>
  <si>
    <t>Kliky se štítem dveř.  , vložkový zámek</t>
  </si>
  <si>
    <t>Dveřní kliky budou tvarově ergonomicky vhodné pro osoby se špatnou pohyblivostí horních končetin.</t>
  </si>
  <si>
    <t>766711021X02</t>
  </si>
  <si>
    <t>Montáž vstupních dveří s vypěněním</t>
  </si>
  <si>
    <t>Montáž plastových dveří včetně dodávky a montáže PU pěny.</t>
  </si>
  <si>
    <t>vstupní dveře : (2*0,98+2*2,05)</t>
  </si>
  <si>
    <t>61143790X01</t>
  </si>
  <si>
    <t>Dveře vchodové plast 900x2000 otevíravé</t>
  </si>
  <si>
    <t>- osazení v oblasti prahu bude provedeno bez tepelného mostu</t>
  </si>
  <si>
    <t>vstupní dveře : 1</t>
  </si>
  <si>
    <t>766711001X02</t>
  </si>
  <si>
    <t>Montáž oken a balk.dveří s vypěněním</t>
  </si>
  <si>
    <t>Montáž plastových oken a dveří včetně dodávky a montáže PU pěny a spojovacích prostředků.</t>
  </si>
  <si>
    <t>61143806X01</t>
  </si>
  <si>
    <t>Okno plastové jednokřídlé 90 x 60 cm OS bílé</t>
  </si>
  <si>
    <t>- okna budou osazena celoobvodovým kováním, ovládací prvky budou staženy do výšky 1,5 m nad podlahu</t>
  </si>
  <si>
    <t>- odolnost proti zatížení větrem dle ČSN EN 12211</t>
  </si>
  <si>
    <t>- třída bezpečnosti zasklení podle ČSN EN 12600 podle charakteru lomu po pádu zkušebního tělesa – třída „C“ (materiál se rozpadne na malé kousky, které neohrozí zdraví – skla tvrzená)</t>
  </si>
  <si>
    <t>61143812X01</t>
  </si>
  <si>
    <t>Okno plastové jednokřídlé 105 x 60 cm OS bílé</t>
  </si>
  <si>
    <t>61143837X01</t>
  </si>
  <si>
    <t>Okno plastové 135 x 210 cm ze dvou křídel v. 60 a 150 cm O+OS bílé</t>
  </si>
  <si>
    <t>648 99 Osazení parapetních desek z plastických hmot</t>
  </si>
  <si>
    <t>a poloplastických hmot na montážní pěnu, zapravení omítky pod parapetem, těsnění spáry mezi parapetem a rámem okna, dodávka silikonu.</t>
  </si>
  <si>
    <t>648 99-1 Dodávka a osazení parapetních desek z plastických hmot</t>
  </si>
  <si>
    <t>648991113RT2</t>
  </si>
  <si>
    <t>...Osazení parapet.desek plast. a lamin. š.nad 20cm, včetně dodávky plastové parapetní desky š. 250 mm</t>
  </si>
  <si>
    <t>parapety : (0 + 0 + 1,35)</t>
  </si>
  <si>
    <t>766601110X01</t>
  </si>
  <si>
    <t>Montáž těsnění připoj. spáry, ostění, PT fólie</t>
  </si>
  <si>
    <t>28355274X01</t>
  </si>
  <si>
    <t>Fólie okenní parotěsná š=75mm, l=25m</t>
  </si>
  <si>
    <t>766 41 Montáž obložení stěn, sloupů a pilířů</t>
  </si>
  <si>
    <t>766 41-1 doplňkové konstrukce</t>
  </si>
  <si>
    <t>766417111R00</t>
  </si>
  <si>
    <t>...podkladový rošt pod obložení stěn</t>
  </si>
  <si>
    <t>dřev obklad rošt : 2*(2*44,5+2,3-2,0 + 9,35+5,5+9,3 + 7,2+0,65+7,2+0,3 - 5*0,9-1,0)</t>
  </si>
  <si>
    <t>60510055R</t>
  </si>
  <si>
    <t>lať průřez 24 cm2; jakost II; l = 3000,0 mm</t>
  </si>
  <si>
    <t>dřev obklad rošt : 1,1*2*(2*44,5+2,3-2,0 + 9,35+5,5+9,3 + 7,2+0,65+7,2+0,3 - 5*0,9-1,0)</t>
  </si>
  <si>
    <t>766416131R00</t>
  </si>
  <si>
    <t>...o ploše přes 5 m2, panely obkladovými, dýhovanými , velikosti do 0,6 m2</t>
  </si>
  <si>
    <t>Včetně našroubování soklu.</t>
  </si>
  <si>
    <t>dřev obklad desky : (2*44,5+2,3-2,0 + 9,35+5,5+9,3 + 7,2+0,65+7,2+0,3 - 5*0,9-1,0)*1,2</t>
  </si>
  <si>
    <t>60621132R</t>
  </si>
  <si>
    <t>překližka dýha z jehličnatých dřevin; BK/SM; jakost A/B(B/BB); tl = 12,0 mm; š = 2 500 mm; h = 1 250,0 mm; počet vrstev 7</t>
  </si>
  <si>
    <t>dřev obklad desky : 1,1*(2*44,5+2,3-2,0 + 9,35+5,5+9,3 + 7,2+0,65+7,2+0,3 - 5*0,9-1,0)*1,2</t>
  </si>
  <si>
    <t>60516901.AR</t>
  </si>
  <si>
    <t>lišta jehličnaté(SM/JD; BO; MD); průřez 10 cm2; l = 1 000 až 1 750 mm</t>
  </si>
  <si>
    <t>dřev obklad desky : 1,1*(2*44,5+2,3-2,0 + 9,35+5,5+9,3 + 7,2+0,65+7,2+0,3 - 5*0,9-1,0)*0,02*0,05</t>
  </si>
  <si>
    <t>998 76-6 Přesun hmot pro konstrukce truhlářské</t>
  </si>
  <si>
    <t>998766101R00</t>
  </si>
  <si>
    <t xml:space="preserve">238,239,241,243,244,245,246,247,248,249,250,253,254,255,256,257, : </t>
  </si>
  <si>
    <t>Součet: : 2.48794</t>
  </si>
  <si>
    <t>767</t>
  </si>
  <si>
    <t>Konstrukce zámečnické</t>
  </si>
  <si>
    <t>767 99 Montáž ostatních atypických kovov. doplňků staveb</t>
  </si>
  <si>
    <t>767995102R00</t>
  </si>
  <si>
    <t>...atypických konstrukcí o hmotnosti přes 5 do 10 kg</t>
  </si>
  <si>
    <t>800-767</t>
  </si>
  <si>
    <t>Výrobky budou pozinkovány máčením.</t>
  </si>
  <si>
    <t>nové zábradlí 1 TR D48 : (2*4,9 + 2*1,4 + 6*1,0)*2,93</t>
  </si>
  <si>
    <t>nové zábradlí 2 TR D48 : (2*1,3 + 2*4,0 + 2*1,3 + 5*1,0)*2,93</t>
  </si>
  <si>
    <t>nové zábradlí 1 P5 : (6*0,12*0,12)*40</t>
  </si>
  <si>
    <t>nové zábradlí 2 P5 : (5*0,12*0,12)*40</t>
  </si>
  <si>
    <t>14115335R</t>
  </si>
  <si>
    <t>Trubky bezešvé hladké jakost 11353.1 D 48,3x2,6 mm</t>
  </si>
  <si>
    <t>nové zábradlí 1 TR D48 : (2*4,9 + 2*1,4 + 6*1,0)</t>
  </si>
  <si>
    <t>nové zábradlí 2 TR D48 : (2*1,3 + 2*4,0 + 2*1,3 + 5*1,0)</t>
  </si>
  <si>
    <t>13611218R</t>
  </si>
  <si>
    <t>Plech hladký jakost 11375.1  5x1000x2000 mm</t>
  </si>
  <si>
    <t>nové zábradlí 1 P5 : (6*0,12*0,12)*40/1000</t>
  </si>
  <si>
    <t>nové zábradlí 2 P5 : (5*0,12*0,12)*40/1000</t>
  </si>
  <si>
    <t>76792X611</t>
  </si>
  <si>
    <t>Demontáž sloupku vrat, opětovné osazení sloupku a křídla vrat</t>
  </si>
  <si>
    <t>998 76-7 Přesun hmot pro kovové stavební doplňk. konstrukce</t>
  </si>
  <si>
    <t>998767101R00</t>
  </si>
  <si>
    <t xml:space="preserve">259,260,261, : </t>
  </si>
  <si>
    <t>Součet: : 0.12101</t>
  </si>
  <si>
    <t>771</t>
  </si>
  <si>
    <t>Podlahy z dlaždic a obklady</t>
  </si>
  <si>
    <t>771575109XRV2</t>
  </si>
  <si>
    <t>Montáž podlah keram.,hladké, tmel, 30x30 cm, včetně lepidla a spár.hmoty</t>
  </si>
  <si>
    <t>podlahy dlažba : (18,48+17,82+30,97+31,06+17,42+18,54+39,98+5,2+17,15+19,5+0,9*0,8 + 0 + 12,65 + 0 + 0+12,57+7,24)</t>
  </si>
  <si>
    <t>59764210X01</t>
  </si>
  <si>
    <t>Dlažba hladká protiskl. 300x300x9 mm</t>
  </si>
  <si>
    <t>podlahy dlažba : 1,1*(18,48+17,82+30,97+31,06+17,42+18,54+39,98+5,2+17,15+19,5+0,9*0,8 + 0 + 12,65 + 0 + 0+12,57+7,24)</t>
  </si>
  <si>
    <t>771475014XRV2</t>
  </si>
  <si>
    <t>Obklad soklíků keram.rovných, tmel,výška 10 cm, včetně lepidla a spár.hmoty</t>
  </si>
  <si>
    <t>59764241X01</t>
  </si>
  <si>
    <t>Dlažba matná sokl s požlábkem 300x80x9 mm</t>
  </si>
  <si>
    <t>omítky 1 PP : 1,1*((2*3,2+2*5,8 + 2*3,15+2*5,8+4*0,3 + 2*3+2*5,8 + 2*3,2+2*5,8 + 2*6,5+2*6,35+4*1 + 2*2+2*2,6 + 2*2,7+2*6,35+2*5,5 + 2*3,05+2*6,35 + 0 + 2*5,5+2*2,3 + 0)+(2*5,5+2*5,8+4*0,6 + 2*5,6+2*5,8+2*1,05+2*0,55))/0,3</t>
  </si>
  <si>
    <t>otvory 1 PP : -1,1*(2*(7*0,8 + 2*0,9 + 2*1,6) + 2*0,9 + 0)/0,3</t>
  </si>
  <si>
    <t>otvory ostění 1 PP : 1,1*(2*(5*2*0,8+2*2*0,55 + 0) + 0 + 0)/0,3</t>
  </si>
  <si>
    <t>omítky 1 NP : 1,1*((0 + 2*3,11+2*4,1 + 2*3,53+2*2,05))/0,3</t>
  </si>
  <si>
    <t>otvory 1 NP : -1,1*(2*(2*0,9 + 0) + 0)/0,3</t>
  </si>
  <si>
    <t>otvory ostění 1 NP : 1,1*(0 + (0,9+2*2,0)*0,8 + 2*0,65 + 0)/0,3</t>
  </si>
  <si>
    <t>771 57-8 Zvláštní úpravy spár</t>
  </si>
  <si>
    <t>771578011R00</t>
  </si>
  <si>
    <t>...Spára podlaha - stěna, silikonem</t>
  </si>
  <si>
    <t>800-771</t>
  </si>
  <si>
    <t>vč. dodávky a montáže silikonu.</t>
  </si>
  <si>
    <t>otvory 1 NP : -(2*(2*0,9 + 0) + 0)</t>
  </si>
  <si>
    <t>otvory ostění 1 NP : (0 + (0,9+2*2,0)*0,8 + 2*0,65 + 0)</t>
  </si>
  <si>
    <t>998 77-1 Přesun hmot pro podlahy z dlaždic</t>
  </si>
  <si>
    <t>998771101R00</t>
  </si>
  <si>
    <t xml:space="preserve">264,265,266,267,268, : </t>
  </si>
  <si>
    <t>Součet: : 6.57305</t>
  </si>
  <si>
    <t>777</t>
  </si>
  <si>
    <t>Podlahy ze syntetických hmot</t>
  </si>
  <si>
    <t>777315181X01</t>
  </si>
  <si>
    <t>Podlahy epoxidové plastmalt. tl. 5mm</t>
  </si>
  <si>
    <t>včetně dvousložkové epoxidové penetrace.</t>
  </si>
  <si>
    <t>lité podlahy : (2,3*39,5+2,3*2,0+0,9*2,0 + 0 + 5,55+11,85 + 135,48+0)</t>
  </si>
  <si>
    <t>777217110XR00</t>
  </si>
  <si>
    <t>Soklíky epoxidové s požlábkem, výšky do 100 mm</t>
  </si>
  <si>
    <t>777615215XR00</t>
  </si>
  <si>
    <t>betonových  2x včetně penetrace</t>
  </si>
  <si>
    <t>schodiště : (7*(0,32+0,152)*2,3 + 12*(0,32+0,152)*2,3 + 17*(0,27+0,17)*2,3)</t>
  </si>
  <si>
    <t>631316211XRT1</t>
  </si>
  <si>
    <t>Povrchový vsyp na podlahy, posypová směs s křemíkem</t>
  </si>
  <si>
    <t>998 77-7 Přesun hmot pro podlahy syntetické</t>
  </si>
  <si>
    <t>998777101R00</t>
  </si>
  <si>
    <t>800-773</t>
  </si>
  <si>
    <t xml:space="preserve">270,271,272,273, : </t>
  </si>
  <si>
    <t>Součet: : 3.23782</t>
  </si>
  <si>
    <t>781</t>
  </si>
  <si>
    <t>Obklady keramické</t>
  </si>
  <si>
    <t>781415013XRT7</t>
  </si>
  <si>
    <t>Montáž obkladů stěn, porovin., do tmele, 15x15 cm, včetně lepidla a spár.hmoty</t>
  </si>
  <si>
    <t>obklad 1PP : ((1,2+2,65)*2,0)</t>
  </si>
  <si>
    <t>597813530X01</t>
  </si>
  <si>
    <t>Obkládačka 14,8x14,8</t>
  </si>
  <si>
    <t>obklad 1PP : 1,1*((1,2+2,65)*2,0)</t>
  </si>
  <si>
    <t>omítky 1 NP : 1,1*((0 + 2*3,11+2*4,1 + 2*3,53+2*2,05)*2,1)</t>
  </si>
  <si>
    <t>otvory 1 NP : -1,1*(0 + (4*0,9) + (0 + 1,35*1,2))</t>
  </si>
  <si>
    <t>otvory ostění 1 NP : 1,1*((0,9+2*2,0)*0,55 + (0,9+2*2,0)*0,8 + (0 + (1,35+2*2,1)*0,35))</t>
  </si>
  <si>
    <t>obklady umyvadel 1NP : 1,1*(0 + (4,1+4*0,42)*1,5)</t>
  </si>
  <si>
    <t>781 49 Lišty k obkladům</t>
  </si>
  <si>
    <t>781491001RT1</t>
  </si>
  <si>
    <t>...Montáž lišt k obkladům, rohových, koutových i dilatačních</t>
  </si>
  <si>
    <t>otvory 1 NP : (4*2,1 + (0 + 1,35+2*1,2))</t>
  </si>
  <si>
    <t>obklady umyvadel 1NP : (0 + 4*1,5)</t>
  </si>
  <si>
    <t>59760104.AR</t>
  </si>
  <si>
    <t>Lišta rohová plastová na obklad ukončovací 10 mm</t>
  </si>
  <si>
    <t>obklad 1PP : 1,1*((1,2+2,65)+2*2,0)</t>
  </si>
  <si>
    <t>omítky 1 NP : 1,1*((0 + 2*3,11+2*4,1 + 2*3,53+2*2,05))</t>
  </si>
  <si>
    <t>otvory 1 NP : -1,1*(0 + (4*0,9) + (0 + 1,35))</t>
  </si>
  <si>
    <t>obklady umyvadel 1NP : 1,1*(0 + (4,1+4*0,42)+2*1,5)</t>
  </si>
  <si>
    <t>59760112.AR</t>
  </si>
  <si>
    <t>Lišta rohová plastová na obklad vnitřní 9 mm</t>
  </si>
  <si>
    <t>otvory 1 NP : 1,1*(4*2,1 + (0 + 1,35+2*1,2))</t>
  </si>
  <si>
    <t>obklady umyvadel 1NP : 1,1*(0 + 4*1,5)</t>
  </si>
  <si>
    <t>998 78 Přesun hmot pro obklady keramické</t>
  </si>
  <si>
    <t>998781101R00</t>
  </si>
  <si>
    <t xml:space="preserve">275,276,278,279, : </t>
  </si>
  <si>
    <t>Součet: : 1.08102</t>
  </si>
  <si>
    <t>783</t>
  </si>
  <si>
    <t>Nátěry</t>
  </si>
  <si>
    <t>783 22 Nátěry kov.stavebních doplňk.konstrukcí syntetické</t>
  </si>
  <si>
    <t>783225600R00</t>
  </si>
  <si>
    <t>...Nátěr syntetický kovových konstrukcí 2x email</t>
  </si>
  <si>
    <t>800-783</t>
  </si>
  <si>
    <t>včetně pomocného lešení.</t>
  </si>
  <si>
    <t>zárubně : ((9*0,8+7*0,9+1*1,6)+2*(9+7+1)*2,0)*(0,05+0,1+0,05)</t>
  </si>
  <si>
    <t>783 20 Odstranění nátěrů z kovových doplňk.konstrukcí</t>
  </si>
  <si>
    <t>783201811R00</t>
  </si>
  <si>
    <t>...oškrabáním</t>
  </si>
  <si>
    <t>zábradlí schodiště : (2*5,5+2*0,8+4*1,0)*4*0,05</t>
  </si>
  <si>
    <t>zábradlí výdej : (2*2,9+3*1,0)*4*0,05</t>
  </si>
  <si>
    <t>783225100R00</t>
  </si>
  <si>
    <t>...dvojnásobné + 1x email</t>
  </si>
  <si>
    <t>783 62 Nátěry truhlářských výrobků syntetické</t>
  </si>
  <si>
    <t>783626200R00</t>
  </si>
  <si>
    <t>...lazurovací, 2x lakování</t>
  </si>
  <si>
    <t>včetně montáže, dodávkya demontáže lešení.</t>
  </si>
  <si>
    <t>783 81 Nátěry omítek a betonových povrchů olejové</t>
  </si>
  <si>
    <t>783812110R00</t>
  </si>
  <si>
    <t>...omítek stěn, dvojnásobné s 1x emailováním a 2x tmelením</t>
  </si>
  <si>
    <t>nátěr omítky 1 NP : ((2*5,5+2*12,95-2,95-1,95 + 2*6,25+2*9,32-2,95-1,95+4*0,42 + 0)*1,5)</t>
  </si>
  <si>
    <t>nát om otvory 1 NP : -(0 + (4*0,9*1,5) + (2,84*0,3 + 8*1,35*0,6))</t>
  </si>
  <si>
    <t>nát om otvory ostění 1 NP : ((0+2*1,5)*0,55 + 0 + ((0+2*0,3)*0,65 + 8*(0+2*0,6)*0,35))</t>
  </si>
  <si>
    <t>783 90 Ostatní práce</t>
  </si>
  <si>
    <t>783903812R00</t>
  </si>
  <si>
    <t>...odmaštění saponáty</t>
  </si>
  <si>
    <t>radiátory : 11*2*1,4*1,0</t>
  </si>
  <si>
    <t>783 32 Nátěry otopných těles syntetické</t>
  </si>
  <si>
    <t>783323230R00</t>
  </si>
  <si>
    <t>...ocelových radiátorrů deskových, dvojnásobné s 1 x emailováním</t>
  </si>
  <si>
    <t>783 40 Odstranění starých nátěrů z potrubí a armatur</t>
  </si>
  <si>
    <t>783401811R00</t>
  </si>
  <si>
    <t>...potrubí, do DN 50 mm</t>
  </si>
  <si>
    <t>stáv. r. PV do D50 : (6,0)</t>
  </si>
  <si>
    <t>783401812R00</t>
  </si>
  <si>
    <t>...potrubí, do DN 100 mm</t>
  </si>
  <si>
    <t>stáv. r. NTL : (33,0)</t>
  </si>
  <si>
    <t>783402821R00</t>
  </si>
  <si>
    <t>...armatur, do DN 100 mm</t>
  </si>
  <si>
    <t>stáv. r. SV do D50 : 4</t>
  </si>
  <si>
    <t>stáv. r. TV do D50 : 3</t>
  </si>
  <si>
    <t>stáv. r. CV do D50 : 1</t>
  </si>
  <si>
    <t>stáv. r. PV do D50 : 0</t>
  </si>
  <si>
    <t>stáv. r. UT do D50 : 8</t>
  </si>
  <si>
    <t>783 42 Nátěry potrubí a armatur syntetické</t>
  </si>
  <si>
    <t>na vzduchu schnoucí</t>
  </si>
  <si>
    <t>783424340R00</t>
  </si>
  <si>
    <t>...potrubí, do DN 50 mm, dvojnásobné s 1x emailováním a základním nátěrem</t>
  </si>
  <si>
    <t>783425350R00</t>
  </si>
  <si>
    <t>...potrubí, do DN 100 mm, dvojnásobné s 1x emailováním a základním nátěrem</t>
  </si>
  <si>
    <t>783421310R00</t>
  </si>
  <si>
    <t>...armatur, do DN 100 mm, dvojnásobné s 1 x emailováním</t>
  </si>
  <si>
    <t>784</t>
  </si>
  <si>
    <t>Malby</t>
  </si>
  <si>
    <t>784 40 Odstranění maleb</t>
  </si>
  <si>
    <t>784402801R00</t>
  </si>
  <si>
    <t>...oškrabáním, v místnostech do 3,8 m</t>
  </si>
  <si>
    <t>800-784</t>
  </si>
  <si>
    <t>784191101XR00</t>
  </si>
  <si>
    <t>Penetrace podkladu univerzální 1x</t>
  </si>
  <si>
    <t>784165522XR00</t>
  </si>
  <si>
    <t>Malba tekutá barva, 2 x, vhodná pro sanační omítky (nesmí uzavřít póry sanační omítky)</t>
  </si>
  <si>
    <t>dřev obklad desky : -(2*44,5+2,3-2,0 + 9,35+5,5+9,3 + 7,2+0,65+7,2+0,3 - 5*0,9-1,0)*1,2</t>
  </si>
  <si>
    <t>784195222X01</t>
  </si>
  <si>
    <t>Malba tekutá barva, 2 x</t>
  </si>
  <si>
    <t>nátěr omítky 1 NP : -((2*5,5+2*12,95-2,95-1,95 + 2*6,25+2*9,32-2,95-1,95+4*0,42 + 0)*1,5)</t>
  </si>
  <si>
    <t>nát om otvory 1 NP : (0 + (4*0,9*1,5) + (2,84*0,3 + 8*1,35*0,6))</t>
  </si>
  <si>
    <t>nát om otvory ostění 1 NP : -((0+2*1,5)*0,55 + 0 + ((0+2*0,3)*0,65 + 8*(0+2*0,6)*0,35))</t>
  </si>
  <si>
    <t>952X951</t>
  </si>
  <si>
    <t>Vyklizení prostorů dotčených stavbou, demontáž, přesun a uskladnění nábytku a vybavení</t>
  </si>
  <si>
    <t>952X955</t>
  </si>
  <si>
    <t>Ochrana zeleně</t>
  </si>
  <si>
    <t>Ochrana vzrostlých stromů při provádění zemních prací a úprav terénu.</t>
  </si>
  <si>
    <t>722280110X01</t>
  </si>
  <si>
    <t>Tlaková zkouška vodovodního potrubí DN 80</t>
  </si>
  <si>
    <t>Zkoušení vnitřního vodovodu se může provádět po částech. Tlaková zkouška se provádí po prohlídce vnitřního vodovodu buď vodou, nebo suchým vzduchem, případně interním plynem. Zkouší se nezakryté potrubí před montáží příslušenství, zařizovacích předmětů atd. Tlaková zkouška se provádí dle ČSN EN 806-4 zdravotně nezávadnou vodou 1,5 násobkem provozního přetlaku, který se uvažuje max. 600 kPa, min. přetlakem 0,9 MPa (pevnost potrubí se předpokládá PN16). Zkušební postup a vyhodnocení zkoušky bude provedeno dle skutečně použitého materiálu dle čl. 6.1 ČSN EN 806-4..</t>
  </si>
  <si>
    <t>Včetně dodávky vody, uzavření a zabezpečení konců potrubí.</t>
  </si>
  <si>
    <t>721 29 Zkouška těsnosti kanalizace v objektech</t>
  </si>
  <si>
    <t>721290123R00</t>
  </si>
  <si>
    <t>...Zkouška těsnosti kanalizace kouřem</t>
  </si>
  <si>
    <t>892855X001</t>
  </si>
  <si>
    <t>Vnější vizuální kontrola</t>
  </si>
  <si>
    <t>722X671</t>
  </si>
  <si>
    <t>Uvedení do provozu</t>
  </si>
  <si>
    <t>veškeré činnosti nutné pro uvedení dokončeného díla do provozního stavu včetně deklarace provozních parametrů investorovi</t>
  </si>
  <si>
    <t>722X691</t>
  </si>
  <si>
    <t>Zaučení obsluhy</t>
  </si>
  <si>
    <t>hod.</t>
  </si>
  <si>
    <t>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t>
  </si>
  <si>
    <t>210020952X001</t>
  </si>
  <si>
    <t>Výstražné, informační, bezpečnostní a další tabulky</t>
  </si>
  <si>
    <t>Ochranné a bezpečnostní značení a prvky, orientační tabulky,...</t>
  </si>
  <si>
    <t>36076000</t>
  </si>
  <si>
    <t>Popisy a označení rozvodu a zařízení</t>
  </si>
  <si>
    <t>popisy a označení především rozvodů, uzávěrů, měřičů, snímačů a ovládacích prvků atd. dle požadavků technické zprávy a např. ČSN 13 0072, tak aby byla umožněna snadná orientace v zařízení vytápění pro obsluhu, údržbu a servis</t>
  </si>
  <si>
    <t>Dveřní výplně budou splňovat tyto požadavky:</t>
  </si>
  <si>
    <t>- součinitel prostupu tepla celé dveřní výplně Ud = 1,20 W/m2K (tj.celé konstrukce dveří = zasklení včetně rámu)</t>
  </si>
  <si>
    <t>- dveře budou osazeny bezpečnostním kováním min třídy 4 dle ČSN P ENV 1627, příloha D, zámek vložkový</t>
  </si>
  <si>
    <t>- odstín rámů bude upřesněn během realizace</t>
  </si>
  <si>
    <t>- těsnění připojovací spáry dle ČSN 73 0540-2 – pomocí komprimační pásky nebo těsnící folie</t>
  </si>
  <si>
    <t>Okenní výplně budou splňovat tyto požadavky:</t>
  </si>
  <si>
    <t>- součinitel prostupu tepla okna Uw = 1,2 W/m2K (tj.celého okna = zasklení včetně rámu)</t>
  </si>
  <si>
    <t>- odstín rámů – bílá, pokud investor nezadá jinak</t>
  </si>
  <si>
    <t>- vodotěsnost podle ČSN EN 14351-1+A1:2011</t>
  </si>
  <si>
    <t>- distanční rámeček „teplý“ – plastový, nebo plastový potažený kovovým povlakem, nebo z ušlechtilé oceli</t>
  </si>
  <si>
    <t>Konečná tlaková zkouška se musí provádět vodou. Před zahájením zkoušky musí být potrubí řádně propláchnuto vodou. Voda musí mít stejnou jakost, jakou má zdroj vody pro zkoušený vodovod. Zkouška se provádí po montáži všech zařizovacích předmětů atd. Vodovod se nechá pod provozním přetlakem vody nejméně 24 hodin. Zkušební přetlak nesmí po dobu jedné hodiny od zahájení zkoušky klesnout o více než 20 kPa.</t>
  </si>
  <si>
    <t>Protokol:	O provedení zkoušek musí být proveden zápis, resp. protokol např. dle příloh ČSN 75 5409. O prohlídce, tlakové zkoušce potrubí a konečné tlakové zkoušce vnitřního vodovodu nebo jeho části se zpracuje protokol i v případě, že výsledek je nevyhovující.</t>
  </si>
  <si>
    <t>210X208010</t>
  </si>
  <si>
    <t>Zřízení a odstranění pracovní podlahy dle montáže, např. lešení, pomocné lešení, práce na žebříku,, práce na plošině atd. - dle potřeb montáže</t>
  </si>
  <si>
    <t>mimo jiné dle NV č. 362/2005 Sb.</t>
  </si>
  <si>
    <t>2101</t>
  </si>
  <si>
    <t>osvětlení celkem</t>
  </si>
  <si>
    <t>210X201010</t>
  </si>
  <si>
    <t>Dodávka a montáž přisazeného -závěsného průmyslového LED svítidla - LED 3000K, 42W/4200 lm, IP65,, kompletní</t>
  </si>
  <si>
    <t>210X201020</t>
  </si>
  <si>
    <t>Dodávka a montáž přisazeného LED svítidla s optickým systémem C2 z matného hliníku a opálovým krytem, - LED 3000K, 35W/3000 lm, IP20, kompletní</t>
  </si>
  <si>
    <t>210X201030</t>
  </si>
  <si>
    <t>Dodávka a montáž přisazeného LED svítidla - Svítidlo - 1xLED 4000K, 24W/1920 lm, IP44, Ra80 -, kompletní</t>
  </si>
  <si>
    <t>210X201040</t>
  </si>
  <si>
    <t>LED nouzové svítidlo, korpus šedý plast, samostatnost 1 hod., IP44 s piktogramem, kompletní včetně, montáže</t>
  </si>
  <si>
    <t>210X201050</t>
  </si>
  <si>
    <t>D+M Ostatní spojovacé a upevňovací materiál vč. instalece - kryty, apod.</t>
  </si>
  <si>
    <t>2102</t>
  </si>
  <si>
    <t>demontáže a montáže el. rozvodů a zařízení jídelny</t>
  </si>
  <si>
    <t>210X202010</t>
  </si>
  <si>
    <t>Odpojení technologických zařízení jídelny od elektrické energie včetně demontáže zařízení.</t>
  </si>
  <si>
    <t>VTZ a myčka - po provizorní demontáži budou opětně připojené na zachované rozvody pouze u VZT.</t>
  </si>
  <si>
    <t>210X202020</t>
  </si>
  <si>
    <t>Odpojení všech kabelových rozvodů jídelny ve stávajícím rozvaděči "RJ" a demontáž stávajícího, rozvaděče.</t>
  </si>
  <si>
    <t>210X202030</t>
  </si>
  <si>
    <t>Demontáž elektroinstalačních přístrojů jídelny včetně vypínačů, zásuvek, osvětlení a technologických, rozvodů  (mimo VZT a pospojení).</t>
  </si>
  <si>
    <t>210X202040</t>
  </si>
  <si>
    <t>Zaměření skutečného stavu elektroinstalace jídelny, včetně rozvaděče a hlavního přívodu</t>
  </si>
  <si>
    <t>Detajlní seznámení se stávající elektroinstalací včetně označení vývodů a kabelů určených pro demontáž a nebo pro opětné připojení</t>
  </si>
  <si>
    <t>210X202050</t>
  </si>
  <si>
    <t>Provedení odpojení PE vodičů pro pospojení se zachováním vodičů včetně vývodů a opětné připojení.</t>
  </si>
  <si>
    <t>V místě elektroinstalačních krabic budou odvíčkovány a po provedení nových obkladů opětně zaklopeny v prostoru myčky nádobí.</t>
  </si>
  <si>
    <t>210X202060</t>
  </si>
  <si>
    <t>Opětná montáž technologických zařázení jídelny s připojením na nové vývody.</t>
  </si>
  <si>
    <t>myčky nádobí a VZT</t>
  </si>
  <si>
    <t>210X202070</t>
  </si>
  <si>
    <t>odpojení a zrušení ovl. el. vytápění jídelny (jednotky umístěné pod okny)</t>
  </si>
  <si>
    <t>210X202080</t>
  </si>
  <si>
    <t>Nová montáž vypínačů, zásuvek a připojení nových svítidel na navé kabelové rozvody včetně kabelového, propojení části zařízení.</t>
  </si>
  <si>
    <t>210X202090</t>
  </si>
  <si>
    <t>Provedení instalace nových kabelových rozvodů, uložení pod omítku a podlah, včetně začištění, kabelových rýh a s vyvedením v rozvaděči jídelny "RJ" a osazenými přívodními krabicemi a vedení po</t>
  </si>
  <si>
    <t>povrchu v lištách u osvětlení a zazdění s připojením</t>
  </si>
  <si>
    <t>210X202100</t>
  </si>
  <si>
    <t>Propojení nouzového osvětlení se stávajícím rozvodem z kuchyně</t>
  </si>
  <si>
    <t>210X202110</t>
  </si>
  <si>
    <t>Dopojení ochranného pospojení PE veškrého zeřízení jídelny - kompletní</t>
  </si>
  <si>
    <t>2103</t>
  </si>
  <si>
    <t>demontáže a montáže el. rozvodů a zařízení sklepů (včetně části vstupního schodiště)</t>
  </si>
  <si>
    <t>210X203020</t>
  </si>
  <si>
    <t>Odpojení všech ostatních kabelových rozvodů sklepů ve stávajícím rozvaděči "RP-0" a demontáž, stávajícího rozvaděče.</t>
  </si>
  <si>
    <t>210X203030</t>
  </si>
  <si>
    <t>Kompletní demontáž elektroinstalačních přístrojů sklepů včetně vypínačů, zásuvek, osvětlení a, kabelových rozvodů.</t>
  </si>
  <si>
    <t>210X203040</t>
  </si>
  <si>
    <t>Demontáž původního rozvaděče "RMaR" původní kotelny včetně odpojení a demontáže hlavního přívodů.</t>
  </si>
  <si>
    <t>210X203050</t>
  </si>
  <si>
    <t>Zaměření skutečného stavu elektroinstalace sklepů, včetně rozvaděče a hlavního přívodu.</t>
  </si>
  <si>
    <t>210X203060</t>
  </si>
  <si>
    <t>v prostoru zařízení pro vytápění</t>
  </si>
  <si>
    <t>210X203080</t>
  </si>
  <si>
    <t>210X203090</t>
  </si>
  <si>
    <t>Provedení instalace nových kabelových rozvodů, uložení pod omítku a podlah, včetně začištění, kabelových rýh a s vyvedením v rozvaděči sklepů  "RP-0" a osazenými přívodními krabicemi a vedení po</t>
  </si>
  <si>
    <t>210X203100</t>
  </si>
  <si>
    <t>Propojení osvětlení sklepů s osvětlením hlavního schodiště</t>
  </si>
  <si>
    <t>210X203110</t>
  </si>
  <si>
    <t>Propojení nouzového osvětlení se stávajícím rozvodem z jídelny</t>
  </si>
  <si>
    <t>210X203120</t>
  </si>
  <si>
    <t>Dopojení ochranného pospojení PE veškrého zeřízení sklepů - kompletní</t>
  </si>
  <si>
    <t>2104</t>
  </si>
  <si>
    <t>kabely a vodiče celkem včetně montáže</t>
  </si>
  <si>
    <t>210X204010</t>
  </si>
  <si>
    <t>D+M vodič CYKY 5J x 6 mm2, Včetně montáže</t>
  </si>
  <si>
    <t>210X204020</t>
  </si>
  <si>
    <t>D+M vodič H07V-K 1 x 6 mm2 - ZZ. (CYA), Včetně montáže</t>
  </si>
  <si>
    <t>210X204030</t>
  </si>
  <si>
    <t>D+M vodič CYKY 5J x 2,5 mm2 , Včetně montáže</t>
  </si>
  <si>
    <t>210X204040</t>
  </si>
  <si>
    <t>D+M vodič CYKY 5J x 1,5 mm2, Včetně montáže</t>
  </si>
  <si>
    <t>210X204050</t>
  </si>
  <si>
    <t>D+M vodič CYKY 3J x 1,5 mm2, Včetně montáže</t>
  </si>
  <si>
    <t>210X204060</t>
  </si>
  <si>
    <t>D+M vodič CYKY 3J x 2,5 mm2, Včetně montáže</t>
  </si>
  <si>
    <t>210X204070</t>
  </si>
  <si>
    <t>D+M vodič CYKY 3O x 1,5 mm2, Včetně montáže</t>
  </si>
  <si>
    <t>210X204080</t>
  </si>
  <si>
    <t>D+M vodič SYKFY 2x2x0,5 mm2, Včetně montáže</t>
  </si>
  <si>
    <t>210X204090</t>
  </si>
  <si>
    <t>D+M pryžového vodiče H07 RN-F 5x6 mm2, Včetně montáže</t>
  </si>
  <si>
    <t>210X204100</t>
  </si>
  <si>
    <t>Další montáže kabelů včetně drobného montážního materiálu včetně uchycení</t>
  </si>
  <si>
    <t>2105</t>
  </si>
  <si>
    <t>elektroinstalační materiál včetně montáží</t>
  </si>
  <si>
    <t>210X205010</t>
  </si>
  <si>
    <t>Zásuvka jednonásobná s ochranným kolíkem a krytem s víčkem, nástěnná včetně přístrojové krabice, 16A/250V, IP44, dodávka včetně montáže</t>
  </si>
  <si>
    <t>210X205020</t>
  </si>
  <si>
    <t>Zásuvka jednonásobná s ochranným kolíkem a krytem s víčkem, zapuštěná včetně přístrojové krabice, 16A/250V, IP40, dodávka včetně montáže</t>
  </si>
  <si>
    <t>210X205030</t>
  </si>
  <si>
    <t>Zásuvka nástěnná průmyslová 16A/400V 5P - TN-S, IP44, dodávka včetně montáže</t>
  </si>
  <si>
    <t>210X205040</t>
  </si>
  <si>
    <t>Spínač jednopólový nástěnný řazení 1, 10A/250V, IP 44, dodávka včetně montáže</t>
  </si>
  <si>
    <t>210X205050</t>
  </si>
  <si>
    <t>Přepínač střídavý nástěnný řazení 6, 10A/250V, IP 44, dodávka včetně montáže</t>
  </si>
  <si>
    <t>210X205060</t>
  </si>
  <si>
    <t>Přepínač křížový nástěnný řazení 7, 10A/250V, IP 44, dodávka včetně montáže</t>
  </si>
  <si>
    <t>210X205070</t>
  </si>
  <si>
    <t>Přepínač sériový nástěnný řazení 5, 10A/250V, IP 44, dodávka včetně montáže</t>
  </si>
  <si>
    <t>210X205080</t>
  </si>
  <si>
    <t>210X205090</t>
  </si>
  <si>
    <t>D+M Spínač tlačítkový nástěnný kompletní - řazení 1/0; 10A/250V, IP 44.</t>
  </si>
  <si>
    <t>210X205100</t>
  </si>
  <si>
    <t>Přepínač střídavý zapuštěný řazení 6, 10A/250V, IP 20, kompletní včetně rámečku, přístroje a krabice, , včetně dodávky a montáže.</t>
  </si>
  <si>
    <t>210X205110</t>
  </si>
  <si>
    <t>Přepínač střídavý zapuštěný dvojitý řazení 6+6, 10A/250V, IP 20, kompletní včetně rámečku, přístroje, a krabice, včetně dodávky a montáže.</t>
  </si>
  <si>
    <t>210X205120</t>
  </si>
  <si>
    <t>Dodávka včetně montáže průmyslového nástěnného rojpólového vypínače v krabici 400V AC; 45A, IP65.</t>
  </si>
  <si>
    <t>Myčka</t>
  </si>
  <si>
    <t>210X205130</t>
  </si>
  <si>
    <t>Dodávka a montáž nových kabelových žlabů na energolávky vedené po obvodě haly včetně držáků, oblouků, , odboček, rohů, přechodů, ekdrátožlaby pro vedení kabelových rozvodů</t>
  </si>
  <si>
    <t>210X205140</t>
  </si>
  <si>
    <t>Krabicová rozvodka, IP 55, dodávka včetně montáže</t>
  </si>
  <si>
    <t>210X205150</t>
  </si>
  <si>
    <t>Zemnící svorka s Cu páskem</t>
  </si>
  <si>
    <t>210X205160</t>
  </si>
  <si>
    <t>D+M Upevnění vrchních rozvodů podél podlah a po stěnách</t>
  </si>
  <si>
    <t>210X205170</t>
  </si>
  <si>
    <t>D+M Krabice elektroinstalační na vrchní montáž</t>
  </si>
  <si>
    <t>210X205180</t>
  </si>
  <si>
    <t>D+M Elektroinstalační trubka</t>
  </si>
  <si>
    <t>210X205190</t>
  </si>
  <si>
    <t>D+M Příchytky pro el. trubky</t>
  </si>
  <si>
    <t>210X205200</t>
  </si>
  <si>
    <t>D+M Lišta vkládací 30x25 včetně odboček a rohů</t>
  </si>
  <si>
    <t>210X205210</t>
  </si>
  <si>
    <t>D+M Lišta vkládací 40x40 včetně odboček a rohů</t>
  </si>
  <si>
    <t>210X205220</t>
  </si>
  <si>
    <t>D+M Ostatní spojovací materiál , držáky, vývodky a příchytky a kompletace</t>
  </si>
  <si>
    <t>210X205230</t>
  </si>
  <si>
    <t>Dodávka a montáž ventilátoru s nastavovaným režimem doběhu</t>
  </si>
  <si>
    <t>T – trvalý chod s nízkým prutokem, zvýšení (boost) se provádí externím spínačem, nastavitelný doběh 1-30 min. Přerušovaný chod zajišťuje spuštění ventilátoru až po sepnutí spínače a po vypnutí spínače ventilátor běží po dobu nastaveného doběhu.</t>
  </si>
  <si>
    <t>210X205240</t>
  </si>
  <si>
    <t>D+M Požárně odolné průchodky mezi PO úseky - průchod mezi PO úseky</t>
  </si>
  <si>
    <t>2106</t>
  </si>
  <si>
    <t>rozvaděč jídelny "RJ" včetně montáží</t>
  </si>
  <si>
    <t>210X206010</t>
  </si>
  <si>
    <t>Kompletní demontáž rozvaděče včetně kabelových napojení - mimo hlavního přívodu</t>
  </si>
  <si>
    <t>Bude zachována pouze hlavní přívod do rozvaděče .</t>
  </si>
  <si>
    <t>210X206020</t>
  </si>
  <si>
    <t>Kompletní nový rozvaděč "RJ" pod omítku - dodávka včetně montáže - instalace.</t>
  </si>
  <si>
    <t>210X206030</t>
  </si>
  <si>
    <t>Přepěťová ochrana B+C - V/3</t>
  </si>
  <si>
    <t>dodávka</t>
  </si>
  <si>
    <t>210X206040</t>
  </si>
  <si>
    <t>Hlavní vypínač na DIN lištu - hlavní vypínač - 63/3 A</t>
  </si>
  <si>
    <t>210X206050</t>
  </si>
  <si>
    <t>Proudový chránič na DIN lištu 40/4/003 - 6 kA</t>
  </si>
  <si>
    <t>210X206060</t>
  </si>
  <si>
    <t>Jistič B40/3</t>
  </si>
  <si>
    <t>dodávka - myčka</t>
  </si>
  <si>
    <t>210X206070</t>
  </si>
  <si>
    <t>Jistič C10/3</t>
  </si>
  <si>
    <t>dodávka - VZT</t>
  </si>
  <si>
    <t>210X206080</t>
  </si>
  <si>
    <t>Jistič B16/1</t>
  </si>
  <si>
    <t>dodávka - zásuvky</t>
  </si>
  <si>
    <t>210X206090</t>
  </si>
  <si>
    <t>Jistič B10/1</t>
  </si>
  <si>
    <t>dodávka - osvětlení</t>
  </si>
  <si>
    <t>210X206100</t>
  </si>
  <si>
    <t>Ostatní spojovací drobný materiál rozvaděčů</t>
  </si>
  <si>
    <t>2107</t>
  </si>
  <si>
    <t>rozvaděč sklepů "RP-0" včetně montáží</t>
  </si>
  <si>
    <t>210X207010</t>
  </si>
  <si>
    <t>Kompletní demontáž rozvaděče včetně kabelových napojení</t>
  </si>
  <si>
    <t>Bude zachován hlaví přívod, vývod pro RMaR a zásobníky TUV 1 a 2.</t>
  </si>
  <si>
    <t>210X207020</t>
  </si>
  <si>
    <t>Kompletní nový rozvaděč "RP-0" pod omítku - dodávka včetně montáže - instalace.</t>
  </si>
  <si>
    <t>210X207030</t>
  </si>
  <si>
    <t>210X207040</t>
  </si>
  <si>
    <t>210X207050</t>
  </si>
  <si>
    <t>210X207060</t>
  </si>
  <si>
    <t>Jistič C25/3</t>
  </si>
  <si>
    <t>dodávka - zásobníky TUV - rezerva</t>
  </si>
  <si>
    <t>210X207070</t>
  </si>
  <si>
    <t>Jistič B16/3</t>
  </si>
  <si>
    <t>dodávka - zásuvky 16A/400V</t>
  </si>
  <si>
    <t>210X207080</t>
  </si>
  <si>
    <t>210X207090</t>
  </si>
  <si>
    <t>210X207100</t>
  </si>
  <si>
    <t>210X208020</t>
  </si>
  <si>
    <t>Zprovoznění, seřízení a vyzkoušení zařízení spojené s elektroinstalací</t>
  </si>
  <si>
    <t>Před předáním. Vyhotovení zápisu s popisem postupu zprovoznění, výsledků seřízení, výsledků zkoušek, atd. Zařízení musí být před předáním bez závad.</t>
  </si>
  <si>
    <t>210X208030</t>
  </si>
  <si>
    <t>Elektro část celého zařízení, musí být prohlédnuto, přeměřeno, vyzkoušeno a bude podle této vyhlášky, vypracována zpráva o výchozí revizi elektroinstalace včetně upravy rozvaděčů.</t>
  </si>
  <si>
    <t>Po dokončení výstavby musí být elektroinstalace podle vyhlášky 73/2010 Sb. část 2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 Účelem této činnosti je ověření, zda jsou splněny požadavky ČSN 33 2000-6 a ČSN 33 1500.</t>
  </si>
  <si>
    <t>210X208070</t>
  </si>
  <si>
    <t>Osvědčení bezpečnosti dle přílohy č. 2, vyhl. č. 73/2010 Sb. - vyhláška o vyhrazených elektrických, zařízeních</t>
  </si>
  <si>
    <t>Dle přílohy č. 2 vyhl. č. 73/2010 Sb. včetně vystavení zprávy o revizi s deklarací bezpečného provozu bez závad. Včetně provedení kontroly dle zařazení do tříd a skupin k § 2. odst.2 Vyprcuje revizní technik spolu i instektorem - TIČR.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</si>
</sst>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0.00\ _K_č"/>
    <numFmt numFmtId="172"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79">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14"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15" fillId="4" borderId="54"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59" xfId="0" applyFont="1" applyFill="1" applyBorder="1" applyAlignment="1">
      <alignment vertical="center"/>
    </xf>
    <xf numFmtId="0" fontId="16" fillId="4" borderId="60" xfId="0" applyFont="1" applyFill="1" applyBorder="1" applyAlignment="1">
      <alignment vertical="center"/>
    </xf>
    <xf numFmtId="4" fontId="13" fillId="4" borderId="61" xfId="0" applyNumberFormat="1" applyFont="1" applyFill="1" applyBorder="1" applyAlignment="1">
      <alignment vertical="center" shrinkToFit="1"/>
    </xf>
    <xf numFmtId="0" fontId="17" fillId="0" borderId="0" xfId="0" applyNumberFormat="1" applyFont="1" applyAlignment="1">
      <alignment wrapText="1"/>
    </xf>
    <xf numFmtId="0" fontId="0" fillId="0" borderId="0" xfId="0" applyNumberFormat="1" applyAlignment="1">
      <alignment wrapText="1"/>
    </xf>
    <xf numFmtId="49" fontId="12" fillId="0" borderId="7" xfId="0" applyNumberFormat="1" applyFont="1" applyBorder="1"/>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71"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71"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71"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71"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15" fillId="4" borderId="54"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59" xfId="0" applyFont="1" applyFill="1" applyBorder="1" applyAlignment="1">
      <alignment vertical="center"/>
    </xf>
    <xf numFmtId="0" fontId="18" fillId="4" borderId="60" xfId="0" applyFont="1" applyFill="1" applyBorder="1" applyAlignment="1">
      <alignment vertical="center"/>
    </xf>
    <xf numFmtId="4" fontId="13"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70" xfId="0" applyFill="1" applyBorder="1" applyAlignment="1">
      <alignment vertical="top"/>
    </xf>
    <xf numFmtId="0" fontId="0" fillId="4" borderId="71" xfId="0" applyFill="1" applyBorder="1" applyAlignment="1">
      <alignment horizontal="center" vertical="top" shrinkToFit="1"/>
    </xf>
    <xf numFmtId="172"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19" fillId="0" borderId="0" xfId="0" applyFont="1" applyAlignment="1">
      <alignment vertical="top"/>
    </xf>
    <xf numFmtId="0" fontId="19" fillId="0" borderId="0" xfId="0" applyFont="1"/>
    <xf numFmtId="0" fontId="21" fillId="0" borderId="0" xfId="0" applyNumberFormat="1" applyFont="1" applyAlignment="1">
      <alignment wrapTex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0" fontId="19" fillId="0" borderId="37" xfId="0" applyNumberFormat="1" applyFont="1" applyBorder="1" applyAlignment="1">
      <alignment vertical="top"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19" fillId="0" borderId="37" xfId="0" applyNumberFormat="1" applyFont="1" applyBorder="1" applyAlignment="1">
      <alignment vertical="top"/>
    </xf>
    <xf numFmtId="0" fontId="0" fillId="4" borderId="42" xfId="0" applyFill="1" applyBorder="1" applyAlignment="1">
      <alignment vertical="top" shrinkToFit="1"/>
    </xf>
    <xf numFmtId="0" fontId="19" fillId="0" borderId="41" xfId="0" applyFont="1" applyBorder="1" applyAlignment="1">
      <alignment vertical="top" shrinkToFit="1"/>
    </xf>
    <xf numFmtId="0" fontId="20" fillId="0" borderId="0" xfId="0" applyNumberFormat="1" applyFont="1" applyBorder="1" applyAlignment="1">
      <alignment vertical="top" wrapText="1" shrinkToFit="1"/>
    </xf>
    <xf numFmtId="172" fontId="0" fillId="4" borderId="42" xfId="0" applyNumberFormat="1" applyFill="1" applyBorder="1" applyAlignment="1">
      <alignment vertical="top" shrinkToFit="1"/>
    </xf>
    <xf numFmtId="172" fontId="19" fillId="0" borderId="41" xfId="0" applyNumberFormat="1" applyFont="1" applyBorder="1" applyAlignment="1">
      <alignment vertical="top" shrinkToFit="1"/>
    </xf>
    <xf numFmtId="172" fontId="20" fillId="0" borderId="0"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19" fillId="5" borderId="41" xfId="0" applyNumberFormat="1" applyFont="1" applyFill="1" applyBorder="1" applyAlignment="1" applyProtection="1">
      <alignment vertical="top" shrinkToFit="1"/>
      <protection locked="0"/>
    </xf>
    <xf numFmtId="4" fontId="19" fillId="0" borderId="41" xfId="0" applyNumberFormat="1" applyFont="1" applyBorder="1" applyAlignment="1">
      <alignment vertical="top" shrinkToFit="1"/>
    </xf>
    <xf numFmtId="4" fontId="19" fillId="0" borderId="37" xfId="0" applyNumberFormat="1" applyFont="1" applyBorder="1" applyAlignment="1">
      <alignment vertical="top"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4" fontId="19" fillId="0" borderId="38" xfId="0" applyNumberFormat="1" applyFont="1" applyBorder="1" applyAlignment="1">
      <alignment vertical="top" wrapText="1" shrinkToFit="1"/>
    </xf>
    <xf numFmtId="0" fontId="0" fillId="4" borderId="48" xfId="0" applyFill="1" applyBorder="1" applyAlignment="1">
      <alignment vertical="top"/>
    </xf>
    <xf numFmtId="0" fontId="19" fillId="0" borderId="46" xfId="0" applyFont="1" applyBorder="1" applyAlignment="1">
      <alignment vertical="top"/>
    </xf>
    <xf numFmtId="0" fontId="19" fillId="0" borderId="0" xfId="0" applyNumberFormat="1" applyFont="1" applyBorder="1" applyAlignment="1">
      <alignment vertical="top" wrapText="1" shrinkToFit="1"/>
    </xf>
    <xf numFmtId="172"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0" fillId="4" borderId="74" xfId="0" applyNumberFormat="1" applyFill="1" applyBorder="1" applyAlignment="1">
      <alignment vertical="top" shrinkToFit="1"/>
    </xf>
    <xf numFmtId="4" fontId="19"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0" fontId="0" fillId="4" borderId="32" xfId="0" applyNumberFormat="1" applyFill="1" applyBorder="1" applyAlignment="1">
      <alignment horizontal="left" vertical="top" wrapText="1"/>
    </xf>
    <xf numFmtId="172"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0" borderId="76" xfId="0" applyNumberFormat="1" applyBorder="1" applyAlignment="1">
      <alignment vertical="top"/>
    </xf>
    <xf numFmtId="4" fontId="0" fillId="0" borderId="77"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0" fillId="0" borderId="25" xfId="0" applyNumberFormat="1" applyFont="1" applyBorder="1" applyAlignment="1">
      <alignment vertical="top" wrapText="1" shrinkToFit="1"/>
    </xf>
    <xf numFmtId="172"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5" xfId="0" applyNumberFormat="1" applyFont="1" applyBorder="1" applyAlignment="1">
      <alignment vertical="top" wrapText="1" shrinkToFit="1"/>
    </xf>
    <xf numFmtId="4" fontId="19" fillId="0" borderId="24" xfId="0" applyNumberFormat="1" applyFont="1" applyBorder="1" applyAlignment="1">
      <alignment vertical="top" shrinkToFit="1"/>
    </xf>
    <xf numFmtId="4" fontId="19" fillId="0" borderId="78" xfId="0" applyNumberFormat="1" applyFont="1" applyBorder="1" applyAlignment="1">
      <alignment vertical="top" shrinkToFit="1"/>
    </xf>
    <xf numFmtId="0" fontId="16" fillId="4" borderId="59" xfId="0" applyFont="1" applyFill="1" applyBorder="1"/>
    <xf numFmtId="49" fontId="16" fillId="4" borderId="60" xfId="0" applyNumberFormat="1" applyFont="1" applyFill="1" applyBorder="1"/>
    <xf numFmtId="0" fontId="16" fillId="4" borderId="60" xfId="0" applyFont="1" applyFill="1" applyBorder="1"/>
    <xf numFmtId="4" fontId="16" fillId="4" borderId="61" xfId="0" applyNumberFormat="1" applyFont="1" applyFill="1" applyBorder="1"/>
    <xf numFmtId="0" fontId="0" fillId="4" borderId="42" xfId="0" applyNumberFormat="1" applyFill="1" applyBorder="1" applyAlignment="1">
      <alignment horizontal="left" vertical="top" wrapText="1"/>
    </xf>
    <xf numFmtId="0" fontId="19" fillId="0" borderId="41" xfId="0" applyNumberFormat="1" applyFont="1" applyBorder="1" applyAlignment="1">
      <alignment horizontal="left" vertical="top" wrapText="1"/>
    </xf>
    <xf numFmtId="0" fontId="20" fillId="0" borderId="37"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20" fillId="0" borderId="24" xfId="0" applyNumberFormat="1" applyFont="1" applyBorder="1" applyAlignment="1">
      <alignment horizontal="left" vertical="top" wrapText="1"/>
    </xf>
    <xf numFmtId="49" fontId="16" fillId="4" borderId="60" xfId="0" applyNumberFormat="1" applyFont="1" applyFill="1" applyBorder="1" applyAlignment="1">
      <alignment horizontal="left"/>
    </xf>
    <xf numFmtId="49" fontId="7" fillId="0" borderId="9" xfId="0" applyNumberFormat="1" applyFont="1" applyBorder="1"/>
    <xf numFmtId="0" fontId="19" fillId="0" borderId="43" xfId="0" applyNumberFormat="1" applyFont="1" applyBorder="1" applyAlignment="1">
      <alignment vertical="top" wrapText="1"/>
    </xf>
    <xf numFmtId="0" fontId="19" fillId="0" borderId="44" xfId="0" applyNumberFormat="1" applyFont="1" applyBorder="1" applyAlignment="1">
      <alignment vertical="top" wrapText="1" shrinkToFit="1"/>
    </xf>
    <xf numFmtId="0" fontId="22" fillId="0" borderId="41" xfId="0" applyNumberFormat="1" applyFont="1" applyBorder="1" applyAlignment="1">
      <alignment vertical="top" wrapText="1" shrinkToFit="1"/>
    </xf>
    <xf numFmtId="172" fontId="19" fillId="0" borderId="44" xfId="0" applyNumberFormat="1" applyFont="1" applyBorder="1" applyAlignment="1">
      <alignment vertical="top" wrapText="1" shrinkToFit="1"/>
    </xf>
    <xf numFmtId="172" fontId="22" fillId="0" borderId="41" xfId="0" applyNumberFormat="1" applyFont="1" applyBorder="1" applyAlignment="1">
      <alignment vertical="top" wrapText="1" shrinkToFit="1"/>
    </xf>
    <xf numFmtId="4" fontId="19" fillId="0" borderId="44" xfId="0" applyNumberFormat="1" applyFont="1" applyBorder="1" applyAlignment="1">
      <alignment vertical="top" wrapText="1" shrinkToFit="1"/>
    </xf>
    <xf numFmtId="4" fontId="19" fillId="0" borderId="45" xfId="0" applyNumberFormat="1" applyFont="1" applyBorder="1" applyAlignment="1">
      <alignment vertical="top" wrapText="1" shrinkToFit="1"/>
    </xf>
    <xf numFmtId="0" fontId="19" fillId="0" borderId="43" xfId="0" applyNumberFormat="1" applyFont="1" applyBorder="1" applyAlignment="1">
      <alignment horizontal="left" vertical="top" wrapText="1"/>
    </xf>
    <xf numFmtId="0" fontId="22" fillId="0" borderId="41"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41</v>
      </c>
      <c r="B17" s="86"/>
      <c r="C17" s="86"/>
      <c r="D17" s="86"/>
      <c r="E17" s="86"/>
      <c r="F17" s="86"/>
      <c r="G17" s="86"/>
      <c r="H17" s="15"/>
    </row>
  </sheetData>
  <sheetProtection algorithmName="SHA-512" hashValue="ZKRLIdYTo1Mt1Myu/DemOJk1513uaW2FLtAv5V4K+QL05drHv5qblRwaaBBzEcLgWMUkNJKz7YGdxPw/uG+Ckw==" saltValue="StCMpM2c79B3RNqo6vCBgg=="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abSelected="1"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103"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J26</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44</v>
      </c>
      <c r="H11" s="13" t="s">
        <v>2</v>
      </c>
      <c r="I11" s="106" t="s">
        <v>53</v>
      </c>
      <c r="J11" s="51"/>
    </row>
    <row r="12" spans="1:14" x14ac:dyDescent="0.2">
      <c r="D12" s="104" t="s">
        <v>45</v>
      </c>
      <c r="H12" s="13" t="s">
        <v>3</v>
      </c>
      <c r="I12" s="106" t="s">
        <v>54</v>
      </c>
      <c r="J12" s="51"/>
    </row>
    <row r="13" spans="1:14" ht="12" customHeight="1" x14ac:dyDescent="0.2">
      <c r="C13" s="105" t="s">
        <v>47</v>
      </c>
      <c r="D13" s="104" t="s">
        <v>46</v>
      </c>
      <c r="J13" s="52"/>
    </row>
    <row r="14" spans="1:14" ht="12" customHeight="1" x14ac:dyDescent="0.2">
      <c r="C14" s="13"/>
      <c r="D14" s="12"/>
      <c r="J14" s="52"/>
    </row>
    <row r="15" spans="1:14" ht="12" customHeight="1" x14ac:dyDescent="0.2">
      <c r="B15" s="44" t="s">
        <v>18</v>
      </c>
      <c r="D15" s="104" t="s">
        <v>48</v>
      </c>
      <c r="H15" s="13" t="s">
        <v>2</v>
      </c>
      <c r="I15" s="106" t="s">
        <v>51</v>
      </c>
      <c r="J15" s="52"/>
    </row>
    <row r="16" spans="1:14" ht="12" customHeight="1" x14ac:dyDescent="0.2">
      <c r="C16" s="13"/>
      <c r="D16" s="104" t="s">
        <v>49</v>
      </c>
      <c r="H16" s="13" t="s">
        <v>3</v>
      </c>
      <c r="I16" s="106" t="s">
        <v>52</v>
      </c>
      <c r="J16" s="52"/>
    </row>
    <row r="17" spans="1:16" ht="12" customHeight="1" x14ac:dyDescent="0.2">
      <c r="C17" s="105" t="s">
        <v>47</v>
      </c>
      <c r="D17" s="104"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6" t="s">
        <v>21</v>
      </c>
      <c r="I21" s="117" t="s">
        <v>22</v>
      </c>
      <c r="J21" s="118" t="s">
        <v>23</v>
      </c>
    </row>
    <row r="22" spans="1:16" x14ac:dyDescent="0.2">
      <c r="A22" s="113"/>
      <c r="B22" s="113" t="s">
        <v>55</v>
      </c>
      <c r="C22" s="114"/>
      <c r="D22" s="114"/>
      <c r="E22" s="114"/>
      <c r="F22" s="114"/>
      <c r="G22" s="115"/>
      <c r="H22" s="119"/>
      <c r="I22" s="120">
        <v>1</v>
      </c>
      <c r="J22" s="121"/>
    </row>
    <row r="23" spans="1:16" x14ac:dyDescent="0.2">
      <c r="A23" s="113"/>
      <c r="B23" s="113" t="s">
        <v>56</v>
      </c>
      <c r="C23" s="114" t="s">
        <v>57</v>
      </c>
      <c r="D23" s="114"/>
      <c r="E23" s="114"/>
      <c r="F23" s="114"/>
      <c r="G23" s="115"/>
      <c r="H23" s="119"/>
      <c r="I23" s="120">
        <v>1</v>
      </c>
      <c r="J23" s="121">
        <f>'Rekapitulace Objekt 00'!H19</f>
        <v>0</v>
      </c>
      <c r="O23">
        <f>'Rekapitulace Objekt 00'!O21</f>
        <v>0</v>
      </c>
      <c r="P23">
        <f>'Rekapitulace Objekt 00'!P21</f>
        <v>0</v>
      </c>
    </row>
    <row r="24" spans="1:16" x14ac:dyDescent="0.2">
      <c r="A24" s="113"/>
      <c r="B24" s="113" t="s">
        <v>58</v>
      </c>
      <c r="C24" s="114"/>
      <c r="D24" s="114"/>
      <c r="E24" s="114"/>
      <c r="F24" s="114"/>
      <c r="G24" s="115"/>
      <c r="H24" s="119"/>
      <c r="I24" s="120">
        <v>1</v>
      </c>
      <c r="J24" s="121"/>
    </row>
    <row r="25" spans="1:16" x14ac:dyDescent="0.2">
      <c r="A25" s="113"/>
      <c r="B25" s="113" t="s">
        <v>59</v>
      </c>
      <c r="C25" s="114" t="s">
        <v>60</v>
      </c>
      <c r="D25" s="114"/>
      <c r="E25" s="114"/>
      <c r="F25" s="114"/>
      <c r="G25" s="115"/>
      <c r="H25" s="119" t="s">
        <v>61</v>
      </c>
      <c r="I25" s="120">
        <v>2</v>
      </c>
      <c r="J25" s="121">
        <f>'Rekapitulace Objekt 01'!H23</f>
        <v>0</v>
      </c>
      <c r="O25">
        <f>'Rekapitulace Objekt 01'!O25</f>
        <v>0</v>
      </c>
      <c r="P25">
        <f>'Rekapitulace Objekt 01'!P25</f>
        <v>0</v>
      </c>
    </row>
    <row r="26" spans="1:16" ht="25.5" customHeight="1" x14ac:dyDescent="0.25">
      <c r="A26" s="123"/>
      <c r="B26" s="124" t="s">
        <v>62</v>
      </c>
      <c r="C26" s="125"/>
      <c r="D26" s="125"/>
      <c r="E26" s="125"/>
      <c r="F26" s="126"/>
      <c r="G26" s="127"/>
      <c r="H26" s="128"/>
      <c r="I26" s="129"/>
      <c r="J26" s="122">
        <f>SUM(J22:J25)</f>
        <v>0</v>
      </c>
    </row>
    <row r="27" spans="1:16" ht="13.5" thickBot="1" x14ac:dyDescent="0.25">
      <c r="J27" s="112"/>
    </row>
    <row r="28" spans="1:16" x14ac:dyDescent="0.2">
      <c r="A28" s="141"/>
      <c r="B28" s="142" t="s">
        <v>63</v>
      </c>
      <c r="C28" s="143"/>
      <c r="D28" s="143"/>
      <c r="E28" s="143"/>
      <c r="F28" s="143"/>
      <c r="G28" s="144"/>
      <c r="H28" s="143"/>
      <c r="I28" s="145"/>
      <c r="J28" s="146" t="s">
        <v>23</v>
      </c>
    </row>
    <row r="29" spans="1:16" x14ac:dyDescent="0.2">
      <c r="A29" s="136"/>
      <c r="B29" s="131" t="s">
        <v>64</v>
      </c>
      <c r="C29" s="131"/>
      <c r="D29" s="131"/>
      <c r="E29" s="131">
        <v>15</v>
      </c>
      <c r="F29" s="131" t="s">
        <v>65</v>
      </c>
      <c r="G29" s="133"/>
      <c r="H29" s="131"/>
      <c r="I29" s="132"/>
      <c r="J29" s="139">
        <f>SUM(O23:O25)</f>
        <v>0</v>
      </c>
    </row>
    <row r="30" spans="1:16" x14ac:dyDescent="0.2">
      <c r="A30" s="137"/>
      <c r="B30" s="46" t="s">
        <v>66</v>
      </c>
      <c r="C30" s="46"/>
      <c r="D30" s="46"/>
      <c r="E30" s="46">
        <v>15</v>
      </c>
      <c r="F30" s="46" t="s">
        <v>65</v>
      </c>
      <c r="G30" s="134"/>
      <c r="H30" s="46"/>
      <c r="I30" s="130"/>
      <c r="J30" s="140">
        <f>J29*(E30/100)</f>
        <v>0</v>
      </c>
    </row>
    <row r="31" spans="1:16" x14ac:dyDescent="0.2">
      <c r="A31" s="137"/>
      <c r="B31" s="46" t="s">
        <v>64</v>
      </c>
      <c r="C31" s="46"/>
      <c r="D31" s="46"/>
      <c r="E31" s="46">
        <v>21</v>
      </c>
      <c r="F31" s="46" t="s">
        <v>65</v>
      </c>
      <c r="G31" s="134"/>
      <c r="H31" s="46"/>
      <c r="I31" s="130"/>
      <c r="J31" s="140">
        <f>SUM(P23:P25)</f>
        <v>0</v>
      </c>
    </row>
    <row r="32" spans="1:16" ht="13.5" thickBot="1" x14ac:dyDescent="0.25">
      <c r="A32" s="138"/>
      <c r="B32" s="39" t="s">
        <v>66</v>
      </c>
      <c r="C32" s="39"/>
      <c r="D32" s="39"/>
      <c r="E32" s="39">
        <v>21</v>
      </c>
      <c r="F32" s="39" t="s">
        <v>65</v>
      </c>
      <c r="G32" s="135"/>
      <c r="H32" s="46"/>
      <c r="I32" s="130"/>
      <c r="J32" s="140">
        <f>J31*(E32/100)</f>
        <v>0</v>
      </c>
    </row>
    <row r="33" spans="1:52" ht="16.5" thickBot="1" x14ac:dyDescent="0.25">
      <c r="A33" s="147"/>
      <c r="B33" s="148" t="s">
        <v>67</v>
      </c>
      <c r="C33" s="149"/>
      <c r="D33" s="149"/>
      <c r="E33" s="149"/>
      <c r="F33" s="149"/>
      <c r="G33" s="149"/>
      <c r="H33" s="150"/>
      <c r="I33" s="151"/>
      <c r="J33" s="152">
        <f>SUM(J29:J32)</f>
        <v>0</v>
      </c>
    </row>
    <row r="35" spans="1:52" ht="89.25" x14ac:dyDescent="0.2">
      <c r="B35" s="154" t="s">
        <v>68</v>
      </c>
      <c r="C35" s="154"/>
      <c r="D35" s="154"/>
      <c r="E35" s="154"/>
      <c r="F35" s="154"/>
      <c r="G35" s="154"/>
      <c r="H35" s="154"/>
      <c r="I35" s="154"/>
      <c r="J35" s="154"/>
      <c r="AZ35" s="153"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6.5" x14ac:dyDescent="0.2">
      <c r="B37" s="154" t="s">
        <v>69</v>
      </c>
      <c r="C37" s="154"/>
      <c r="D37" s="154"/>
      <c r="E37" s="154"/>
      <c r="F37" s="154"/>
      <c r="G37" s="154"/>
      <c r="H37" s="154"/>
      <c r="I37" s="154"/>
      <c r="J37" s="154"/>
      <c r="AZ37" s="153"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5.5" x14ac:dyDescent="0.2">
      <c r="B39" s="154" t="s">
        <v>70</v>
      </c>
      <c r="C39" s="154"/>
      <c r="D39" s="154"/>
      <c r="E39" s="154"/>
      <c r="F39" s="154"/>
      <c r="G39" s="154"/>
      <c r="H39" s="154"/>
      <c r="I39" s="154"/>
      <c r="J39" s="154"/>
      <c r="AZ39" s="153" t="str">
        <f>B39</f>
        <v>·         U všech používaných výrobků a materiálů je od dodavatelů vyžadováno ujištění o vydání prohlášení o shodě" podle ustanovení §13, odst. 5,  zákona č.22/1997 sb. ve znění pozdějších předpisů.</v>
      </c>
    </row>
    <row r="41" spans="1:52" ht="25.5" x14ac:dyDescent="0.2">
      <c r="B41" s="154" t="s">
        <v>71</v>
      </c>
      <c r="C41" s="154"/>
      <c r="D41" s="154"/>
      <c r="E41" s="154"/>
      <c r="F41" s="154"/>
      <c r="G41" s="154"/>
      <c r="H41" s="154"/>
      <c r="I41" s="154"/>
      <c r="J41" s="154"/>
      <c r="AZ41" s="153" t="str">
        <f>B41</f>
        <v>·         Všechny výrobky, zařízení, atd. musí být instalovány dle návodu výrobce se všemi doplňky a příslušenstvími dle návodu a doporučení výrobce</v>
      </c>
    </row>
    <row r="44" spans="1:52" x14ac:dyDescent="0.2">
      <c r="B44" s="154" t="s">
        <v>72</v>
      </c>
      <c r="C44" s="154"/>
      <c r="D44" s="154"/>
      <c r="E44" s="154"/>
      <c r="F44" s="154"/>
      <c r="G44" s="154"/>
      <c r="H44" s="154"/>
      <c r="I44" s="154"/>
      <c r="J44" s="154"/>
      <c r="AZ44" s="153" t="str">
        <f>B44</f>
        <v>1. PODMÍNKY PRO ZPRACOVÁNÍ NABÍDKOVÉ CENY</v>
      </c>
    </row>
    <row r="46" spans="1:52" x14ac:dyDescent="0.2">
      <c r="B46" s="154" t="s">
        <v>73</v>
      </c>
      <c r="C46" s="154"/>
      <c r="D46" s="154"/>
      <c r="E46" s="154"/>
      <c r="F46" s="154"/>
      <c r="G46" s="154"/>
      <c r="H46" s="154"/>
      <c r="I46" s="154"/>
      <c r="J46" s="154"/>
      <c r="AZ46" s="153" t="str">
        <f>B46</f>
        <v xml:space="preserve">        Preambule</v>
      </c>
    </row>
    <row r="48" spans="1:52" ht="51" x14ac:dyDescent="0.2">
      <c r="B48" s="154" t="s">
        <v>74</v>
      </c>
      <c r="C48" s="154"/>
      <c r="D48" s="154"/>
      <c r="E48" s="154"/>
      <c r="F48" s="154"/>
      <c r="G48" s="154"/>
      <c r="H48" s="154"/>
      <c r="I48" s="154"/>
      <c r="J48" s="154"/>
      <c r="AZ48" s="153"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1" x14ac:dyDescent="0.2">
      <c r="B49" s="154" t="s">
        <v>75</v>
      </c>
      <c r="C49" s="154"/>
      <c r="D49" s="154"/>
      <c r="E49" s="154"/>
      <c r="F49" s="154"/>
      <c r="G49" s="154"/>
      <c r="H49" s="154"/>
      <c r="I49" s="154"/>
      <c r="J49" s="154"/>
      <c r="AZ49" s="153"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
      <c r="B51" s="154" t="s">
        <v>76</v>
      </c>
      <c r="C51" s="154"/>
      <c r="D51" s="154"/>
      <c r="E51" s="154"/>
      <c r="F51" s="154"/>
      <c r="G51" s="154"/>
      <c r="H51" s="154"/>
      <c r="I51" s="154"/>
      <c r="J51" s="154"/>
      <c r="AZ51" s="153" t="str">
        <f>B51</f>
        <v xml:space="preserve">        Vymezení některých pojmů</v>
      </c>
    </row>
    <row r="54" spans="2:52" x14ac:dyDescent="0.2">
      <c r="B54" s="154" t="s">
        <v>77</v>
      </c>
      <c r="C54" s="154"/>
      <c r="D54" s="154"/>
      <c r="E54" s="154"/>
      <c r="F54" s="154"/>
      <c r="G54" s="154"/>
      <c r="H54" s="154"/>
      <c r="I54" s="154"/>
      <c r="J54" s="154"/>
      <c r="AZ54" s="153" t="str">
        <f>B54</f>
        <v>Pro účely zpracování nabídkové ceny se jsou použity některé pojmy, pod kterými se rozumí:</v>
      </c>
    </row>
    <row r="55" spans="2:52" ht="38.25" x14ac:dyDescent="0.2">
      <c r="B55" s="154" t="s">
        <v>78</v>
      </c>
      <c r="C55" s="154"/>
      <c r="D55" s="154"/>
      <c r="E55" s="154"/>
      <c r="F55" s="154"/>
      <c r="G55" s="154"/>
      <c r="H55" s="154"/>
      <c r="I55" s="154"/>
      <c r="J55" s="154"/>
      <c r="AZ55" s="153" t="str">
        <f>B55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8.25" x14ac:dyDescent="0.2">
      <c r="B56" s="154" t="s">
        <v>79</v>
      </c>
      <c r="C56" s="154"/>
      <c r="D56" s="154"/>
      <c r="E56" s="154"/>
      <c r="F56" s="154"/>
      <c r="G56" s="154"/>
      <c r="H56" s="154"/>
      <c r="I56" s="154"/>
      <c r="J56" s="154"/>
      <c r="AZ56" s="153" t="str">
        <f>B56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1" x14ac:dyDescent="0.2">
      <c r="B57" s="154" t="s">
        <v>80</v>
      </c>
      <c r="C57" s="154"/>
      <c r="D57" s="154"/>
      <c r="E57" s="154"/>
      <c r="F57" s="154"/>
      <c r="G57" s="154"/>
      <c r="H57" s="154"/>
      <c r="I57" s="154"/>
      <c r="J57" s="154"/>
      <c r="AZ57" s="153" t="str">
        <f>B57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3.75" x14ac:dyDescent="0.2">
      <c r="B58" s="154" t="s">
        <v>81</v>
      </c>
      <c r="C58" s="154"/>
      <c r="D58" s="154"/>
      <c r="E58" s="154"/>
      <c r="F58" s="154"/>
      <c r="G58" s="154"/>
      <c r="H58" s="154"/>
      <c r="I58" s="154"/>
      <c r="J58" s="154"/>
      <c r="AZ58" s="153" t="str">
        <f>B58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8.25" x14ac:dyDescent="0.2">
      <c r="B59" s="154" t="s">
        <v>82</v>
      </c>
      <c r="C59" s="154"/>
      <c r="D59" s="154"/>
      <c r="E59" s="154"/>
      <c r="F59" s="154"/>
      <c r="G59" s="154"/>
      <c r="H59" s="154"/>
      <c r="I59" s="154"/>
      <c r="J59" s="154"/>
      <c r="AZ59" s="153" t="str">
        <f>B59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
      <c r="B61" s="154" t="s">
        <v>83</v>
      </c>
      <c r="C61" s="154"/>
      <c r="D61" s="154"/>
      <c r="E61" s="154"/>
      <c r="F61" s="154"/>
      <c r="G61" s="154"/>
      <c r="H61" s="154"/>
      <c r="I61" s="154"/>
      <c r="J61" s="154"/>
      <c r="AZ61" s="153" t="str">
        <f>B61</f>
        <v xml:space="preserve">        Cenová soustava</v>
      </c>
    </row>
    <row r="63" spans="2:52" x14ac:dyDescent="0.2">
      <c r="B63" s="154" t="s">
        <v>84</v>
      </c>
      <c r="C63" s="154"/>
      <c r="D63" s="154"/>
      <c r="E63" s="154"/>
      <c r="F63" s="154"/>
      <c r="G63" s="154"/>
      <c r="H63" s="154"/>
      <c r="I63" s="154"/>
      <c r="J63" s="154"/>
      <c r="AZ63" s="153" t="str">
        <f>B63</f>
        <v xml:space="preserve">        Použitá cenová soustava</v>
      </c>
    </row>
    <row r="64" spans="2:52" ht="25.5" x14ac:dyDescent="0.2">
      <c r="B64" s="154" t="s">
        <v>85</v>
      </c>
      <c r="C64" s="154"/>
      <c r="D64" s="154"/>
      <c r="E64" s="154"/>
      <c r="F64" s="154"/>
      <c r="G64" s="154"/>
      <c r="H64" s="154"/>
      <c r="I64" s="154"/>
      <c r="J64" s="154"/>
      <c r="AZ64" s="153"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
      <c r="B66" s="154" t="s">
        <v>86</v>
      </c>
      <c r="C66" s="154"/>
      <c r="D66" s="154"/>
      <c r="E66" s="154"/>
      <c r="F66" s="154"/>
      <c r="G66" s="154"/>
      <c r="H66" s="154"/>
      <c r="I66" s="154"/>
      <c r="J66" s="154"/>
      <c r="AZ66" s="153" t="str">
        <f>B66</f>
        <v xml:space="preserve">        Technické podmínky</v>
      </c>
    </row>
    <row r="67" spans="2:52" ht="38.25" x14ac:dyDescent="0.2">
      <c r="B67" s="154" t="s">
        <v>87</v>
      </c>
      <c r="C67" s="154"/>
      <c r="D67" s="154"/>
      <c r="E67" s="154"/>
      <c r="F67" s="154"/>
      <c r="G67" s="154"/>
      <c r="H67" s="154"/>
      <c r="I67" s="154"/>
      <c r="J67" s="154"/>
      <c r="AZ67" s="153"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
      <c r="B69" s="154" t="s">
        <v>88</v>
      </c>
      <c r="C69" s="154"/>
      <c r="D69" s="154"/>
      <c r="E69" s="154"/>
      <c r="F69" s="154"/>
      <c r="G69" s="154"/>
      <c r="H69" s="154"/>
      <c r="I69" s="154"/>
      <c r="J69" s="154"/>
      <c r="AZ69" s="153" t="str">
        <f>B69</f>
        <v>Individuální položky</v>
      </c>
    </row>
    <row r="70" spans="2:52" ht="25.5" x14ac:dyDescent="0.2">
      <c r="B70" s="154" t="s">
        <v>89</v>
      </c>
      <c r="C70" s="154"/>
      <c r="D70" s="154"/>
      <c r="E70" s="154"/>
      <c r="F70" s="154"/>
      <c r="G70" s="154"/>
      <c r="H70" s="154"/>
      <c r="I70" s="154"/>
      <c r="J70" s="154"/>
      <c r="AZ70" s="153"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
      <c r="B72" s="154" t="s">
        <v>90</v>
      </c>
      <c r="C72" s="154"/>
      <c r="D72" s="154"/>
      <c r="E72" s="154"/>
      <c r="F72" s="154"/>
      <c r="G72" s="154"/>
      <c r="H72" s="154"/>
      <c r="I72" s="154"/>
      <c r="J72" s="154"/>
      <c r="AZ72" s="153" t="str">
        <f>B72</f>
        <v xml:space="preserve">        Závaznost a změna soupisu</v>
      </c>
    </row>
    <row r="74" spans="2:52" x14ac:dyDescent="0.2">
      <c r="B74" s="154" t="s">
        <v>91</v>
      </c>
      <c r="C74" s="154"/>
      <c r="D74" s="154"/>
      <c r="E74" s="154"/>
      <c r="F74" s="154"/>
      <c r="G74" s="154"/>
      <c r="H74" s="154"/>
      <c r="I74" s="154"/>
      <c r="J74" s="154"/>
      <c r="AZ74" s="153" t="str">
        <f>B74</f>
        <v xml:space="preserve">        Závaznost soupisu</v>
      </c>
    </row>
    <row r="75" spans="2:52" ht="38.25" x14ac:dyDescent="0.2">
      <c r="B75" s="154" t="s">
        <v>92</v>
      </c>
      <c r="C75" s="154"/>
      <c r="D75" s="154"/>
      <c r="E75" s="154"/>
      <c r="F75" s="154"/>
      <c r="G75" s="154"/>
      <c r="H75" s="154"/>
      <c r="I75" s="154"/>
      <c r="J75" s="154"/>
      <c r="AZ75" s="153"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
      <c r="B77" s="154" t="s">
        <v>93</v>
      </c>
      <c r="C77" s="154"/>
      <c r="D77" s="154"/>
      <c r="E77" s="154"/>
      <c r="F77" s="154"/>
      <c r="G77" s="154"/>
      <c r="H77" s="154"/>
      <c r="I77" s="154"/>
      <c r="J77" s="154"/>
      <c r="AZ77" s="153" t="str">
        <f>B77</f>
        <v xml:space="preserve">        Zvláštní podmínky pro stanovení nabídkové ceny</v>
      </c>
    </row>
    <row r="79" spans="2:52" x14ac:dyDescent="0.2">
      <c r="B79" s="154" t="s">
        <v>94</v>
      </c>
      <c r="C79" s="154"/>
      <c r="D79" s="154"/>
      <c r="E79" s="154"/>
      <c r="F79" s="154"/>
      <c r="G79" s="154"/>
      <c r="H79" s="154"/>
      <c r="I79" s="154"/>
      <c r="J79" s="154"/>
      <c r="AZ79" s="153" t="str">
        <f>B79</f>
        <v xml:space="preserve">        Přeprava vybouraných hmot, suti a vytěžené zeminy</v>
      </c>
    </row>
    <row r="80" spans="2:52" ht="63.75" x14ac:dyDescent="0.2">
      <c r="B80" s="154" t="s">
        <v>95</v>
      </c>
      <c r="C80" s="154"/>
      <c r="D80" s="154"/>
      <c r="E80" s="154"/>
      <c r="F80" s="154"/>
      <c r="G80" s="154"/>
      <c r="H80" s="154"/>
      <c r="I80" s="154"/>
      <c r="J80" s="154"/>
      <c r="AZ80" s="153"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
      <c r="B82" s="154" t="s">
        <v>96</v>
      </c>
      <c r="C82" s="154"/>
      <c r="D82" s="154"/>
      <c r="E82" s="154"/>
      <c r="F82" s="154"/>
      <c r="G82" s="154"/>
      <c r="H82" s="154"/>
      <c r="I82" s="154"/>
      <c r="J82" s="154"/>
      <c r="AZ82" s="153" t="str">
        <f>B82</f>
        <v xml:space="preserve">        Vnitrostaveništní přesun stavebního materiálu</v>
      </c>
    </row>
    <row r="83" spans="2:52" ht="51" x14ac:dyDescent="0.2">
      <c r="B83" s="154" t="s">
        <v>97</v>
      </c>
      <c r="C83" s="154"/>
      <c r="D83" s="154"/>
      <c r="E83" s="154"/>
      <c r="F83" s="154"/>
      <c r="G83" s="154"/>
      <c r="H83" s="154"/>
      <c r="I83" s="154"/>
      <c r="J83" s="154"/>
      <c r="AZ83" s="153"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1" x14ac:dyDescent="0.2">
      <c r="B84" s="154" t="s">
        <v>98</v>
      </c>
      <c r="C84" s="154"/>
      <c r="D84" s="154"/>
      <c r="E84" s="154"/>
      <c r="F84" s="154"/>
      <c r="G84" s="154"/>
      <c r="H84" s="154"/>
      <c r="I84" s="154"/>
      <c r="J84" s="154"/>
      <c r="AZ84" s="153"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
      <c r="B86" s="154" t="s">
        <v>99</v>
      </c>
      <c r="C86" s="154"/>
      <c r="D86" s="154"/>
      <c r="E86" s="154"/>
      <c r="F86" s="154"/>
      <c r="G86" s="154"/>
      <c r="H86" s="154"/>
      <c r="I86" s="154"/>
      <c r="J86" s="154"/>
      <c r="AZ86" s="153" t="str">
        <f>B86</f>
        <v xml:space="preserve">        Příplatky za ztížené podmínky prací</v>
      </c>
    </row>
    <row r="87" spans="2:52" ht="25.5" x14ac:dyDescent="0.2">
      <c r="B87" s="154" t="s">
        <v>100</v>
      </c>
      <c r="C87" s="154"/>
      <c r="D87" s="154"/>
      <c r="E87" s="154"/>
      <c r="F87" s="154"/>
      <c r="G87" s="154"/>
      <c r="H87" s="154"/>
      <c r="I87" s="154"/>
      <c r="J87" s="154"/>
      <c r="AZ87" s="153" t="str">
        <f>B87</f>
        <v>Pokud soupis položku příplatku za ztížené podmínky obsahuje, je dodavatel povinen ji ocenit bez ohledu na to, že tento příplatek dodavatel standardně neuplatňuje.</v>
      </c>
    </row>
    <row r="89" spans="2:52" x14ac:dyDescent="0.2">
      <c r="B89" s="154" t="s">
        <v>101</v>
      </c>
      <c r="C89" s="154"/>
      <c r="D89" s="154"/>
      <c r="E89" s="154"/>
      <c r="F89" s="154"/>
      <c r="G89" s="154"/>
      <c r="H89" s="154"/>
      <c r="I89" s="154"/>
      <c r="J89" s="154"/>
      <c r="AZ89" s="153" t="str">
        <f>B89</f>
        <v xml:space="preserve">        Vedlejší a ostatní náklady</v>
      </c>
    </row>
    <row r="90" spans="2:52" ht="25.5" x14ac:dyDescent="0.2">
      <c r="B90" s="154" t="s">
        <v>102</v>
      </c>
      <c r="C90" s="154"/>
      <c r="D90" s="154"/>
      <c r="E90" s="154"/>
      <c r="F90" s="154"/>
      <c r="G90" s="154"/>
      <c r="H90" s="154"/>
      <c r="I90" s="154"/>
      <c r="J90" s="154"/>
      <c r="AZ90" s="153" t="str">
        <f>B90</f>
        <v>Tyto náklady jsou popsány v samostatném soupisu stavebních prací, dodávek a služeb s tím, že dodavatel je povinen v rámci těchto nákladů ocenit všechny definované náklady souhrnně pro celou stavbu.</v>
      </c>
    </row>
    <row r="94" spans="2:52" x14ac:dyDescent="0.2">
      <c r="B94" s="154" t="s">
        <v>103</v>
      </c>
      <c r="C94" s="154"/>
      <c r="D94" s="154"/>
      <c r="E94" s="154"/>
      <c r="F94" s="154"/>
      <c r="G94" s="154"/>
      <c r="H94" s="154"/>
      <c r="I94" s="154"/>
      <c r="J94" s="154"/>
      <c r="AZ94" s="153" t="str">
        <f>B94</f>
        <v>2. SPECIFICKÉ PODMÍNKY PRO ZPRACOVÁNÍ NABÍDKOVÉ CENY</v>
      </c>
    </row>
    <row r="96" spans="2:52" x14ac:dyDescent="0.2">
      <c r="B96" s="154" t="s">
        <v>104</v>
      </c>
      <c r="C96" s="154"/>
      <c r="D96" s="154"/>
      <c r="E96" s="154"/>
      <c r="F96" s="154"/>
      <c r="G96" s="154"/>
      <c r="H96" s="154"/>
      <c r="I96" s="154"/>
      <c r="J96" s="154"/>
      <c r="AZ96" s="153" t="str">
        <f>B96</f>
        <v>Zde doplní zpracovatel soupisu  případná specifika týkající se konkrétní zakázky.</v>
      </c>
    </row>
    <row r="99" spans="2:52" x14ac:dyDescent="0.2">
      <c r="B99" s="154" t="s">
        <v>105</v>
      </c>
      <c r="C99" s="154"/>
      <c r="D99" s="154"/>
      <c r="E99" s="154"/>
      <c r="F99" s="154"/>
      <c r="G99" s="154"/>
      <c r="H99" s="154"/>
      <c r="I99" s="154"/>
      <c r="J99" s="154"/>
      <c r="AZ99" s="153" t="str">
        <f>B99</f>
        <v>3. ELEKTRONICKÁ PODOBA SOUPISU</v>
      </c>
    </row>
    <row r="101" spans="2:52" x14ac:dyDescent="0.2">
      <c r="B101" s="154" t="s">
        <v>106</v>
      </c>
      <c r="C101" s="154"/>
      <c r="D101" s="154"/>
      <c r="E101" s="154"/>
      <c r="F101" s="154"/>
      <c r="G101" s="154"/>
      <c r="H101" s="154"/>
      <c r="I101" s="154"/>
      <c r="J101" s="154"/>
      <c r="AZ101" s="153" t="str">
        <f>B101</f>
        <v xml:space="preserve">        Elektronická podoba soupisu</v>
      </c>
    </row>
    <row r="102" spans="2:52" ht="25.5" x14ac:dyDescent="0.2">
      <c r="B102" s="154" t="s">
        <v>107</v>
      </c>
      <c r="C102" s="154"/>
      <c r="D102" s="154"/>
      <c r="E102" s="154"/>
      <c r="F102" s="154"/>
      <c r="G102" s="154"/>
      <c r="H102" s="154"/>
      <c r="I102" s="154"/>
      <c r="J102" s="154"/>
      <c r="AZ102" s="153" t="str">
        <f>B102</f>
        <v>V souladu se zákonem jsou předložené soupisy zpracovány i v elektronické podobě.  Elektronickou podobou soupisu stavebních prací, dodávek a služeb je formát MS EXCEL.</v>
      </c>
    </row>
    <row r="103" spans="2:52" x14ac:dyDescent="0.2">
      <c r="B103" s="154" t="s">
        <v>108</v>
      </c>
      <c r="C103" s="154"/>
      <c r="D103" s="154"/>
      <c r="E103" s="154"/>
      <c r="F103" s="154"/>
      <c r="G103" s="154"/>
      <c r="H103" s="154"/>
      <c r="I103" s="154"/>
      <c r="J103" s="154"/>
      <c r="AZ103" s="153" t="str">
        <f>B103</f>
        <v>Popis formátu soupisu odpovídá svou strukturou vzorovému soupisu volně dostupnému na internetové adrese:</v>
      </c>
    </row>
    <row r="105" spans="2:52" x14ac:dyDescent="0.2">
      <c r="B105" s="154" t="s">
        <v>109</v>
      </c>
      <c r="C105" s="154"/>
      <c r="D105" s="154"/>
      <c r="E105" s="154"/>
      <c r="F105" s="154"/>
      <c r="G105" s="154"/>
      <c r="H105" s="154"/>
      <c r="I105" s="154"/>
      <c r="J105" s="154"/>
      <c r="AZ105" s="153" t="str">
        <f>B105</f>
        <v>www.stavebnionline.cz/soupis</v>
      </c>
    </row>
    <row r="107" spans="2:52" x14ac:dyDescent="0.2">
      <c r="B107" s="154" t="s">
        <v>110</v>
      </c>
      <c r="C107" s="154"/>
      <c r="D107" s="154"/>
      <c r="E107" s="154"/>
      <c r="F107" s="154"/>
      <c r="G107" s="154"/>
      <c r="H107" s="154"/>
      <c r="I107" s="154"/>
      <c r="J107" s="154"/>
      <c r="AZ107" s="153" t="str">
        <f>B107</f>
        <v xml:space="preserve">        Zpracování elektronické podoby soupisu</v>
      </c>
    </row>
    <row r="108" spans="2:52" ht="51" x14ac:dyDescent="0.2">
      <c r="B108" s="154" t="s">
        <v>111</v>
      </c>
      <c r="C108" s="154"/>
      <c r="D108" s="154"/>
      <c r="E108" s="154"/>
      <c r="F108" s="154"/>
      <c r="G108" s="154"/>
      <c r="H108" s="154"/>
      <c r="I108" s="154"/>
      <c r="J108" s="154"/>
      <c r="AZ108" s="153"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
      <c r="B110" s="154" t="s">
        <v>112</v>
      </c>
      <c r="C110" s="154"/>
      <c r="D110" s="154"/>
      <c r="E110" s="154"/>
      <c r="F110" s="154"/>
      <c r="G110" s="154"/>
      <c r="H110" s="154"/>
      <c r="I110" s="154"/>
      <c r="J110" s="154"/>
      <c r="AZ110" s="153" t="str">
        <f>B110</f>
        <v xml:space="preserve">        Jiný formát soupisu</v>
      </c>
    </row>
    <row r="111" spans="2:52" ht="38.25" x14ac:dyDescent="0.2">
      <c r="B111" s="154" t="s">
        <v>113</v>
      </c>
      <c r="C111" s="154"/>
      <c r="D111" s="154"/>
      <c r="E111" s="154"/>
      <c r="F111" s="154"/>
      <c r="G111" s="154"/>
      <c r="H111" s="154"/>
      <c r="I111" s="154"/>
      <c r="J111" s="154"/>
      <c r="AZ111" s="153"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
      <c r="B113" s="154" t="s">
        <v>114</v>
      </c>
      <c r="C113" s="154"/>
      <c r="D113" s="154"/>
      <c r="E113" s="154"/>
      <c r="F113" s="154"/>
      <c r="G113" s="154"/>
      <c r="H113" s="154"/>
      <c r="I113" s="154"/>
      <c r="J113" s="154"/>
      <c r="AZ113" s="153" t="str">
        <f>B113</f>
        <v xml:space="preserve">        Závěrečné ustanovení</v>
      </c>
    </row>
    <row r="114" spans="2:52" x14ac:dyDescent="0.2">
      <c r="B114" s="154" t="s">
        <v>115</v>
      </c>
      <c r="C114" s="154"/>
      <c r="D114" s="154"/>
      <c r="E114" s="154"/>
      <c r="F114" s="154"/>
      <c r="G114" s="154"/>
      <c r="H114" s="154"/>
      <c r="I114" s="154"/>
      <c r="J114" s="154"/>
      <c r="AZ114" s="153" t="str">
        <f>B114</f>
        <v>Ostatní podmínky vztahující se ke zpracování nabídkové ceny jsou uvedeny v zadávací dokumentaci.</v>
      </c>
    </row>
  </sheetData>
  <sheetProtection algorithmName="SHA-512" hashValue="3ZjJP+oOS1RNIEso0S5/aXVTJ7GYxX7pIytrUv34t0FkS9rYHalJWSkVn3Pk30S6hx69V0P+BgQIiVrQ6hc1FA==" saltValue="0RCDCcH+xFIVXHIHDDh8RQ=="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114:J114"/>
    <mergeCell ref="B105:J105"/>
    <mergeCell ref="B107:J107"/>
    <mergeCell ref="B108:J108"/>
    <mergeCell ref="B110:J110"/>
    <mergeCell ref="B111:J111"/>
    <mergeCell ref="B113:J113"/>
    <mergeCell ref="B94:J94"/>
    <mergeCell ref="B96:J96"/>
    <mergeCell ref="B99:J99"/>
    <mergeCell ref="B101:J101"/>
    <mergeCell ref="B102:J102"/>
    <mergeCell ref="B103:J103"/>
    <mergeCell ref="B83:J83"/>
    <mergeCell ref="B84:J84"/>
    <mergeCell ref="B86:J86"/>
    <mergeCell ref="B87:J87"/>
    <mergeCell ref="B89:J89"/>
    <mergeCell ref="B90:J90"/>
    <mergeCell ref="B74:J74"/>
    <mergeCell ref="B75:J75"/>
    <mergeCell ref="B77:J77"/>
    <mergeCell ref="B79:J79"/>
    <mergeCell ref="B80:J80"/>
    <mergeCell ref="B82:J82"/>
    <mergeCell ref="B64:J64"/>
    <mergeCell ref="B66:J66"/>
    <mergeCell ref="B67:J67"/>
    <mergeCell ref="B69:J69"/>
    <mergeCell ref="B70:J70"/>
    <mergeCell ref="B72:J72"/>
    <mergeCell ref="B56:J56"/>
    <mergeCell ref="B57:J57"/>
    <mergeCell ref="B58:J58"/>
    <mergeCell ref="B59:J59"/>
    <mergeCell ref="B61:J61"/>
    <mergeCell ref="B63:J63"/>
    <mergeCell ref="B46:J46"/>
    <mergeCell ref="B48:J48"/>
    <mergeCell ref="B49:J49"/>
    <mergeCell ref="B51:J51"/>
    <mergeCell ref="B54:J54"/>
    <mergeCell ref="B55:J55"/>
    <mergeCell ref="B26:E26"/>
    <mergeCell ref="B35:J35"/>
    <mergeCell ref="B37:J37"/>
    <mergeCell ref="B39:J39"/>
    <mergeCell ref="B41:J41"/>
    <mergeCell ref="B44:J44"/>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07/18/05</v>
      </c>
      <c r="C1" s="31" t="str">
        <f>Stavba!NazevStavby</f>
        <v>Odizolování spodní stavby a rekonstrukce jídelny včetně zázemí SŠ Rokycany 1042007</v>
      </c>
      <c r="D1" s="31"/>
      <c r="E1" s="31"/>
      <c r="F1" s="31"/>
      <c r="G1" s="24"/>
      <c r="H1" s="33"/>
    </row>
    <row r="2" spans="1:8" ht="13.5" thickBot="1" x14ac:dyDescent="0.25">
      <c r="A2" s="25" t="s">
        <v>29</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xc+kr8hhch7amevZ2MG7gp8UVcu9HHkYBbaC6etSHFb1lIf2EwqUG2hC25DlqSlR3/nKyfnHLQ697EBkI2iZUw==" saltValue="IYFUWGVRvNjjYOVc3oyfvg=="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30</v>
      </c>
      <c r="B1" s="95"/>
      <c r="C1" s="96"/>
      <c r="D1" s="95"/>
      <c r="E1" s="95"/>
      <c r="F1" s="95"/>
      <c r="G1" s="95"/>
    </row>
    <row r="2" spans="1:7" ht="13.5" thickTop="1" x14ac:dyDescent="0.2">
      <c r="A2" s="55" t="s">
        <v>31</v>
      </c>
      <c r="B2" s="56"/>
      <c r="C2" s="97"/>
      <c r="D2" s="97"/>
      <c r="E2" s="97"/>
      <c r="F2" s="97"/>
      <c r="G2" s="98"/>
    </row>
    <row r="3" spans="1:7" x14ac:dyDescent="0.2">
      <c r="A3" s="57" t="s">
        <v>32</v>
      </c>
      <c r="B3" s="58"/>
      <c r="C3" s="99"/>
      <c r="D3" s="99"/>
      <c r="E3" s="99"/>
      <c r="F3" s="99"/>
      <c r="G3" s="100"/>
    </row>
    <row r="4" spans="1:7" ht="13.5" thickBot="1" x14ac:dyDescent="0.25">
      <c r="A4" s="59" t="s">
        <v>33</v>
      </c>
      <c r="B4" s="60"/>
      <c r="C4" s="101"/>
      <c r="D4" s="101"/>
      <c r="E4" s="101"/>
      <c r="F4" s="101"/>
      <c r="G4" s="102"/>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gy/AOsZZffxspLQ9kuKtw3qUwApMSQabaCj0Jd7yZjk9HXQp3fmZj1CheEHf+k/SPKK4UHeM+LPCBBFX0TMaDw==" saltValue="rmV5DF2Sr6bvDcLfAXDYZA=="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I1"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07/18/05</v>
      </c>
      <c r="C1" s="31" t="str">
        <f>Stavba!NazevStavby</f>
        <v>Odizolování spodní stavby a rekonstrukce jídelny včetně zázemí SŠ Rokycany 1042007</v>
      </c>
      <c r="D1" s="31"/>
      <c r="E1" s="31"/>
      <c r="F1" s="31"/>
      <c r="G1" s="24"/>
      <c r="H1" s="33"/>
    </row>
    <row r="2" spans="1:10" ht="13.5" customHeight="1" thickBot="1" x14ac:dyDescent="0.25">
      <c r="A2" s="25" t="s">
        <v>29</v>
      </c>
      <c r="B2" s="155" t="s">
        <v>56</v>
      </c>
      <c r="C2" s="156" t="s">
        <v>57</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00</v>
      </c>
      <c r="H6" s="35"/>
    </row>
    <row r="7" spans="1:10" ht="15.75" customHeight="1" x14ac:dyDescent="0.25">
      <c r="B7" s="93" t="str">
        <f>C2</f>
        <v>Vedlejší a ostatní náklady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116</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57" t="s">
        <v>117</v>
      </c>
      <c r="B16" s="158"/>
      <c r="C16" s="158"/>
      <c r="D16" s="158"/>
      <c r="E16" s="158"/>
      <c r="F16" s="158"/>
      <c r="G16" s="158"/>
      <c r="H16" s="159"/>
      <c r="I16" s="32"/>
      <c r="J16" s="32"/>
    </row>
    <row r="17" spans="1:16" ht="12.75" customHeight="1" x14ac:dyDescent="0.2">
      <c r="A17" s="168" t="s">
        <v>118</v>
      </c>
      <c r="B17" s="169"/>
      <c r="C17" s="170"/>
      <c r="D17" s="170"/>
      <c r="E17" s="170"/>
      <c r="F17" s="170"/>
      <c r="G17" s="171"/>
      <c r="H17" s="172" t="s">
        <v>119</v>
      </c>
      <c r="I17" s="32"/>
      <c r="J17" s="32"/>
    </row>
    <row r="18" spans="1:16" ht="12.75" customHeight="1" x14ac:dyDescent="0.2">
      <c r="A18" s="166" t="s">
        <v>120</v>
      </c>
      <c r="B18" s="164" t="s">
        <v>57</v>
      </c>
      <c r="C18" s="163"/>
      <c r="D18" s="163"/>
      <c r="E18" s="163"/>
      <c r="F18" s="163"/>
      <c r="G18" s="165"/>
      <c r="H18" s="167">
        <f>'00 0003 Naklady'!G56</f>
        <v>0</v>
      </c>
      <c r="I18" s="32"/>
      <c r="J18" s="32"/>
      <c r="O18">
        <f>'00 0003 Naklady'!AN56</f>
        <v>0</v>
      </c>
      <c r="P18">
        <f>'00 0003 Naklady'!AO56</f>
        <v>0</v>
      </c>
    </row>
    <row r="19" spans="1:16" ht="12.75" customHeight="1" thickBot="1" x14ac:dyDescent="0.25">
      <c r="A19" s="173"/>
      <c r="B19" s="174" t="s">
        <v>121</v>
      </c>
      <c r="C19" s="175"/>
      <c r="D19" s="176" t="str">
        <f>B2</f>
        <v>00</v>
      </c>
      <c r="E19" s="175"/>
      <c r="F19" s="175"/>
      <c r="G19" s="177"/>
      <c r="H19" s="178">
        <f>SUM(H18:H18)</f>
        <v>0</v>
      </c>
      <c r="I19" s="32"/>
      <c r="J19" s="32"/>
    </row>
    <row r="20" spans="1:16" ht="12.75" customHeight="1" thickBot="1" x14ac:dyDescent="0.25">
      <c r="A20" s="32"/>
      <c r="B20" s="32"/>
      <c r="C20" s="32"/>
      <c r="D20" s="32"/>
      <c r="E20" s="32"/>
      <c r="F20" s="32"/>
      <c r="G20" s="32"/>
      <c r="H20" s="179"/>
      <c r="I20" s="32"/>
      <c r="J20" s="32"/>
    </row>
    <row r="21" spans="1:16" ht="12.75" customHeight="1" x14ac:dyDescent="0.2">
      <c r="A21" s="189"/>
      <c r="B21" s="190"/>
      <c r="C21" s="190"/>
      <c r="D21" s="190"/>
      <c r="E21" s="191"/>
      <c r="F21" s="190"/>
      <c r="G21" s="190"/>
      <c r="H21" s="192" t="s">
        <v>63</v>
      </c>
      <c r="I21" s="32"/>
      <c r="J21" s="32"/>
      <c r="O21" s="35">
        <f>H22</f>
        <v>0</v>
      </c>
      <c r="P21" s="35">
        <f>H24</f>
        <v>0</v>
      </c>
    </row>
    <row r="22" spans="1:16" ht="12.75" customHeight="1" x14ac:dyDescent="0.2">
      <c r="A22" s="184" t="s">
        <v>64</v>
      </c>
      <c r="B22" s="180"/>
      <c r="C22" s="180"/>
      <c r="D22" s="180">
        <v>15</v>
      </c>
      <c r="E22" s="181" t="s">
        <v>65</v>
      </c>
      <c r="F22" s="180"/>
      <c r="G22" s="180"/>
      <c r="H22" s="187">
        <f>SUM(O17:O18)</f>
        <v>0</v>
      </c>
      <c r="I22" s="32"/>
      <c r="J22" s="32"/>
    </row>
    <row r="23" spans="1:16" ht="12.75" customHeight="1" x14ac:dyDescent="0.2">
      <c r="A23" s="185" t="s">
        <v>66</v>
      </c>
      <c r="B23" s="161"/>
      <c r="C23" s="161"/>
      <c r="D23" s="161">
        <v>15</v>
      </c>
      <c r="E23" s="182" t="s">
        <v>65</v>
      </c>
      <c r="F23" s="161"/>
      <c r="G23" s="161"/>
      <c r="H23" s="188">
        <f>H22*(D23/100)</f>
        <v>0</v>
      </c>
      <c r="I23" s="32"/>
      <c r="J23" s="32"/>
    </row>
    <row r="24" spans="1:16" ht="12.75" customHeight="1" x14ac:dyDescent="0.2">
      <c r="A24" s="185" t="s">
        <v>64</v>
      </c>
      <c r="B24" s="161"/>
      <c r="C24" s="161"/>
      <c r="D24" s="161">
        <v>21</v>
      </c>
      <c r="E24" s="182" t="s">
        <v>65</v>
      </c>
      <c r="F24" s="161"/>
      <c r="G24" s="161"/>
      <c r="H24" s="188">
        <f>SUM(P17:P18)</f>
        <v>0</v>
      </c>
      <c r="I24" s="32"/>
      <c r="J24" s="32"/>
    </row>
    <row r="25" spans="1:16" ht="12.75" customHeight="1" thickBot="1" x14ac:dyDescent="0.25">
      <c r="A25" s="186" t="s">
        <v>66</v>
      </c>
      <c r="B25" s="162"/>
      <c r="C25" s="162"/>
      <c r="D25" s="162">
        <v>21</v>
      </c>
      <c r="E25" s="183" t="s">
        <v>65</v>
      </c>
      <c r="F25" s="161"/>
      <c r="G25" s="161"/>
      <c r="H25" s="188">
        <f>H24*(D25/100)</f>
        <v>0</v>
      </c>
      <c r="I25" s="32"/>
      <c r="J25" s="32"/>
    </row>
    <row r="26" spans="1:16" ht="12.75" customHeight="1" thickBot="1" x14ac:dyDescent="0.25">
      <c r="A26" s="193" t="s">
        <v>122</v>
      </c>
      <c r="B26" s="194"/>
      <c r="C26" s="194"/>
      <c r="D26" s="194"/>
      <c r="E26" s="194"/>
      <c r="F26" s="195"/>
      <c r="G26" s="196"/>
      <c r="H26" s="197">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Uwep0Cu4pROc99iQO6EKo8x1x0vPjbiE85DRr3JhyVkC8qbGatPx0oQMNvNS5U59da+6V/WtMm87yxcAErqwBQ==" saltValue="Cr0GbiMZvW9xImSTelogsw=="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6"/>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123</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56</v>
      </c>
      <c r="C3" s="212" t="s">
        <v>57</v>
      </c>
      <c r="D3" s="99"/>
      <c r="E3" s="99"/>
      <c r="F3" s="99"/>
      <c r="G3" s="100"/>
      <c r="H3" s="54"/>
      <c r="I3" s="54"/>
      <c r="J3" s="54"/>
    </row>
    <row r="4" spans="1:60" ht="13.5" thickBot="1" x14ac:dyDescent="0.25">
      <c r="A4" s="198" t="s">
        <v>33</v>
      </c>
      <c r="B4" s="199" t="s">
        <v>120</v>
      </c>
      <c r="C4" s="213" t="s">
        <v>57</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2" t="s">
        <v>40</v>
      </c>
      <c r="H6" s="243" t="s">
        <v>124</v>
      </c>
      <c r="I6" s="215" t="s">
        <v>125</v>
      </c>
      <c r="J6" s="54"/>
    </row>
    <row r="7" spans="1:60" x14ac:dyDescent="0.2">
      <c r="A7" s="244"/>
      <c r="B7" s="245" t="s">
        <v>126</v>
      </c>
      <c r="C7" s="246" t="s">
        <v>127</v>
      </c>
      <c r="D7" s="246"/>
      <c r="E7" s="247"/>
      <c r="F7" s="248"/>
      <c r="G7" s="248"/>
      <c r="H7" s="249"/>
      <c r="I7" s="250"/>
      <c r="J7" s="54"/>
    </row>
    <row r="8" spans="1:60" x14ac:dyDescent="0.2">
      <c r="A8" s="235" t="s">
        <v>128</v>
      </c>
      <c r="B8" s="216" t="s">
        <v>129</v>
      </c>
      <c r="C8" s="263" t="s">
        <v>130</v>
      </c>
      <c r="D8" s="218"/>
      <c r="E8" s="221"/>
      <c r="F8" s="224">
        <f>SUM(G9:G18)</f>
        <v>0</v>
      </c>
      <c r="G8" s="225"/>
      <c r="H8" s="226"/>
      <c r="I8" s="240"/>
      <c r="J8" s="54"/>
    </row>
    <row r="9" spans="1:60" outlineLevel="1" x14ac:dyDescent="0.2">
      <c r="A9" s="236">
        <v>1</v>
      </c>
      <c r="B9" s="217" t="s">
        <v>131</v>
      </c>
      <c r="C9" s="264" t="s">
        <v>132</v>
      </c>
      <c r="D9" s="219" t="s">
        <v>133</v>
      </c>
      <c r="E9" s="222">
        <v>1</v>
      </c>
      <c r="F9" s="227"/>
      <c r="G9" s="228">
        <f>E9*F9</f>
        <v>0</v>
      </c>
      <c r="H9" s="229"/>
      <c r="I9" s="241" t="s">
        <v>134</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6"/>
      <c r="B10" s="217"/>
      <c r="C10" s="265" t="s">
        <v>135</v>
      </c>
      <c r="D10" s="220"/>
      <c r="E10" s="223"/>
      <c r="F10" s="230"/>
      <c r="G10" s="231"/>
      <c r="H10" s="229"/>
      <c r="I10" s="241"/>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10" t="str">
        <f>C10</f>
        <v>Veškeré náklady spojené s vybudováním, provozem a odstraněním zařízení staveniště.</v>
      </c>
      <c r="BB10" s="209"/>
      <c r="BC10" s="209"/>
      <c r="BD10" s="209"/>
      <c r="BE10" s="209"/>
      <c r="BF10" s="209"/>
      <c r="BG10" s="209"/>
      <c r="BH10" s="209"/>
    </row>
    <row r="11" spans="1:60" outlineLevel="1" x14ac:dyDescent="0.2">
      <c r="A11" s="236">
        <v>2</v>
      </c>
      <c r="B11" s="217" t="s">
        <v>136</v>
      </c>
      <c r="C11" s="264" t="s">
        <v>137</v>
      </c>
      <c r="D11" s="219" t="s">
        <v>133</v>
      </c>
      <c r="E11" s="222">
        <v>1</v>
      </c>
      <c r="F11" s="227"/>
      <c r="G11" s="228">
        <f>E11*F11</f>
        <v>0</v>
      </c>
      <c r="H11" s="229"/>
      <c r="I11" s="241" t="s">
        <v>134</v>
      </c>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6"/>
      <c r="B12" s="217"/>
      <c r="C12" s="265" t="s">
        <v>138</v>
      </c>
      <c r="D12" s="220"/>
      <c r="E12" s="223"/>
      <c r="F12" s="230"/>
      <c r="G12" s="231"/>
      <c r="H12" s="229"/>
      <c r="I12" s="241"/>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10" t="str">
        <f>C12</f>
        <v>Koordinace stavebních a technologických dodávek stavby.</v>
      </c>
      <c r="BB12" s="209"/>
      <c r="BC12" s="209"/>
      <c r="BD12" s="209"/>
      <c r="BE12" s="209"/>
      <c r="BF12" s="209"/>
      <c r="BG12" s="209"/>
      <c r="BH12" s="209"/>
    </row>
    <row r="13" spans="1:60" outlineLevel="1" x14ac:dyDescent="0.2">
      <c r="A13" s="236">
        <v>3</v>
      </c>
      <c r="B13" s="217" t="s">
        <v>139</v>
      </c>
      <c r="C13" s="264" t="s">
        <v>140</v>
      </c>
      <c r="D13" s="219" t="s">
        <v>133</v>
      </c>
      <c r="E13" s="222">
        <v>1</v>
      </c>
      <c r="F13" s="227"/>
      <c r="G13" s="228">
        <f>E13*F13</f>
        <v>0</v>
      </c>
      <c r="H13" s="229"/>
      <c r="I13" s="241" t="s">
        <v>134</v>
      </c>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36"/>
      <c r="B14" s="217"/>
      <c r="C14" s="265" t="s">
        <v>141</v>
      </c>
      <c r="D14" s="220"/>
      <c r="E14" s="223"/>
      <c r="F14" s="230"/>
      <c r="G14" s="231"/>
      <c r="H14" s="229"/>
      <c r="I14" s="241"/>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10" t="str">
        <f>C14</f>
        <v>Náklady dodavatele vyplývající z povinností dodavatele stanovených obchodními podmínkami před zahájením stavebních prací. Tato skupina zahrnuje zejména náklady na přípravné činnosti.</v>
      </c>
      <c r="BB14" s="209"/>
      <c r="BC14" s="209"/>
      <c r="BD14" s="209"/>
      <c r="BE14" s="209"/>
      <c r="BF14" s="209"/>
      <c r="BG14" s="209"/>
      <c r="BH14" s="209"/>
    </row>
    <row r="15" spans="1:60" outlineLevel="1" x14ac:dyDescent="0.2">
      <c r="A15" s="236">
        <v>4</v>
      </c>
      <c r="B15" s="217" t="s">
        <v>142</v>
      </c>
      <c r="C15" s="264" t="s">
        <v>143</v>
      </c>
      <c r="D15" s="219" t="s">
        <v>133</v>
      </c>
      <c r="E15" s="222">
        <v>1</v>
      </c>
      <c r="F15" s="227"/>
      <c r="G15" s="228">
        <f>E15*F15</f>
        <v>0</v>
      </c>
      <c r="H15" s="229"/>
      <c r="I15" s="241" t="s">
        <v>134</v>
      </c>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2.5" outlineLevel="1" x14ac:dyDescent="0.2">
      <c r="A16" s="236"/>
      <c r="B16" s="217"/>
      <c r="C16" s="265" t="s">
        <v>144</v>
      </c>
      <c r="D16" s="220"/>
      <c r="E16" s="223"/>
      <c r="F16" s="230"/>
      <c r="G16" s="231"/>
      <c r="H16" s="229"/>
      <c r="I16" s="241"/>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10" t="str">
        <f>C16</f>
        <v>Zaměření stavby před výstavbou: přenesení poloh sítí, hranic pozemku apod. z mapy do terénu, označení a stabilizace lomových bodů, zaměření stávajícího objektu před rekonstrukcí.</v>
      </c>
      <c r="BB16" s="209"/>
      <c r="BC16" s="209"/>
      <c r="BD16" s="209"/>
      <c r="BE16" s="209"/>
      <c r="BF16" s="209"/>
      <c r="BG16" s="209"/>
      <c r="BH16" s="209"/>
    </row>
    <row r="17" spans="1:60" outlineLevel="1" x14ac:dyDescent="0.2">
      <c r="A17" s="236">
        <v>5</v>
      </c>
      <c r="B17" s="217" t="s">
        <v>145</v>
      </c>
      <c r="C17" s="264" t="s">
        <v>146</v>
      </c>
      <c r="D17" s="219" t="s">
        <v>133</v>
      </c>
      <c r="E17" s="222">
        <v>1</v>
      </c>
      <c r="F17" s="227"/>
      <c r="G17" s="228">
        <f>E17*F17</f>
        <v>0</v>
      </c>
      <c r="H17" s="229"/>
      <c r="I17" s="241" t="s">
        <v>134</v>
      </c>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36">
        <v>6</v>
      </c>
      <c r="B18" s="217" t="s">
        <v>147</v>
      </c>
      <c r="C18" s="264" t="s">
        <v>148</v>
      </c>
      <c r="D18" s="219" t="s">
        <v>133</v>
      </c>
      <c r="E18" s="222">
        <v>1</v>
      </c>
      <c r="F18" s="227"/>
      <c r="G18" s="228">
        <f>E18*F18</f>
        <v>0</v>
      </c>
      <c r="H18" s="229"/>
      <c r="I18" s="241" t="s">
        <v>149</v>
      </c>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x14ac:dyDescent="0.2">
      <c r="A19" s="235" t="s">
        <v>128</v>
      </c>
      <c r="B19" s="216" t="s">
        <v>150</v>
      </c>
      <c r="C19" s="263" t="s">
        <v>151</v>
      </c>
      <c r="D19" s="218"/>
      <c r="E19" s="221"/>
      <c r="F19" s="232">
        <f>SUM(G20:G54)</f>
        <v>0</v>
      </c>
      <c r="G19" s="233"/>
      <c r="H19" s="226"/>
      <c r="I19" s="240"/>
      <c r="J19" s="54"/>
    </row>
    <row r="20" spans="1:60" outlineLevel="1" x14ac:dyDescent="0.2">
      <c r="A20" s="236">
        <v>7</v>
      </c>
      <c r="B20" s="217" t="s">
        <v>152</v>
      </c>
      <c r="C20" s="264" t="s">
        <v>153</v>
      </c>
      <c r="D20" s="219" t="s">
        <v>133</v>
      </c>
      <c r="E20" s="222">
        <v>1</v>
      </c>
      <c r="F20" s="227"/>
      <c r="G20" s="228">
        <f>E20*F20</f>
        <v>0</v>
      </c>
      <c r="H20" s="229"/>
      <c r="I20" s="241" t="s">
        <v>149</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45" outlineLevel="1" x14ac:dyDescent="0.2">
      <c r="A21" s="236"/>
      <c r="B21" s="217"/>
      <c r="C21" s="265" t="s">
        <v>154</v>
      </c>
      <c r="D21" s="220"/>
      <c r="E21" s="223"/>
      <c r="F21" s="230"/>
      <c r="G21" s="231"/>
      <c r="H21" s="229"/>
      <c r="I21" s="241"/>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10" t="str">
        <f>C21</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21" s="209"/>
      <c r="BC21" s="209"/>
      <c r="BD21" s="209"/>
      <c r="BE21" s="209"/>
      <c r="BF21" s="209"/>
      <c r="BG21" s="209"/>
      <c r="BH21" s="209"/>
    </row>
    <row r="22" spans="1:60" outlineLevel="1" x14ac:dyDescent="0.2">
      <c r="A22" s="236">
        <v>8</v>
      </c>
      <c r="B22" s="217" t="s">
        <v>155</v>
      </c>
      <c r="C22" s="264" t="s">
        <v>156</v>
      </c>
      <c r="D22" s="219" t="s">
        <v>133</v>
      </c>
      <c r="E22" s="222">
        <v>1</v>
      </c>
      <c r="F22" s="227"/>
      <c r="G22" s="228">
        <f>E22*F22</f>
        <v>0</v>
      </c>
      <c r="H22" s="229"/>
      <c r="I22" s="241" t="s">
        <v>149</v>
      </c>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36">
        <v>9</v>
      </c>
      <c r="B23" s="217" t="s">
        <v>157</v>
      </c>
      <c r="C23" s="264" t="s">
        <v>158</v>
      </c>
      <c r="D23" s="219" t="s">
        <v>133</v>
      </c>
      <c r="E23" s="222">
        <v>1</v>
      </c>
      <c r="F23" s="227"/>
      <c r="G23" s="228">
        <f>E23*F23</f>
        <v>0</v>
      </c>
      <c r="H23" s="229"/>
      <c r="I23" s="241" t="s">
        <v>134</v>
      </c>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36"/>
      <c r="B24" s="217"/>
      <c r="C24" s="265" t="s">
        <v>159</v>
      </c>
      <c r="D24" s="220"/>
      <c r="E24" s="223"/>
      <c r="F24" s="230"/>
      <c r="G24" s="231"/>
      <c r="H24" s="229"/>
      <c r="I24" s="241"/>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10" t="str">
        <f>C24</f>
        <v>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v>
      </c>
      <c r="BB24" s="209"/>
      <c r="BC24" s="209"/>
      <c r="BD24" s="209"/>
      <c r="BE24" s="209"/>
      <c r="BF24" s="209"/>
      <c r="BG24" s="209"/>
      <c r="BH24" s="209"/>
    </row>
    <row r="25" spans="1:60" outlineLevel="1" x14ac:dyDescent="0.2">
      <c r="A25" s="236"/>
      <c r="B25" s="214" t="s">
        <v>160</v>
      </c>
      <c r="C25" s="266"/>
      <c r="D25" s="237"/>
      <c r="E25" s="238"/>
      <c r="F25" s="239"/>
      <c r="G25" s="234"/>
      <c r="H25" s="229"/>
      <c r="I25" s="241"/>
      <c r="J25" s="208"/>
      <c r="K25" s="209">
        <v>1</v>
      </c>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36"/>
      <c r="B26" s="214" t="s">
        <v>161</v>
      </c>
      <c r="C26" s="266"/>
      <c r="D26" s="237"/>
      <c r="E26" s="238"/>
      <c r="F26" s="239"/>
      <c r="G26" s="234"/>
      <c r="H26" s="229"/>
      <c r="I26" s="241"/>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6">
        <v>10</v>
      </c>
      <c r="B27" s="217" t="s">
        <v>162</v>
      </c>
      <c r="C27" s="264" t="s">
        <v>163</v>
      </c>
      <c r="D27" s="219" t="s">
        <v>164</v>
      </c>
      <c r="E27" s="222">
        <v>4</v>
      </c>
      <c r="F27" s="227"/>
      <c r="G27" s="228">
        <f>E27*F27</f>
        <v>0</v>
      </c>
      <c r="H27" s="229" t="s">
        <v>165</v>
      </c>
      <c r="I27" s="241" t="s">
        <v>134</v>
      </c>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6"/>
      <c r="B28" s="217"/>
      <c r="C28" s="265" t="s">
        <v>166</v>
      </c>
      <c r="D28" s="220"/>
      <c r="E28" s="223"/>
      <c r="F28" s="230"/>
      <c r="G28" s="231"/>
      <c r="H28" s="229"/>
      <c r="I28" s="241"/>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10" t="str">
        <f>C28</f>
        <v>Náklady spojené s účastí zhotovitele na předání a převzetí staveniště. Včetně vystavení zápisu</v>
      </c>
      <c r="BB28" s="209"/>
      <c r="BC28" s="209"/>
      <c r="BD28" s="209"/>
      <c r="BE28" s="209"/>
      <c r="BF28" s="209"/>
      <c r="BG28" s="209"/>
      <c r="BH28" s="209"/>
    </row>
    <row r="29" spans="1:60" outlineLevel="1" x14ac:dyDescent="0.2">
      <c r="A29" s="236">
        <v>11</v>
      </c>
      <c r="B29" s="217" t="s">
        <v>167</v>
      </c>
      <c r="C29" s="264" t="s">
        <v>168</v>
      </c>
      <c r="D29" s="219" t="s">
        <v>133</v>
      </c>
      <c r="E29" s="222">
        <v>1</v>
      </c>
      <c r="F29" s="227"/>
      <c r="G29" s="228">
        <f>E29*F29</f>
        <v>0</v>
      </c>
      <c r="H29" s="229"/>
      <c r="I29" s="241" t="s">
        <v>149</v>
      </c>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2.5" outlineLevel="1" x14ac:dyDescent="0.2">
      <c r="A30" s="236"/>
      <c r="B30" s="217"/>
      <c r="C30" s="265" t="s">
        <v>169</v>
      </c>
      <c r="D30" s="220"/>
      <c r="E30" s="223"/>
      <c r="F30" s="230"/>
      <c r="G30" s="231"/>
      <c r="H30" s="229"/>
      <c r="I30" s="241"/>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10" t="str">
        <f>C30</f>
        <v>provádění povinnost zhotovitele včetně veškerých subdodavatelů na všech stupních dodavatelské hierarchie (např. včetně dopravců, atd.) dle zákona č. 309/2006 Sb. v aktuálním znění v době výstavby</v>
      </c>
      <c r="BB30" s="209"/>
      <c r="BC30" s="209"/>
      <c r="BD30" s="209"/>
      <c r="BE30" s="209"/>
      <c r="BF30" s="209"/>
      <c r="BG30" s="209"/>
      <c r="BH30" s="209"/>
    </row>
    <row r="31" spans="1:60" ht="33.75" outlineLevel="1" x14ac:dyDescent="0.2">
      <c r="A31" s="236">
        <v>12</v>
      </c>
      <c r="B31" s="217" t="s">
        <v>170</v>
      </c>
      <c r="C31" s="264" t="s">
        <v>171</v>
      </c>
      <c r="D31" s="219" t="s">
        <v>133</v>
      </c>
      <c r="E31" s="222">
        <v>1</v>
      </c>
      <c r="F31" s="227"/>
      <c r="G31" s="228">
        <f>E31*F31</f>
        <v>0</v>
      </c>
      <c r="H31" s="229"/>
      <c r="I31" s="241" t="s">
        <v>149</v>
      </c>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92.5" outlineLevel="1" x14ac:dyDescent="0.2">
      <c r="A32" s="236"/>
      <c r="B32" s="217"/>
      <c r="C32" s="265" t="s">
        <v>172</v>
      </c>
      <c r="D32" s="220"/>
      <c r="E32" s="223"/>
      <c r="F32" s="230"/>
      <c r="G32" s="231"/>
      <c r="H32" s="229"/>
      <c r="I32" s="241"/>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10" t="str">
        <f>C32</f>
        <v>Dodavatel je povinen provést komplexní seznámení se a komplexní kontrolu této projektové dokumentace a provést tzv. "Vytýkací řízení" a tzv. "Ztotožnění" dodavatele s touto zadávací dokumentací. Dodavatel provede komplexní kontrolu zadávací projektové dokumentace tak, aby mohl plně garantovat komplexnost, více než standardní kvalitu, plnou navrhovanou a očekávanou funkčnost a včasnou dodávku a uvedení do provozu. Kontrola bude mimo jiné provedena na základě komplexní fyzické kontroly místa stavby a seznámení se stávajícím stavem a tedy nutných koordinací, vazeb, provozu, atd. Při této kontrole se bude vycházet z toho, že dodavatel je odborná firma a má tzv. „odpovědnost profesionála“ např. dle §5, odst. 1 nebo §2912, odst. 2, atd. NOZ, a to jak na stavbu jako celek, tak na jednotlivé odborné části a budoucí provoz (obsluha, údržba, kontroly a servis, atd.) a tyto odborné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a zároveň přednese veškeré okolnost, které by mohly vést k tzv. „nevhodnosti příkazu“, který obdržel od investora např. dle § 2594 NOZ. Vytýkací řízení svolává dodavatel za účasti investora ještě před započetím prací na navazujících stupních dokumentace, které musí zhotovitel provést. Z vytýkacího řízení provede zhotovitel písemný zápis, která s investorem vzájemně odsouhlasí. Pokud "Vytýkací" řízení neproběhne" v daném čase a zhotovitel započne s fyzickým prováděním stavby nebo započne s prováděním navazujících stupňů dokumentace, má se za to, že dodavatel se se zadávací dokumentací tzv. "Ztotožnil" a nezjistil žádné nesrovnalosti, nejasnosti a nemá žádné požadavky na upřesnění nebo upřesňující a doplňující názory a zároveň nezjistil žádné okolnosti vedoucí k tzv. „nevhodnosti příkazu“, který obdržel od investora např. dle § 2594 NOZ. Tzv. „nevhodným příkazem“ se myslí především obecný smluvní „příkaz“ dílo provést např. podle projektové a další dokumentace nebo podle dalších zadání a podkladů investora. Pokud "Vytýkací" řízení proběhne" má se rovněž za to, že dodavatel se se zadávací dokumentací, mimo bodů u kterých vznesl objektivní, důkazy podloženou a srozumitelně zdůvodněnou připomínku u které nebylo dosaženo dohody o způsobu řešení, tzv. "Ztotožnil". Stavba nesmí být zahájena bez vyřešení výše uvedených připomínek a tzv. "Ztotožnění" se dodavatele se zadávací dokumentací, a tedy ztotožnění musí předcházet dopracování této zadávací dokumentace na navazující stupně dokumentace, tedy především na tzv. prováděcí a dílenskou dokumentaci dodávané a prováděné dodavatelem. Kontrolu a všechny z ní vzešlé připomínky, které by dodavatel mohl uplatňovat ve "Vytýkacím" řízení, musí případný dodavatel, resp. zájemce, předložit již do výběrového řízení. K následným připomínkám již investor nemusí přihlížet a jejich řešení jde k tíži dodavatele stavby. Všechna zařízení, výrobky a materiály použité pro stavbu budou nové a bez vad, to znamená, že pro stavbu mimo jiné nelze použít zařízení, výrobky a materiály již dříve použité, opravované, repasované, recyklované, jakkoli poškozené, výstavní nebo prodejní vzorky, atd</v>
      </c>
      <c r="BB32" s="209"/>
      <c r="BC32" s="209"/>
      <c r="BD32" s="209"/>
      <c r="BE32" s="209"/>
      <c r="BF32" s="209"/>
      <c r="BG32" s="209"/>
      <c r="BH32" s="209"/>
    </row>
    <row r="33" spans="1:60" outlineLevel="1" x14ac:dyDescent="0.2">
      <c r="A33" s="236">
        <v>13</v>
      </c>
      <c r="B33" s="217" t="s">
        <v>173</v>
      </c>
      <c r="C33" s="264" t="s">
        <v>174</v>
      </c>
      <c r="D33" s="219" t="s">
        <v>133</v>
      </c>
      <c r="E33" s="222">
        <v>1</v>
      </c>
      <c r="F33" s="227"/>
      <c r="G33" s="228">
        <f>E33*F33</f>
        <v>0</v>
      </c>
      <c r="H33" s="229"/>
      <c r="I33" s="241" t="s">
        <v>134</v>
      </c>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36"/>
      <c r="B34" s="217"/>
      <c r="C34" s="265" t="s">
        <v>175</v>
      </c>
      <c r="D34" s="220"/>
      <c r="E34" s="223"/>
      <c r="F34" s="230"/>
      <c r="G34" s="231"/>
      <c r="H34" s="229"/>
      <c r="I34" s="241"/>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10" t="str">
        <f>C34</f>
        <v>Autorský dozor projektanta.</v>
      </c>
      <c r="BB34" s="209"/>
      <c r="BC34" s="209"/>
      <c r="BD34" s="209"/>
      <c r="BE34" s="209"/>
      <c r="BF34" s="209"/>
      <c r="BG34" s="209"/>
      <c r="BH34" s="209"/>
    </row>
    <row r="35" spans="1:60" outlineLevel="1" x14ac:dyDescent="0.2">
      <c r="A35" s="236">
        <v>14</v>
      </c>
      <c r="B35" s="217" t="s">
        <v>176</v>
      </c>
      <c r="C35" s="264" t="s">
        <v>177</v>
      </c>
      <c r="D35" s="219" t="s">
        <v>164</v>
      </c>
      <c r="E35" s="222">
        <v>8</v>
      </c>
      <c r="F35" s="227"/>
      <c r="G35" s="228">
        <f>E35*F35</f>
        <v>0</v>
      </c>
      <c r="H35" s="229"/>
      <c r="I35" s="241" t="s">
        <v>149</v>
      </c>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36"/>
      <c r="B36" s="217"/>
      <c r="C36" s="265" t="s">
        <v>178</v>
      </c>
      <c r="D36" s="220"/>
      <c r="E36" s="223"/>
      <c r="F36" s="230"/>
      <c r="G36" s="231"/>
      <c r="H36" s="229"/>
      <c r="I36" s="241"/>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0" t="str">
        <f>C36</f>
        <v>Včetně vystavení zápisu</v>
      </c>
      <c r="BB36" s="209"/>
      <c r="BC36" s="209"/>
      <c r="BD36" s="209"/>
      <c r="BE36" s="209"/>
      <c r="BF36" s="209"/>
      <c r="BG36" s="209"/>
      <c r="BH36" s="209"/>
    </row>
    <row r="37" spans="1:60" outlineLevel="1" x14ac:dyDescent="0.2">
      <c r="A37" s="236">
        <v>15</v>
      </c>
      <c r="B37" s="217" t="s">
        <v>179</v>
      </c>
      <c r="C37" s="264" t="s">
        <v>180</v>
      </c>
      <c r="D37" s="219" t="s">
        <v>133</v>
      </c>
      <c r="E37" s="222">
        <v>1</v>
      </c>
      <c r="F37" s="227"/>
      <c r="G37" s="228">
        <f>E37*F37</f>
        <v>0</v>
      </c>
      <c r="H37" s="229"/>
      <c r="I37" s="241" t="s">
        <v>149</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78.75" outlineLevel="1" x14ac:dyDescent="0.2">
      <c r="A38" s="236"/>
      <c r="B38" s="217"/>
      <c r="C38" s="265" t="s">
        <v>181</v>
      </c>
      <c r="D38" s="220"/>
      <c r="E38" s="223"/>
      <c r="F38" s="230"/>
      <c r="G38" s="231"/>
      <c r="H38" s="229"/>
      <c r="I38" s="241"/>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10" t="str">
        <f>C38</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38" s="209"/>
      <c r="BC38" s="209"/>
      <c r="BD38" s="209"/>
      <c r="BE38" s="209"/>
      <c r="BF38" s="209"/>
      <c r="BG38" s="209"/>
      <c r="BH38" s="209"/>
    </row>
    <row r="39" spans="1:60" outlineLevel="1" x14ac:dyDescent="0.2">
      <c r="A39" s="236"/>
      <c r="B39" s="217"/>
      <c r="C39" s="265" t="s">
        <v>182</v>
      </c>
      <c r="D39" s="220"/>
      <c r="E39" s="223"/>
      <c r="F39" s="230"/>
      <c r="G39" s="231"/>
      <c r="H39" s="229"/>
      <c r="I39" s="241"/>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10" t="str">
        <f>C39</f>
        <v>Dokumentace zahrnuje dílčí dokumentace jednotlivých technologických a stavebních částí stavby.</v>
      </c>
      <c r="BB39" s="209"/>
      <c r="BC39" s="209"/>
      <c r="BD39" s="209"/>
      <c r="BE39" s="209"/>
      <c r="BF39" s="209"/>
      <c r="BG39" s="209"/>
      <c r="BH39" s="209"/>
    </row>
    <row r="40" spans="1:60" outlineLevel="1" x14ac:dyDescent="0.2">
      <c r="A40" s="236">
        <v>16</v>
      </c>
      <c r="B40" s="217" t="s">
        <v>183</v>
      </c>
      <c r="C40" s="264" t="s">
        <v>184</v>
      </c>
      <c r="D40" s="219" t="s">
        <v>133</v>
      </c>
      <c r="E40" s="222">
        <v>1</v>
      </c>
      <c r="F40" s="227"/>
      <c r="G40" s="228">
        <f>E40*F40</f>
        <v>0</v>
      </c>
      <c r="H40" s="229"/>
      <c r="I40" s="241" t="s">
        <v>149</v>
      </c>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78.75" outlineLevel="1" x14ac:dyDescent="0.2">
      <c r="A41" s="236"/>
      <c r="B41" s="217"/>
      <c r="C41" s="265" t="s">
        <v>185</v>
      </c>
      <c r="D41" s="220"/>
      <c r="E41" s="223"/>
      <c r="F41" s="230"/>
      <c r="G41" s="231"/>
      <c r="H41" s="229"/>
      <c r="I41" s="241"/>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10" t="str">
        <f>C41</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41" s="209"/>
      <c r="BC41" s="209"/>
      <c r="BD41" s="209"/>
      <c r="BE41" s="209"/>
      <c r="BF41" s="209"/>
      <c r="BG41" s="209"/>
      <c r="BH41" s="209"/>
    </row>
    <row r="42" spans="1:60" outlineLevel="1" x14ac:dyDescent="0.2">
      <c r="A42" s="236"/>
      <c r="B42" s="217"/>
      <c r="C42" s="265" t="s">
        <v>182</v>
      </c>
      <c r="D42" s="220"/>
      <c r="E42" s="223"/>
      <c r="F42" s="230"/>
      <c r="G42" s="231"/>
      <c r="H42" s="229"/>
      <c r="I42" s="241"/>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10" t="str">
        <f>C42</f>
        <v>Dokumentace zahrnuje dílčí dokumentace jednotlivých technologických a stavebních částí stavby.</v>
      </c>
      <c r="BB42" s="209"/>
      <c r="BC42" s="209"/>
      <c r="BD42" s="209"/>
      <c r="BE42" s="209"/>
      <c r="BF42" s="209"/>
      <c r="BG42" s="209"/>
      <c r="BH42" s="209"/>
    </row>
    <row r="43" spans="1:60" outlineLevel="1" x14ac:dyDescent="0.2">
      <c r="A43" s="236">
        <v>17</v>
      </c>
      <c r="B43" s="217" t="s">
        <v>186</v>
      </c>
      <c r="C43" s="264" t="s">
        <v>187</v>
      </c>
      <c r="D43" s="219" t="s">
        <v>133</v>
      </c>
      <c r="E43" s="222">
        <v>1</v>
      </c>
      <c r="F43" s="227"/>
      <c r="G43" s="228">
        <f>E43*F43</f>
        <v>0</v>
      </c>
      <c r="H43" s="229"/>
      <c r="I43" s="241" t="s">
        <v>134</v>
      </c>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36"/>
      <c r="B44" s="217"/>
      <c r="C44" s="265" t="s">
        <v>188</v>
      </c>
      <c r="D44" s="220"/>
      <c r="E44" s="223"/>
      <c r="F44" s="230"/>
      <c r="G44" s="231"/>
      <c r="H44" s="229"/>
      <c r="I44" s="241"/>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10" t="str">
        <f>C44</f>
        <v>Náklady na provedení skutečného zaměření stavby v rozsahu nezbytném pro zápis změny do katastru nemovitostí. Dále zaměření skutečného stavu provedení stavby, inž. sítí, ter. úprav a komunikací.</v>
      </c>
      <c r="BB44" s="209"/>
      <c r="BC44" s="209"/>
      <c r="BD44" s="209"/>
      <c r="BE44" s="209"/>
      <c r="BF44" s="209"/>
      <c r="BG44" s="209"/>
      <c r="BH44" s="209"/>
    </row>
    <row r="45" spans="1:60" ht="22.5" outlineLevel="1" x14ac:dyDescent="0.2">
      <c r="A45" s="236">
        <v>18</v>
      </c>
      <c r="B45" s="217" t="s">
        <v>189</v>
      </c>
      <c r="C45" s="264" t="s">
        <v>190</v>
      </c>
      <c r="D45" s="219" t="s">
        <v>133</v>
      </c>
      <c r="E45" s="222">
        <v>1</v>
      </c>
      <c r="F45" s="227"/>
      <c r="G45" s="228">
        <f>E45*F45</f>
        <v>0</v>
      </c>
      <c r="H45" s="229"/>
      <c r="I45" s="241" t="s">
        <v>149</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56.25" outlineLevel="1" x14ac:dyDescent="0.2">
      <c r="A46" s="236"/>
      <c r="B46" s="217"/>
      <c r="C46" s="265" t="s">
        <v>191</v>
      </c>
      <c r="D46" s="220"/>
      <c r="E46" s="223"/>
      <c r="F46" s="230"/>
      <c r="G46" s="231"/>
      <c r="H46" s="229"/>
      <c r="I46" s="241"/>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10" t="str">
        <f>C46</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46" s="209"/>
      <c r="BC46" s="209"/>
      <c r="BD46" s="209"/>
      <c r="BE46" s="209"/>
      <c r="BF46" s="209"/>
      <c r="BG46" s="209"/>
      <c r="BH46" s="209"/>
    </row>
    <row r="47" spans="1:60" ht="22.5" outlineLevel="1" x14ac:dyDescent="0.2">
      <c r="A47" s="236">
        <v>19</v>
      </c>
      <c r="B47" s="217" t="s">
        <v>192</v>
      </c>
      <c r="C47" s="264" t="s">
        <v>193</v>
      </c>
      <c r="D47" s="219" t="s">
        <v>133</v>
      </c>
      <c r="E47" s="222">
        <v>1</v>
      </c>
      <c r="F47" s="227"/>
      <c r="G47" s="228">
        <f>E47*F47</f>
        <v>0</v>
      </c>
      <c r="H47" s="229"/>
      <c r="I47" s="241" t="s">
        <v>149</v>
      </c>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v>21</v>
      </c>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45" outlineLevel="1" x14ac:dyDescent="0.2">
      <c r="A48" s="236"/>
      <c r="B48" s="217"/>
      <c r="C48" s="265" t="s">
        <v>194</v>
      </c>
      <c r="D48" s="220"/>
      <c r="E48" s="223"/>
      <c r="F48" s="230"/>
      <c r="G48" s="231"/>
      <c r="H48" s="229"/>
      <c r="I48" s="241"/>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10" t="str">
        <f>C48</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48" s="209"/>
      <c r="BC48" s="209"/>
      <c r="BD48" s="209"/>
      <c r="BE48" s="209"/>
      <c r="BF48" s="209"/>
      <c r="BG48" s="209"/>
      <c r="BH48" s="209"/>
    </row>
    <row r="49" spans="1:60" outlineLevel="1" x14ac:dyDescent="0.2">
      <c r="A49" s="236">
        <v>20</v>
      </c>
      <c r="B49" s="217" t="s">
        <v>195</v>
      </c>
      <c r="C49" s="264" t="s">
        <v>196</v>
      </c>
      <c r="D49" s="219" t="s">
        <v>197</v>
      </c>
      <c r="E49" s="222">
        <v>1</v>
      </c>
      <c r="F49" s="227"/>
      <c r="G49" s="228">
        <f>E49*F49</f>
        <v>0</v>
      </c>
      <c r="H49" s="229"/>
      <c r="I49" s="241" t="s">
        <v>149</v>
      </c>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6"/>
      <c r="B50" s="217"/>
      <c r="C50" s="265" t="s">
        <v>198</v>
      </c>
      <c r="D50" s="220"/>
      <c r="E50" s="223"/>
      <c r="F50" s="230"/>
      <c r="G50" s="231"/>
      <c r="H50" s="229"/>
      <c r="I50" s="241"/>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10" t="str">
        <f>C50</f>
        <v>vodné, stočné, elektrická energie a jiné spotřebované energie a média nutných k výstavbě</v>
      </c>
      <c r="BB50" s="209"/>
      <c r="BC50" s="209"/>
      <c r="BD50" s="209"/>
      <c r="BE50" s="209"/>
      <c r="BF50" s="209"/>
      <c r="BG50" s="209"/>
      <c r="BH50" s="209"/>
    </row>
    <row r="51" spans="1:60" outlineLevel="1" x14ac:dyDescent="0.2">
      <c r="A51" s="236">
        <v>21</v>
      </c>
      <c r="B51" s="217" t="s">
        <v>199</v>
      </c>
      <c r="C51" s="264" t="s">
        <v>200</v>
      </c>
      <c r="D51" s="219" t="s">
        <v>197</v>
      </c>
      <c r="E51" s="222">
        <v>1</v>
      </c>
      <c r="F51" s="227"/>
      <c r="G51" s="228">
        <f>E51*F51</f>
        <v>0</v>
      </c>
      <c r="H51" s="229"/>
      <c r="I51" s="241" t="s">
        <v>149</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2.5" outlineLevel="1" x14ac:dyDescent="0.2">
      <c r="A52" s="236"/>
      <c r="B52" s="217"/>
      <c r="C52" s="265" t="s">
        <v>201</v>
      </c>
      <c r="D52" s="220"/>
      <c r="E52" s="223"/>
      <c r="F52" s="230"/>
      <c r="G52" s="231"/>
      <c r="H52" s="229"/>
      <c r="I52" s="241"/>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10" t="str">
        <f>C52</f>
        <v>Kompletní systém sběru, třídění, odvozu a likvidace odpadu v souladu se zák. č.185/2001 Sb. v platném znění a vyhl. č.381/2001 Sb. v platném znění</v>
      </c>
      <c r="BB52" s="209"/>
      <c r="BC52" s="209"/>
      <c r="BD52" s="209"/>
      <c r="BE52" s="209"/>
      <c r="BF52" s="209"/>
      <c r="BG52" s="209"/>
      <c r="BH52" s="209"/>
    </row>
    <row r="53" spans="1:60" outlineLevel="1" x14ac:dyDescent="0.2">
      <c r="A53" s="236">
        <v>22</v>
      </c>
      <c r="B53" s="217" t="s">
        <v>202</v>
      </c>
      <c r="C53" s="264" t="s">
        <v>203</v>
      </c>
      <c r="D53" s="219" t="s">
        <v>197</v>
      </c>
      <c r="E53" s="222">
        <v>1</v>
      </c>
      <c r="F53" s="227"/>
      <c r="G53" s="228">
        <f>E53*F53</f>
        <v>0</v>
      </c>
      <c r="H53" s="229"/>
      <c r="I53" s="241" t="s">
        <v>149</v>
      </c>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79.5" outlineLevel="1" thickBot="1" x14ac:dyDescent="0.25">
      <c r="A54" s="251"/>
      <c r="B54" s="252"/>
      <c r="C54" s="267" t="s">
        <v>204</v>
      </c>
      <c r="D54" s="253"/>
      <c r="E54" s="254"/>
      <c r="F54" s="255"/>
      <c r="G54" s="256"/>
      <c r="H54" s="257"/>
      <c r="I54" s="258"/>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10" t="str">
        <f>C54</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54" s="209"/>
      <c r="BC54" s="209"/>
      <c r="BD54" s="209"/>
      <c r="BE54" s="209"/>
      <c r="BF54" s="209"/>
      <c r="BG54" s="209"/>
      <c r="BH54" s="209"/>
    </row>
    <row r="55" spans="1:60" hidden="1" x14ac:dyDescent="0.2">
      <c r="C55" s="104"/>
      <c r="AK55">
        <f>SUM(AK1:AK54)</f>
        <v>0</v>
      </c>
      <c r="AL55">
        <f>SUM(AL1:AL54)</f>
        <v>0</v>
      </c>
      <c r="AN55">
        <v>15</v>
      </c>
      <c r="AO55">
        <v>21</v>
      </c>
    </row>
    <row r="56" spans="1:60" ht="13.5" hidden="1" thickBot="1" x14ac:dyDescent="0.25">
      <c r="A56" s="259"/>
      <c r="B56" s="260" t="s">
        <v>205</v>
      </c>
      <c r="C56" s="268"/>
      <c r="D56" s="261"/>
      <c r="E56" s="261"/>
      <c r="F56" s="261"/>
      <c r="G56" s="262">
        <f>F8+F19</f>
        <v>0</v>
      </c>
      <c r="AN56">
        <f>SUMIF(AM8:AM55,AN55,G8:G55)</f>
        <v>0</v>
      </c>
      <c r="AO56">
        <f>SUMIF(AM8:AM55,AO55,G8:G55)</f>
        <v>0</v>
      </c>
    </row>
  </sheetData>
  <sheetProtection algorithmName="SHA-512" hashValue="P8AhfiKmk2/O3m5WRLfolcg2AZD7dkgsnJuDqQqAGjKZhxnUEORqgv2nzAIxE1qZFONXGCYAR7o8lYcoQH+JFg==" saltValue="bx6nv8UwUwPggUK6W0DjTA==" spinCount="100000" sheet="1"/>
  <mergeCells count="30">
    <mergeCell ref="C44:G44"/>
    <mergeCell ref="C46:G46"/>
    <mergeCell ref="C48:G48"/>
    <mergeCell ref="C50:G50"/>
    <mergeCell ref="C52:G52"/>
    <mergeCell ref="C54:G54"/>
    <mergeCell ref="C34:G34"/>
    <mergeCell ref="C36:G36"/>
    <mergeCell ref="C38:G38"/>
    <mergeCell ref="C39:G39"/>
    <mergeCell ref="C41:G41"/>
    <mergeCell ref="C42:G42"/>
    <mergeCell ref="C24:G24"/>
    <mergeCell ref="B25:G25"/>
    <mergeCell ref="B26:G26"/>
    <mergeCell ref="C28:G28"/>
    <mergeCell ref="C30:G30"/>
    <mergeCell ref="C32:G32"/>
    <mergeCell ref="C10:G10"/>
    <mergeCell ref="C12:G12"/>
    <mergeCell ref="C14:G14"/>
    <mergeCell ref="C16:G16"/>
    <mergeCell ref="F19:G19"/>
    <mergeCell ref="C21:G21"/>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07/18/05</v>
      </c>
      <c r="C1" s="31" t="str">
        <f>Stavba!NazevStavby</f>
        <v>Odizolování spodní stavby a rekonstrukce jídelny včetně zázemí SŠ Rokycany 1042007</v>
      </c>
      <c r="D1" s="31"/>
      <c r="E1" s="31"/>
      <c r="F1" s="31"/>
      <c r="G1" s="24"/>
      <c r="H1" s="33"/>
    </row>
    <row r="2" spans="1:10" ht="13.5" customHeight="1" thickBot="1" x14ac:dyDescent="0.25">
      <c r="A2" s="25" t="s">
        <v>29</v>
      </c>
      <c r="B2" s="155" t="s">
        <v>59</v>
      </c>
      <c r="C2" s="156" t="s">
        <v>60</v>
      </c>
      <c r="D2" s="92"/>
      <c r="E2" s="92"/>
      <c r="F2" s="92"/>
      <c r="G2" s="26" t="s">
        <v>15</v>
      </c>
      <c r="H2" s="269" t="s">
        <v>61</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01</v>
      </c>
      <c r="H6" s="35"/>
    </row>
    <row r="7" spans="1:10" ht="15.75" customHeight="1" x14ac:dyDescent="0.25">
      <c r="B7" s="93" t="str">
        <f>C2</f>
        <v>Hlavní budova SŠ Rokycany</v>
      </c>
      <c r="C7" s="94"/>
      <c r="D7" s="94"/>
      <c r="E7" s="94"/>
      <c r="F7" s="94"/>
      <c r="G7" s="94"/>
      <c r="H7" s="35"/>
    </row>
    <row r="8" spans="1:10" ht="12.75" customHeight="1" x14ac:dyDescent="0.2">
      <c r="H8" s="35"/>
    </row>
    <row r="9" spans="1:10" ht="12.75" customHeight="1" x14ac:dyDescent="0.2">
      <c r="A9" s="32" t="s">
        <v>28</v>
      </c>
      <c r="B9" s="160" t="s">
        <v>206</v>
      </c>
      <c r="C9" s="160" t="s">
        <v>207</v>
      </c>
      <c r="D9" s="32"/>
      <c r="E9" s="32"/>
      <c r="F9" s="32"/>
      <c r="G9" s="32"/>
      <c r="H9" s="36"/>
      <c r="I9" s="32"/>
      <c r="J9" s="32"/>
    </row>
    <row r="10" spans="1:10" ht="12.75" customHeight="1" x14ac:dyDescent="0.2">
      <c r="A10" s="32"/>
      <c r="B10" s="160" t="s">
        <v>208</v>
      </c>
      <c r="C10" s="160" t="s">
        <v>209</v>
      </c>
      <c r="D10" s="32"/>
      <c r="E10" s="32"/>
      <c r="F10" s="32"/>
      <c r="G10" s="32"/>
      <c r="H10" s="36"/>
      <c r="I10" s="32"/>
      <c r="J10" s="32"/>
    </row>
    <row r="11" spans="1:10" ht="12.75" customHeight="1" x14ac:dyDescent="0.2">
      <c r="A11" s="32"/>
      <c r="B11" s="160" t="s">
        <v>210</v>
      </c>
      <c r="C11" s="160" t="s">
        <v>211</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60" t="s">
        <v>212</v>
      </c>
      <c r="C13" s="160" t="s">
        <v>213</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60" t="s">
        <v>61</v>
      </c>
      <c r="C15" s="160" t="s">
        <v>214</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116</v>
      </c>
      <c r="B17" s="179">
        <v>21900</v>
      </c>
      <c r="C17" s="160" t="s">
        <v>215</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57" t="s">
        <v>117</v>
      </c>
      <c r="B19" s="158"/>
      <c r="C19" s="158"/>
      <c r="D19" s="158"/>
      <c r="E19" s="158"/>
      <c r="F19" s="158"/>
      <c r="G19" s="158"/>
      <c r="H19" s="159"/>
      <c r="I19" s="32"/>
      <c r="J19" s="32"/>
    </row>
    <row r="20" spans="1:16" ht="12.75" customHeight="1" x14ac:dyDescent="0.2">
      <c r="A20" s="168" t="s">
        <v>118</v>
      </c>
      <c r="B20" s="169"/>
      <c r="C20" s="170"/>
      <c r="D20" s="170"/>
      <c r="E20" s="170"/>
      <c r="F20" s="170"/>
      <c r="G20" s="171"/>
      <c r="H20" s="172" t="s">
        <v>119</v>
      </c>
      <c r="I20" s="32"/>
      <c r="J20" s="32"/>
    </row>
    <row r="21" spans="1:16" ht="12.75" customHeight="1" x14ac:dyDescent="0.2">
      <c r="A21" s="166" t="s">
        <v>216</v>
      </c>
      <c r="B21" s="164" t="s">
        <v>217</v>
      </c>
      <c r="C21" s="163"/>
      <c r="D21" s="163"/>
      <c r="E21" s="163"/>
      <c r="F21" s="163"/>
      <c r="G21" s="165"/>
      <c r="H21" s="167">
        <f>'01 010103 Pol'!G1416</f>
        <v>0</v>
      </c>
      <c r="I21" s="32"/>
      <c r="J21" s="32"/>
      <c r="O21">
        <f>'01 010103 Pol'!AN1416</f>
        <v>0</v>
      </c>
      <c r="P21">
        <f>'01 010103 Pol'!AO1416</f>
        <v>0</v>
      </c>
    </row>
    <row r="22" spans="1:16" ht="12.75" customHeight="1" x14ac:dyDescent="0.2">
      <c r="A22" s="166" t="s">
        <v>218</v>
      </c>
      <c r="B22" s="164" t="s">
        <v>219</v>
      </c>
      <c r="C22" s="163"/>
      <c r="D22" s="163"/>
      <c r="E22" s="163"/>
      <c r="F22" s="163"/>
      <c r="G22" s="165"/>
      <c r="H22" s="167">
        <f>'01 010203 Pol'!G137</f>
        <v>0</v>
      </c>
      <c r="I22" s="32"/>
      <c r="J22" s="32"/>
      <c r="O22">
        <f>'01 010203 Pol'!AN137</f>
        <v>0</v>
      </c>
      <c r="P22">
        <f>'01 010203 Pol'!AO137</f>
        <v>0</v>
      </c>
    </row>
    <row r="23" spans="1:16" ht="12.75" customHeight="1" thickBot="1" x14ac:dyDescent="0.25">
      <c r="A23" s="173"/>
      <c r="B23" s="174" t="s">
        <v>121</v>
      </c>
      <c r="C23" s="175"/>
      <c r="D23" s="176" t="str">
        <f>B2</f>
        <v>01</v>
      </c>
      <c r="E23" s="175"/>
      <c r="F23" s="175"/>
      <c r="G23" s="177"/>
      <c r="H23" s="178">
        <f>SUM(H21:H22)</f>
        <v>0</v>
      </c>
      <c r="I23" s="32"/>
      <c r="J23" s="32"/>
    </row>
    <row r="24" spans="1:16" ht="12.75" customHeight="1" thickBot="1" x14ac:dyDescent="0.25">
      <c r="A24" s="32"/>
      <c r="B24" s="32"/>
      <c r="C24" s="32"/>
      <c r="D24" s="32"/>
      <c r="E24" s="32"/>
      <c r="F24" s="32"/>
      <c r="G24" s="32"/>
      <c r="H24" s="179"/>
      <c r="I24" s="32"/>
      <c r="J24" s="32"/>
    </row>
    <row r="25" spans="1:16" ht="12.75" customHeight="1" x14ac:dyDescent="0.2">
      <c r="A25" s="189"/>
      <c r="B25" s="190"/>
      <c r="C25" s="190"/>
      <c r="D25" s="190"/>
      <c r="E25" s="191"/>
      <c r="F25" s="190"/>
      <c r="G25" s="190"/>
      <c r="H25" s="192" t="s">
        <v>63</v>
      </c>
      <c r="I25" s="32"/>
      <c r="J25" s="32"/>
      <c r="O25" s="35">
        <f>H26</f>
        <v>0</v>
      </c>
      <c r="P25" s="35">
        <f>H28</f>
        <v>0</v>
      </c>
    </row>
    <row r="26" spans="1:16" ht="12.75" customHeight="1" x14ac:dyDescent="0.2">
      <c r="A26" s="184" t="s">
        <v>64</v>
      </c>
      <c r="B26" s="180"/>
      <c r="C26" s="180"/>
      <c r="D26" s="180">
        <v>15</v>
      </c>
      <c r="E26" s="181" t="s">
        <v>65</v>
      </c>
      <c r="F26" s="180"/>
      <c r="G26" s="180"/>
      <c r="H26" s="187">
        <f>SUM(O20:O22)</f>
        <v>0</v>
      </c>
      <c r="I26" s="32"/>
      <c r="J26" s="32"/>
    </row>
    <row r="27" spans="1:16" ht="12.75" customHeight="1" x14ac:dyDescent="0.2">
      <c r="A27" s="185" t="s">
        <v>66</v>
      </c>
      <c r="B27" s="161"/>
      <c r="C27" s="161"/>
      <c r="D27" s="161">
        <v>15</v>
      </c>
      <c r="E27" s="182" t="s">
        <v>65</v>
      </c>
      <c r="F27" s="161"/>
      <c r="G27" s="161"/>
      <c r="H27" s="188">
        <f>H26*(D27/100)</f>
        <v>0</v>
      </c>
      <c r="I27" s="32"/>
      <c r="J27" s="32"/>
    </row>
    <row r="28" spans="1:16" ht="12.75" customHeight="1" x14ac:dyDescent="0.2">
      <c r="A28" s="185" t="s">
        <v>64</v>
      </c>
      <c r="B28" s="161"/>
      <c r="C28" s="161"/>
      <c r="D28" s="161">
        <v>21</v>
      </c>
      <c r="E28" s="182" t="s">
        <v>65</v>
      </c>
      <c r="F28" s="161"/>
      <c r="G28" s="161"/>
      <c r="H28" s="188">
        <f>SUM(P20:P22)</f>
        <v>0</v>
      </c>
      <c r="I28" s="32"/>
      <c r="J28" s="32"/>
    </row>
    <row r="29" spans="1:16" ht="12.75" customHeight="1" thickBot="1" x14ac:dyDescent="0.25">
      <c r="A29" s="186" t="s">
        <v>66</v>
      </c>
      <c r="B29" s="162"/>
      <c r="C29" s="162"/>
      <c r="D29" s="162">
        <v>21</v>
      </c>
      <c r="E29" s="183" t="s">
        <v>65</v>
      </c>
      <c r="F29" s="161"/>
      <c r="G29" s="161"/>
      <c r="H29" s="188">
        <f>H28*(D29/100)</f>
        <v>0</v>
      </c>
      <c r="I29" s="32"/>
      <c r="J29" s="32"/>
    </row>
    <row r="30" spans="1:16" ht="12.75" customHeight="1" thickBot="1" x14ac:dyDescent="0.25">
      <c r="A30" s="193" t="s">
        <v>122</v>
      </c>
      <c r="B30" s="194"/>
      <c r="C30" s="194"/>
      <c r="D30" s="194"/>
      <c r="E30" s="194"/>
      <c r="F30" s="195"/>
      <c r="G30" s="196"/>
      <c r="H30" s="197">
        <f>SUM(H26:H29)</f>
        <v>0</v>
      </c>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zGtddnKcJxNU/AqW08FdBhp3fqzaEmF3ASJ6y953M0Oc+ThaRcWXYNZlf5F6I15c0aMt40p5tf2/fPKMXgqY4A==" saltValue="bJcFpcOj88oO5wr/nWyofQ=="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416"/>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95" t="s">
        <v>220</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216</v>
      </c>
      <c r="C4" s="213" t="s">
        <v>217</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2" t="s">
        <v>40</v>
      </c>
      <c r="H6" s="243" t="s">
        <v>124</v>
      </c>
      <c r="I6" s="215" t="s">
        <v>125</v>
      </c>
      <c r="J6" s="54"/>
    </row>
    <row r="7" spans="1:60" x14ac:dyDescent="0.2">
      <c r="A7" s="244"/>
      <c r="B7" s="245" t="s">
        <v>126</v>
      </c>
      <c r="C7" s="246" t="s">
        <v>127</v>
      </c>
      <c r="D7" s="246"/>
      <c r="E7" s="247"/>
      <c r="F7" s="248"/>
      <c r="G7" s="248"/>
      <c r="H7" s="249"/>
      <c r="I7" s="250"/>
      <c r="J7" s="54"/>
    </row>
    <row r="8" spans="1:60" x14ac:dyDescent="0.2">
      <c r="A8" s="235" t="s">
        <v>128</v>
      </c>
      <c r="B8" s="216" t="s">
        <v>221</v>
      </c>
      <c r="C8" s="263" t="s">
        <v>222</v>
      </c>
      <c r="D8" s="218"/>
      <c r="E8" s="221"/>
      <c r="F8" s="224">
        <f>SUM(G9:G164)</f>
        <v>0</v>
      </c>
      <c r="G8" s="225"/>
      <c r="H8" s="226"/>
      <c r="I8" s="240"/>
      <c r="J8" s="54"/>
    </row>
    <row r="9" spans="1:60" outlineLevel="1" x14ac:dyDescent="0.2">
      <c r="A9" s="236"/>
      <c r="B9" s="270" t="s">
        <v>223</v>
      </c>
      <c r="C9" s="277"/>
      <c r="D9" s="271"/>
      <c r="E9" s="273"/>
      <c r="F9" s="275"/>
      <c r="G9" s="276"/>
      <c r="H9" s="229"/>
      <c r="I9" s="241"/>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36"/>
      <c r="B10" s="214" t="s">
        <v>224</v>
      </c>
      <c r="C10" s="266"/>
      <c r="D10" s="237"/>
      <c r="E10" s="238"/>
      <c r="F10" s="239"/>
      <c r="G10" s="234"/>
      <c r="H10" s="229"/>
      <c r="I10" s="241"/>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10" t="str">
        <f>B10</f>
        <v>nebo lesní půdy, s naložením na dopravní prostředek a vodorovným přemístěním na hromady v místě upotřebení nebo na dočasné či trvalé skládky se složením,</v>
      </c>
      <c r="BA10" s="209"/>
      <c r="BB10" s="209"/>
      <c r="BC10" s="209"/>
      <c r="BD10" s="209"/>
      <c r="BE10" s="209"/>
      <c r="BF10" s="209"/>
      <c r="BG10" s="209"/>
      <c r="BH10" s="209"/>
    </row>
    <row r="11" spans="1:60" outlineLevel="1" x14ac:dyDescent="0.2">
      <c r="A11" s="236">
        <v>1</v>
      </c>
      <c r="B11" s="217" t="s">
        <v>225</v>
      </c>
      <c r="C11" s="264" t="s">
        <v>226</v>
      </c>
      <c r="D11" s="219" t="s">
        <v>215</v>
      </c>
      <c r="E11" s="222">
        <v>7.8819999999999997</v>
      </c>
      <c r="F11" s="227"/>
      <c r="G11" s="228">
        <f>E11*F11</f>
        <v>0</v>
      </c>
      <c r="H11" s="229" t="s">
        <v>227</v>
      </c>
      <c r="I11" s="241" t="s">
        <v>134</v>
      </c>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6"/>
      <c r="B12" s="217"/>
      <c r="C12" s="278" t="s">
        <v>228</v>
      </c>
      <c r="D12" s="272"/>
      <c r="E12" s="274">
        <v>6.89</v>
      </c>
      <c r="F12" s="228"/>
      <c r="G12" s="228"/>
      <c r="H12" s="229"/>
      <c r="I12" s="241"/>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36"/>
      <c r="B13" s="217"/>
      <c r="C13" s="278" t="s">
        <v>229</v>
      </c>
      <c r="D13" s="272"/>
      <c r="E13" s="274">
        <v>0.99199999999999999</v>
      </c>
      <c r="F13" s="228"/>
      <c r="G13" s="228"/>
      <c r="H13" s="229"/>
      <c r="I13" s="241"/>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36"/>
      <c r="B14" s="214" t="s">
        <v>230</v>
      </c>
      <c r="C14" s="266"/>
      <c r="D14" s="237"/>
      <c r="E14" s="238"/>
      <c r="F14" s="239"/>
      <c r="G14" s="234"/>
      <c r="H14" s="229"/>
      <c r="I14" s="241"/>
      <c r="J14" s="208"/>
      <c r="K14" s="209">
        <v>1</v>
      </c>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36"/>
      <c r="B15" s="214" t="s">
        <v>231</v>
      </c>
      <c r="C15" s="266"/>
      <c r="D15" s="237"/>
      <c r="E15" s="238"/>
      <c r="F15" s="239"/>
      <c r="G15" s="234"/>
      <c r="H15" s="229"/>
      <c r="I15" s="241"/>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10" t="str">
        <f>B15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15" s="209"/>
      <c r="BB15" s="209"/>
      <c r="BC15" s="209"/>
      <c r="BD15" s="209"/>
      <c r="BE15" s="209"/>
      <c r="BF15" s="209"/>
      <c r="BG15" s="209"/>
      <c r="BH15" s="209"/>
    </row>
    <row r="16" spans="1:60" outlineLevel="1" x14ac:dyDescent="0.2">
      <c r="A16" s="236">
        <v>2</v>
      </c>
      <c r="B16" s="217" t="s">
        <v>232</v>
      </c>
      <c r="C16" s="264" t="s">
        <v>233</v>
      </c>
      <c r="D16" s="219" t="s">
        <v>215</v>
      </c>
      <c r="E16" s="222">
        <v>173.714</v>
      </c>
      <c r="F16" s="227"/>
      <c r="G16" s="228">
        <f>E16*F16</f>
        <v>0</v>
      </c>
      <c r="H16" s="229" t="s">
        <v>227</v>
      </c>
      <c r="I16" s="241" t="s">
        <v>134</v>
      </c>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6"/>
      <c r="B17" s="217"/>
      <c r="C17" s="278" t="s">
        <v>234</v>
      </c>
      <c r="D17" s="272"/>
      <c r="E17" s="274">
        <v>46.655999999999999</v>
      </c>
      <c r="F17" s="228"/>
      <c r="G17" s="228"/>
      <c r="H17" s="229"/>
      <c r="I17" s="241"/>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36"/>
      <c r="B18" s="217"/>
      <c r="C18" s="278" t="s">
        <v>235</v>
      </c>
      <c r="D18" s="272"/>
      <c r="E18" s="274">
        <v>127.05800000000001</v>
      </c>
      <c r="F18" s="228"/>
      <c r="G18" s="228"/>
      <c r="H18" s="229"/>
      <c r="I18" s="241"/>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36">
        <v>3</v>
      </c>
      <c r="B19" s="217" t="s">
        <v>236</v>
      </c>
      <c r="C19" s="264" t="s">
        <v>237</v>
      </c>
      <c r="D19" s="219" t="s">
        <v>215</v>
      </c>
      <c r="E19" s="222">
        <v>173.714</v>
      </c>
      <c r="F19" s="227"/>
      <c r="G19" s="228">
        <f>E19*F19</f>
        <v>0</v>
      </c>
      <c r="H19" s="229" t="s">
        <v>227</v>
      </c>
      <c r="I19" s="241" t="s">
        <v>134</v>
      </c>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6"/>
      <c r="B20" s="217"/>
      <c r="C20" s="278" t="s">
        <v>234</v>
      </c>
      <c r="D20" s="272"/>
      <c r="E20" s="274">
        <v>46.655999999999999</v>
      </c>
      <c r="F20" s="228"/>
      <c r="G20" s="228"/>
      <c r="H20" s="229"/>
      <c r="I20" s="241"/>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36"/>
      <c r="B21" s="217"/>
      <c r="C21" s="278" t="s">
        <v>235</v>
      </c>
      <c r="D21" s="272"/>
      <c r="E21" s="274">
        <v>127.05800000000001</v>
      </c>
      <c r="F21" s="228"/>
      <c r="G21" s="228"/>
      <c r="H21" s="229"/>
      <c r="I21" s="241"/>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36"/>
      <c r="B22" s="214" t="s">
        <v>238</v>
      </c>
      <c r="C22" s="266"/>
      <c r="D22" s="237"/>
      <c r="E22" s="238"/>
      <c r="F22" s="239"/>
      <c r="G22" s="234"/>
      <c r="H22" s="229"/>
      <c r="I22" s="241"/>
      <c r="J22" s="208"/>
      <c r="K22" s="209">
        <v>1</v>
      </c>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36"/>
      <c r="B23" s="214" t="s">
        <v>239</v>
      </c>
      <c r="C23" s="266"/>
      <c r="D23" s="237"/>
      <c r="E23" s="238"/>
      <c r="F23" s="239"/>
      <c r="G23" s="234"/>
      <c r="H23" s="229"/>
      <c r="I23" s="241"/>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10" t="str">
        <f>B23</f>
        <v>s urovnáním dna do předepsaného profilu a spádu, s případně nutným přemístěním výkopku ve výkopišti a dále buď s přemístěním výkopku na přilehlém terénu na vzdálenost do 3 m od kraje jámy nebo s naložením na dopravní prostředek,</v>
      </c>
      <c r="BA23" s="209"/>
      <c r="BB23" s="209"/>
      <c r="BC23" s="209"/>
      <c r="BD23" s="209"/>
      <c r="BE23" s="209"/>
      <c r="BF23" s="209"/>
      <c r="BG23" s="209"/>
      <c r="BH23" s="209"/>
    </row>
    <row r="24" spans="1:60" outlineLevel="1" x14ac:dyDescent="0.2">
      <c r="A24" s="236">
        <v>4</v>
      </c>
      <c r="B24" s="217" t="s">
        <v>240</v>
      </c>
      <c r="C24" s="264" t="s">
        <v>241</v>
      </c>
      <c r="D24" s="219" t="s">
        <v>215</v>
      </c>
      <c r="E24" s="222">
        <v>138.18</v>
      </c>
      <c r="F24" s="227"/>
      <c r="G24" s="228">
        <f>E24*F24</f>
        <v>0</v>
      </c>
      <c r="H24" s="229" t="s">
        <v>227</v>
      </c>
      <c r="I24" s="241" t="s">
        <v>134</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6"/>
      <c r="B25" s="217"/>
      <c r="C25" s="278" t="s">
        <v>242</v>
      </c>
      <c r="D25" s="272"/>
      <c r="E25" s="274">
        <v>2.016</v>
      </c>
      <c r="F25" s="228"/>
      <c r="G25" s="228"/>
      <c r="H25" s="229"/>
      <c r="I25" s="241"/>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36"/>
      <c r="B26" s="217"/>
      <c r="C26" s="278" t="s">
        <v>243</v>
      </c>
      <c r="D26" s="272"/>
      <c r="E26" s="274">
        <v>84.951999999999998</v>
      </c>
      <c r="F26" s="228"/>
      <c r="G26" s="228"/>
      <c r="H26" s="229"/>
      <c r="I26" s="241"/>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6"/>
      <c r="B27" s="217"/>
      <c r="C27" s="278" t="s">
        <v>244</v>
      </c>
      <c r="D27" s="272"/>
      <c r="E27" s="274">
        <v>11.468</v>
      </c>
      <c r="F27" s="228"/>
      <c r="G27" s="228"/>
      <c r="H27" s="229"/>
      <c r="I27" s="241"/>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6"/>
      <c r="B28" s="217"/>
      <c r="C28" s="278" t="s">
        <v>245</v>
      </c>
      <c r="D28" s="272"/>
      <c r="E28" s="274">
        <v>16.896000000000001</v>
      </c>
      <c r="F28" s="228"/>
      <c r="G28" s="228"/>
      <c r="H28" s="229"/>
      <c r="I28" s="241"/>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36"/>
      <c r="B29" s="217"/>
      <c r="C29" s="278" t="s">
        <v>246</v>
      </c>
      <c r="D29" s="272"/>
      <c r="E29" s="274">
        <v>22.847999999999999</v>
      </c>
      <c r="F29" s="228"/>
      <c r="G29" s="228"/>
      <c r="H29" s="229"/>
      <c r="I29" s="241"/>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6">
        <v>5</v>
      </c>
      <c r="B30" s="217" t="s">
        <v>247</v>
      </c>
      <c r="C30" s="264" t="s">
        <v>237</v>
      </c>
      <c r="D30" s="219" t="s">
        <v>215</v>
      </c>
      <c r="E30" s="222">
        <v>138.18</v>
      </c>
      <c r="F30" s="227"/>
      <c r="G30" s="228">
        <f>E30*F30</f>
        <v>0</v>
      </c>
      <c r="H30" s="229" t="s">
        <v>227</v>
      </c>
      <c r="I30" s="241" t="s">
        <v>134</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6"/>
      <c r="B31" s="217"/>
      <c r="C31" s="278" t="s">
        <v>242</v>
      </c>
      <c r="D31" s="272"/>
      <c r="E31" s="274">
        <v>2.016</v>
      </c>
      <c r="F31" s="228"/>
      <c r="G31" s="228"/>
      <c r="H31" s="229"/>
      <c r="I31" s="241"/>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36"/>
      <c r="B32" s="217"/>
      <c r="C32" s="278" t="s">
        <v>243</v>
      </c>
      <c r="D32" s="272"/>
      <c r="E32" s="274">
        <v>84.951999999999998</v>
      </c>
      <c r="F32" s="228"/>
      <c r="G32" s="228"/>
      <c r="H32" s="229"/>
      <c r="I32" s="241"/>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6"/>
      <c r="B33" s="217"/>
      <c r="C33" s="278" t="s">
        <v>244</v>
      </c>
      <c r="D33" s="272"/>
      <c r="E33" s="274">
        <v>11.468</v>
      </c>
      <c r="F33" s="228"/>
      <c r="G33" s="228"/>
      <c r="H33" s="229"/>
      <c r="I33" s="241"/>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36"/>
      <c r="B34" s="217"/>
      <c r="C34" s="278" t="s">
        <v>245</v>
      </c>
      <c r="D34" s="272"/>
      <c r="E34" s="274">
        <v>16.896000000000001</v>
      </c>
      <c r="F34" s="228"/>
      <c r="G34" s="228"/>
      <c r="H34" s="229"/>
      <c r="I34" s="241"/>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36"/>
      <c r="B35" s="217"/>
      <c r="C35" s="278" t="s">
        <v>246</v>
      </c>
      <c r="D35" s="272"/>
      <c r="E35" s="274">
        <v>22.847999999999999</v>
      </c>
      <c r="F35" s="228"/>
      <c r="G35" s="228"/>
      <c r="H35" s="229"/>
      <c r="I35" s="241"/>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36"/>
      <c r="B36" s="214" t="s">
        <v>248</v>
      </c>
      <c r="C36" s="266"/>
      <c r="D36" s="237"/>
      <c r="E36" s="238"/>
      <c r="F36" s="239"/>
      <c r="G36" s="234"/>
      <c r="H36" s="229"/>
      <c r="I36" s="241"/>
      <c r="J36" s="208"/>
      <c r="K36" s="209">
        <v>1</v>
      </c>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6"/>
      <c r="B37" s="214" t="s">
        <v>249</v>
      </c>
      <c r="C37" s="266"/>
      <c r="D37" s="237"/>
      <c r="E37" s="238"/>
      <c r="F37" s="239"/>
      <c r="G37" s="234"/>
      <c r="H37" s="229"/>
      <c r="I37" s="241"/>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36">
        <v>6</v>
      </c>
      <c r="B38" s="217" t="s">
        <v>250</v>
      </c>
      <c r="C38" s="264" t="s">
        <v>251</v>
      </c>
      <c r="D38" s="219" t="s">
        <v>252</v>
      </c>
      <c r="E38" s="222">
        <v>378.09</v>
      </c>
      <c r="F38" s="227"/>
      <c r="G38" s="228">
        <f>E38*F38</f>
        <v>0</v>
      </c>
      <c r="H38" s="229" t="s">
        <v>227</v>
      </c>
      <c r="I38" s="241" t="s">
        <v>134</v>
      </c>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6"/>
      <c r="B39" s="217"/>
      <c r="C39" s="278" t="s">
        <v>253</v>
      </c>
      <c r="D39" s="272"/>
      <c r="E39" s="274">
        <v>5.04</v>
      </c>
      <c r="F39" s="228"/>
      <c r="G39" s="228"/>
      <c r="H39" s="229"/>
      <c r="I39" s="241"/>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36"/>
      <c r="B40" s="217"/>
      <c r="C40" s="278" t="s">
        <v>254</v>
      </c>
      <c r="D40" s="272"/>
      <c r="E40" s="274">
        <v>212.38</v>
      </c>
      <c r="F40" s="228"/>
      <c r="G40" s="228"/>
      <c r="H40" s="229"/>
      <c r="I40" s="241"/>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6"/>
      <c r="B41" s="217"/>
      <c r="C41" s="278" t="s">
        <v>255</v>
      </c>
      <c r="D41" s="272"/>
      <c r="E41" s="274">
        <v>28.67</v>
      </c>
      <c r="F41" s="228"/>
      <c r="G41" s="228"/>
      <c r="H41" s="229"/>
      <c r="I41" s="241"/>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36"/>
      <c r="B42" s="217"/>
      <c r="C42" s="278" t="s">
        <v>256</v>
      </c>
      <c r="D42" s="272"/>
      <c r="E42" s="274">
        <v>42.24</v>
      </c>
      <c r="F42" s="228"/>
      <c r="G42" s="228"/>
      <c r="H42" s="229"/>
      <c r="I42" s="241"/>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6"/>
      <c r="B43" s="217"/>
      <c r="C43" s="278" t="s">
        <v>257</v>
      </c>
      <c r="D43" s="272"/>
      <c r="E43" s="274">
        <v>89.76</v>
      </c>
      <c r="F43" s="228"/>
      <c r="G43" s="228"/>
      <c r="H43" s="229"/>
      <c r="I43" s="241"/>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36"/>
      <c r="B44" s="214" t="s">
        <v>258</v>
      </c>
      <c r="C44" s="266"/>
      <c r="D44" s="237"/>
      <c r="E44" s="238"/>
      <c r="F44" s="239"/>
      <c r="G44" s="234"/>
      <c r="H44" s="229"/>
      <c r="I44" s="241"/>
      <c r="J44" s="208"/>
      <c r="K44" s="209">
        <v>1</v>
      </c>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6"/>
      <c r="B45" s="214" t="s">
        <v>259</v>
      </c>
      <c r="C45" s="266"/>
      <c r="D45" s="237"/>
      <c r="E45" s="238"/>
      <c r="F45" s="239"/>
      <c r="G45" s="234"/>
      <c r="H45" s="229"/>
      <c r="I45" s="241"/>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6">
        <v>7</v>
      </c>
      <c r="B46" s="217" t="s">
        <v>260</v>
      </c>
      <c r="C46" s="264" t="s">
        <v>261</v>
      </c>
      <c r="D46" s="219" t="s">
        <v>252</v>
      </c>
      <c r="E46" s="222">
        <v>378.09</v>
      </c>
      <c r="F46" s="227"/>
      <c r="G46" s="228">
        <f>E46*F46</f>
        <v>0</v>
      </c>
      <c r="H46" s="229" t="s">
        <v>227</v>
      </c>
      <c r="I46" s="241" t="s">
        <v>134</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6"/>
      <c r="B47" s="217"/>
      <c r="C47" s="278" t="s">
        <v>253</v>
      </c>
      <c r="D47" s="272"/>
      <c r="E47" s="274">
        <v>5.04</v>
      </c>
      <c r="F47" s="228"/>
      <c r="G47" s="228"/>
      <c r="H47" s="229"/>
      <c r="I47" s="241"/>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x14ac:dyDescent="0.2">
      <c r="A48" s="236"/>
      <c r="B48" s="217"/>
      <c r="C48" s="278" t="s">
        <v>254</v>
      </c>
      <c r="D48" s="272"/>
      <c r="E48" s="274">
        <v>212.38</v>
      </c>
      <c r="F48" s="228"/>
      <c r="G48" s="228"/>
      <c r="H48" s="229"/>
      <c r="I48" s="241"/>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6"/>
      <c r="B49" s="217"/>
      <c r="C49" s="278" t="s">
        <v>255</v>
      </c>
      <c r="D49" s="272"/>
      <c r="E49" s="274">
        <v>28.67</v>
      </c>
      <c r="F49" s="228"/>
      <c r="G49" s="228"/>
      <c r="H49" s="229"/>
      <c r="I49" s="241"/>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6"/>
      <c r="B50" s="217"/>
      <c r="C50" s="278" t="s">
        <v>256</v>
      </c>
      <c r="D50" s="272"/>
      <c r="E50" s="274">
        <v>42.24</v>
      </c>
      <c r="F50" s="228"/>
      <c r="G50" s="228"/>
      <c r="H50" s="229"/>
      <c r="I50" s="241"/>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6"/>
      <c r="B51" s="217"/>
      <c r="C51" s="278" t="s">
        <v>257</v>
      </c>
      <c r="D51" s="272"/>
      <c r="E51" s="274">
        <v>89.76</v>
      </c>
      <c r="F51" s="228"/>
      <c r="G51" s="228"/>
      <c r="H51" s="229"/>
      <c r="I51" s="241"/>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6"/>
      <c r="B52" s="214" t="s">
        <v>262</v>
      </c>
      <c r="C52" s="266"/>
      <c r="D52" s="237"/>
      <c r="E52" s="238"/>
      <c r="F52" s="239"/>
      <c r="G52" s="234"/>
      <c r="H52" s="229"/>
      <c r="I52" s="241"/>
      <c r="J52" s="209"/>
      <c r="K52" s="209">
        <v>1</v>
      </c>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6"/>
      <c r="B53" s="214" t="s">
        <v>263</v>
      </c>
      <c r="C53" s="266"/>
      <c r="D53" s="237"/>
      <c r="E53" s="238"/>
      <c r="F53" s="239"/>
      <c r="G53" s="234"/>
      <c r="H53" s="229"/>
      <c r="I53" s="241"/>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6">
        <v>8</v>
      </c>
      <c r="B54" s="217" t="s">
        <v>264</v>
      </c>
      <c r="C54" s="264" t="s">
        <v>265</v>
      </c>
      <c r="D54" s="219" t="s">
        <v>215</v>
      </c>
      <c r="E54" s="222">
        <v>2</v>
      </c>
      <c r="F54" s="227"/>
      <c r="G54" s="228">
        <f>E54*F54</f>
        <v>0</v>
      </c>
      <c r="H54" s="229" t="s">
        <v>227</v>
      </c>
      <c r="I54" s="241" t="s">
        <v>134</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36"/>
      <c r="B55" s="217"/>
      <c r="C55" s="278" t="s">
        <v>266</v>
      </c>
      <c r="D55" s="272"/>
      <c r="E55" s="274">
        <v>2</v>
      </c>
      <c r="F55" s="228"/>
      <c r="G55" s="228"/>
      <c r="H55" s="229"/>
      <c r="I55" s="241"/>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6"/>
      <c r="B56" s="214" t="s">
        <v>267</v>
      </c>
      <c r="C56" s="266"/>
      <c r="D56" s="237"/>
      <c r="E56" s="238"/>
      <c r="F56" s="239"/>
      <c r="G56" s="234"/>
      <c r="H56" s="229"/>
      <c r="I56" s="241"/>
      <c r="J56" s="209"/>
      <c r="K56" s="209">
        <v>1</v>
      </c>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6"/>
      <c r="B57" s="214" t="s">
        <v>268</v>
      </c>
      <c r="C57" s="266"/>
      <c r="D57" s="237"/>
      <c r="E57" s="238"/>
      <c r="F57" s="239"/>
      <c r="G57" s="234"/>
      <c r="H57" s="229"/>
      <c r="I57" s="241"/>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36">
        <v>9</v>
      </c>
      <c r="B58" s="217" t="s">
        <v>269</v>
      </c>
      <c r="C58" s="264" t="s">
        <v>270</v>
      </c>
      <c r="D58" s="219" t="s">
        <v>215</v>
      </c>
      <c r="E58" s="222">
        <v>49.884</v>
      </c>
      <c r="F58" s="227"/>
      <c r="G58" s="228">
        <f>E58*F58</f>
        <v>0</v>
      </c>
      <c r="H58" s="229" t="s">
        <v>227</v>
      </c>
      <c r="I58" s="241" t="s">
        <v>134</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36"/>
      <c r="B59" s="217"/>
      <c r="C59" s="278" t="s">
        <v>271</v>
      </c>
      <c r="D59" s="272"/>
      <c r="E59" s="274">
        <v>49.884</v>
      </c>
      <c r="F59" s="228"/>
      <c r="G59" s="228"/>
      <c r="H59" s="229"/>
      <c r="I59" s="241"/>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36"/>
      <c r="B60" s="214" t="s">
        <v>272</v>
      </c>
      <c r="C60" s="266"/>
      <c r="D60" s="237"/>
      <c r="E60" s="238"/>
      <c r="F60" s="239"/>
      <c r="G60" s="234"/>
      <c r="H60" s="229"/>
      <c r="I60" s="241"/>
      <c r="J60" s="209"/>
      <c r="K60" s="209">
        <v>1</v>
      </c>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36"/>
      <c r="B61" s="214" t="s">
        <v>273</v>
      </c>
      <c r="C61" s="266"/>
      <c r="D61" s="237"/>
      <c r="E61" s="238"/>
      <c r="F61" s="239"/>
      <c r="G61" s="234"/>
      <c r="H61" s="229"/>
      <c r="I61" s="241"/>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36">
        <v>10</v>
      </c>
      <c r="B62" s="217" t="s">
        <v>274</v>
      </c>
      <c r="C62" s="264" t="s">
        <v>275</v>
      </c>
      <c r="D62" s="219" t="s">
        <v>215</v>
      </c>
      <c r="E62" s="222">
        <v>460.07177000000001</v>
      </c>
      <c r="F62" s="227"/>
      <c r="G62" s="228">
        <f>E62*F62</f>
        <v>0</v>
      </c>
      <c r="H62" s="229" t="s">
        <v>227</v>
      </c>
      <c r="I62" s="241" t="s">
        <v>134</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6"/>
      <c r="B63" s="217"/>
      <c r="C63" s="278" t="s">
        <v>234</v>
      </c>
      <c r="D63" s="272"/>
      <c r="E63" s="274">
        <v>46.655999999999999</v>
      </c>
      <c r="F63" s="228"/>
      <c r="G63" s="228"/>
      <c r="H63" s="229"/>
      <c r="I63" s="241"/>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2.5" outlineLevel="1" x14ac:dyDescent="0.2">
      <c r="A64" s="236"/>
      <c r="B64" s="217"/>
      <c r="C64" s="278" t="s">
        <v>235</v>
      </c>
      <c r="D64" s="272"/>
      <c r="E64" s="274">
        <v>127.05800000000001</v>
      </c>
      <c r="F64" s="228"/>
      <c r="G64" s="228"/>
      <c r="H64" s="229"/>
      <c r="I64" s="241"/>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6"/>
      <c r="B65" s="217"/>
      <c r="C65" s="278" t="s">
        <v>242</v>
      </c>
      <c r="D65" s="272"/>
      <c r="E65" s="274">
        <v>2.016</v>
      </c>
      <c r="F65" s="228"/>
      <c r="G65" s="228"/>
      <c r="H65" s="229"/>
      <c r="I65" s="241"/>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2.5" outlineLevel="1" x14ac:dyDescent="0.2">
      <c r="A66" s="236"/>
      <c r="B66" s="217"/>
      <c r="C66" s="278" t="s">
        <v>243</v>
      </c>
      <c r="D66" s="272"/>
      <c r="E66" s="274">
        <v>84.951999999999998</v>
      </c>
      <c r="F66" s="228"/>
      <c r="G66" s="228"/>
      <c r="H66" s="229"/>
      <c r="I66" s="241"/>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6"/>
      <c r="B67" s="217"/>
      <c r="C67" s="278" t="s">
        <v>244</v>
      </c>
      <c r="D67" s="272"/>
      <c r="E67" s="274">
        <v>11.468</v>
      </c>
      <c r="F67" s="228"/>
      <c r="G67" s="228"/>
      <c r="H67" s="229"/>
      <c r="I67" s="241"/>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36"/>
      <c r="B68" s="217"/>
      <c r="C68" s="278" t="s">
        <v>245</v>
      </c>
      <c r="D68" s="272"/>
      <c r="E68" s="274">
        <v>16.896000000000001</v>
      </c>
      <c r="F68" s="228"/>
      <c r="G68" s="228"/>
      <c r="H68" s="229"/>
      <c r="I68" s="241"/>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x14ac:dyDescent="0.2">
      <c r="A69" s="236"/>
      <c r="B69" s="217"/>
      <c r="C69" s="278" t="s">
        <v>271</v>
      </c>
      <c r="D69" s="272"/>
      <c r="E69" s="274">
        <v>49.884</v>
      </c>
      <c r="F69" s="228"/>
      <c r="G69" s="228"/>
      <c r="H69" s="229"/>
      <c r="I69" s="241"/>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36"/>
      <c r="B70" s="217"/>
      <c r="C70" s="278" t="s">
        <v>246</v>
      </c>
      <c r="D70" s="272"/>
      <c r="E70" s="274">
        <v>22.847999999999999</v>
      </c>
      <c r="F70" s="228"/>
      <c r="G70" s="228"/>
      <c r="H70" s="229"/>
      <c r="I70" s="241"/>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36"/>
      <c r="B71" s="217"/>
      <c r="C71" s="278" t="s">
        <v>276</v>
      </c>
      <c r="D71" s="272"/>
      <c r="E71" s="274"/>
      <c r="F71" s="228"/>
      <c r="G71" s="228"/>
      <c r="H71" s="229"/>
      <c r="I71" s="241"/>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36"/>
      <c r="B72" s="217"/>
      <c r="C72" s="278" t="s">
        <v>277</v>
      </c>
      <c r="D72" s="272"/>
      <c r="E72" s="274">
        <v>58.015999999999998</v>
      </c>
      <c r="F72" s="228"/>
      <c r="G72" s="228"/>
      <c r="H72" s="229"/>
      <c r="I72" s="241"/>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36"/>
      <c r="B73" s="217"/>
      <c r="C73" s="278" t="s">
        <v>278</v>
      </c>
      <c r="D73" s="272"/>
      <c r="E73" s="274">
        <v>8.8360000000000003</v>
      </c>
      <c r="F73" s="228"/>
      <c r="G73" s="228"/>
      <c r="H73" s="229"/>
      <c r="I73" s="241"/>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36"/>
      <c r="B74" s="217"/>
      <c r="C74" s="278" t="s">
        <v>279</v>
      </c>
      <c r="D74" s="272"/>
      <c r="E74" s="274">
        <v>9.9377999999999993</v>
      </c>
      <c r="F74" s="228"/>
      <c r="G74" s="228"/>
      <c r="H74" s="229"/>
      <c r="I74" s="241"/>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6"/>
      <c r="B75" s="217"/>
      <c r="C75" s="278" t="s">
        <v>280</v>
      </c>
      <c r="D75" s="272"/>
      <c r="E75" s="274">
        <v>21.504000000000001</v>
      </c>
      <c r="F75" s="228"/>
      <c r="G75" s="228"/>
      <c r="H75" s="229"/>
      <c r="I75" s="241"/>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36">
        <v>11</v>
      </c>
      <c r="B76" s="217" t="s">
        <v>281</v>
      </c>
      <c r="C76" s="264" t="s">
        <v>282</v>
      </c>
      <c r="D76" s="219" t="s">
        <v>215</v>
      </c>
      <c r="E76" s="222">
        <v>263.48423000000003</v>
      </c>
      <c r="F76" s="227"/>
      <c r="G76" s="228">
        <f>E76*F76</f>
        <v>0</v>
      </c>
      <c r="H76" s="229" t="s">
        <v>227</v>
      </c>
      <c r="I76" s="241" t="s">
        <v>134</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6"/>
      <c r="B77" s="217"/>
      <c r="C77" s="278" t="s">
        <v>234</v>
      </c>
      <c r="D77" s="272"/>
      <c r="E77" s="274">
        <v>46.655999999999999</v>
      </c>
      <c r="F77" s="228"/>
      <c r="G77" s="228"/>
      <c r="H77" s="229"/>
      <c r="I77" s="241"/>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x14ac:dyDescent="0.2">
      <c r="A78" s="236"/>
      <c r="B78" s="217"/>
      <c r="C78" s="278" t="s">
        <v>235</v>
      </c>
      <c r="D78" s="272"/>
      <c r="E78" s="274">
        <v>127.05800000000001</v>
      </c>
      <c r="F78" s="228"/>
      <c r="G78" s="228"/>
      <c r="H78" s="229"/>
      <c r="I78" s="241"/>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6"/>
      <c r="B79" s="217"/>
      <c r="C79" s="278" t="s">
        <v>242</v>
      </c>
      <c r="D79" s="272"/>
      <c r="E79" s="274">
        <v>2.016</v>
      </c>
      <c r="F79" s="228"/>
      <c r="G79" s="228"/>
      <c r="H79" s="229"/>
      <c r="I79" s="241"/>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2.5" outlineLevel="1" x14ac:dyDescent="0.2">
      <c r="A80" s="236"/>
      <c r="B80" s="217"/>
      <c r="C80" s="278" t="s">
        <v>243</v>
      </c>
      <c r="D80" s="272"/>
      <c r="E80" s="274">
        <v>84.951999999999998</v>
      </c>
      <c r="F80" s="228"/>
      <c r="G80" s="228"/>
      <c r="H80" s="229"/>
      <c r="I80" s="241"/>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36"/>
      <c r="B81" s="217"/>
      <c r="C81" s="278" t="s">
        <v>244</v>
      </c>
      <c r="D81" s="272"/>
      <c r="E81" s="274">
        <v>11.468</v>
      </c>
      <c r="F81" s="228"/>
      <c r="G81" s="228"/>
      <c r="H81" s="229"/>
      <c r="I81" s="241"/>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36"/>
      <c r="B82" s="217"/>
      <c r="C82" s="278" t="s">
        <v>245</v>
      </c>
      <c r="D82" s="272"/>
      <c r="E82" s="274">
        <v>16.896000000000001</v>
      </c>
      <c r="F82" s="228"/>
      <c r="G82" s="228"/>
      <c r="H82" s="229"/>
      <c r="I82" s="241"/>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2.5" outlineLevel="1" x14ac:dyDescent="0.2">
      <c r="A83" s="236"/>
      <c r="B83" s="217"/>
      <c r="C83" s="278" t="s">
        <v>271</v>
      </c>
      <c r="D83" s="272"/>
      <c r="E83" s="274">
        <v>49.884</v>
      </c>
      <c r="F83" s="228"/>
      <c r="G83" s="228"/>
      <c r="H83" s="229"/>
      <c r="I83" s="241"/>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36"/>
      <c r="B84" s="217"/>
      <c r="C84" s="278" t="s">
        <v>246</v>
      </c>
      <c r="D84" s="272"/>
      <c r="E84" s="274">
        <v>22.847999999999999</v>
      </c>
      <c r="F84" s="228"/>
      <c r="G84" s="228"/>
      <c r="H84" s="229"/>
      <c r="I84" s="241"/>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36"/>
      <c r="B85" s="217"/>
      <c r="C85" s="278" t="s">
        <v>276</v>
      </c>
      <c r="D85" s="272"/>
      <c r="E85" s="274"/>
      <c r="F85" s="228"/>
      <c r="G85" s="228"/>
      <c r="H85" s="229"/>
      <c r="I85" s="241"/>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2.5" outlineLevel="1" x14ac:dyDescent="0.2">
      <c r="A86" s="236"/>
      <c r="B86" s="217"/>
      <c r="C86" s="278" t="s">
        <v>283</v>
      </c>
      <c r="D86" s="272"/>
      <c r="E86" s="274">
        <v>-58.015999999999998</v>
      </c>
      <c r="F86" s="228"/>
      <c r="G86" s="228"/>
      <c r="H86" s="229"/>
      <c r="I86" s="241"/>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36"/>
      <c r="B87" s="217"/>
      <c r="C87" s="278" t="s">
        <v>284</v>
      </c>
      <c r="D87" s="272"/>
      <c r="E87" s="274">
        <v>-8.8360000000000003</v>
      </c>
      <c r="F87" s="228"/>
      <c r="G87" s="228"/>
      <c r="H87" s="229"/>
      <c r="I87" s="241"/>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36"/>
      <c r="B88" s="217"/>
      <c r="C88" s="278" t="s">
        <v>285</v>
      </c>
      <c r="D88" s="272"/>
      <c r="E88" s="274">
        <v>-9.9377999999999993</v>
      </c>
      <c r="F88" s="228"/>
      <c r="G88" s="228"/>
      <c r="H88" s="229"/>
      <c r="I88" s="241"/>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36"/>
      <c r="B89" s="217"/>
      <c r="C89" s="278" t="s">
        <v>286</v>
      </c>
      <c r="D89" s="272"/>
      <c r="E89" s="274">
        <v>-21.504000000000001</v>
      </c>
      <c r="F89" s="228"/>
      <c r="G89" s="228"/>
      <c r="H89" s="229"/>
      <c r="I89" s="241"/>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36"/>
      <c r="B90" s="214" t="s">
        <v>287</v>
      </c>
      <c r="C90" s="266"/>
      <c r="D90" s="237"/>
      <c r="E90" s="238"/>
      <c r="F90" s="239"/>
      <c r="G90" s="234"/>
      <c r="H90" s="229"/>
      <c r="I90" s="241"/>
      <c r="J90" s="209"/>
      <c r="K90" s="209">
        <v>1</v>
      </c>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36">
        <v>12</v>
      </c>
      <c r="B91" s="217" t="s">
        <v>288</v>
      </c>
      <c r="C91" s="264" t="s">
        <v>289</v>
      </c>
      <c r="D91" s="219" t="s">
        <v>215</v>
      </c>
      <c r="E91" s="222">
        <v>263.48423000000003</v>
      </c>
      <c r="F91" s="227"/>
      <c r="G91" s="228">
        <f>E91*F91</f>
        <v>0</v>
      </c>
      <c r="H91" s="229" t="s">
        <v>227</v>
      </c>
      <c r="I91" s="241" t="s">
        <v>134</v>
      </c>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v>21</v>
      </c>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36"/>
      <c r="B92" s="217"/>
      <c r="C92" s="278" t="s">
        <v>234</v>
      </c>
      <c r="D92" s="272"/>
      <c r="E92" s="274">
        <v>46.655999999999999</v>
      </c>
      <c r="F92" s="228"/>
      <c r="G92" s="228"/>
      <c r="H92" s="229"/>
      <c r="I92" s="241"/>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2.5" outlineLevel="1" x14ac:dyDescent="0.2">
      <c r="A93" s="236"/>
      <c r="B93" s="217"/>
      <c r="C93" s="278" t="s">
        <v>235</v>
      </c>
      <c r="D93" s="272"/>
      <c r="E93" s="274">
        <v>127.05800000000001</v>
      </c>
      <c r="F93" s="228"/>
      <c r="G93" s="228"/>
      <c r="H93" s="229"/>
      <c r="I93" s="241"/>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36"/>
      <c r="B94" s="217"/>
      <c r="C94" s="278" t="s">
        <v>242</v>
      </c>
      <c r="D94" s="272"/>
      <c r="E94" s="274">
        <v>2.016</v>
      </c>
      <c r="F94" s="228"/>
      <c r="G94" s="228"/>
      <c r="H94" s="229"/>
      <c r="I94" s="241"/>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36"/>
      <c r="B95" s="217"/>
      <c r="C95" s="278" t="s">
        <v>243</v>
      </c>
      <c r="D95" s="272"/>
      <c r="E95" s="274">
        <v>84.951999999999998</v>
      </c>
      <c r="F95" s="228"/>
      <c r="G95" s="228"/>
      <c r="H95" s="229"/>
      <c r="I95" s="241"/>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36"/>
      <c r="B96" s="217"/>
      <c r="C96" s="278" t="s">
        <v>244</v>
      </c>
      <c r="D96" s="272"/>
      <c r="E96" s="274">
        <v>11.468</v>
      </c>
      <c r="F96" s="228"/>
      <c r="G96" s="228"/>
      <c r="H96" s="229"/>
      <c r="I96" s="241"/>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36"/>
      <c r="B97" s="217"/>
      <c r="C97" s="278" t="s">
        <v>245</v>
      </c>
      <c r="D97" s="272"/>
      <c r="E97" s="274">
        <v>16.896000000000001</v>
      </c>
      <c r="F97" s="228"/>
      <c r="G97" s="228"/>
      <c r="H97" s="229"/>
      <c r="I97" s="241"/>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2.5" outlineLevel="1" x14ac:dyDescent="0.2">
      <c r="A98" s="236"/>
      <c r="B98" s="217"/>
      <c r="C98" s="278" t="s">
        <v>271</v>
      </c>
      <c r="D98" s="272"/>
      <c r="E98" s="274">
        <v>49.884</v>
      </c>
      <c r="F98" s="228"/>
      <c r="G98" s="228"/>
      <c r="H98" s="229"/>
      <c r="I98" s="241"/>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36"/>
      <c r="B99" s="217"/>
      <c r="C99" s="278" t="s">
        <v>246</v>
      </c>
      <c r="D99" s="272"/>
      <c r="E99" s="274">
        <v>22.847999999999999</v>
      </c>
      <c r="F99" s="228"/>
      <c r="G99" s="228"/>
      <c r="H99" s="229"/>
      <c r="I99" s="241"/>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36"/>
      <c r="B100" s="217"/>
      <c r="C100" s="278" t="s">
        <v>276</v>
      </c>
      <c r="D100" s="272"/>
      <c r="E100" s="274"/>
      <c r="F100" s="228"/>
      <c r="G100" s="228"/>
      <c r="H100" s="229"/>
      <c r="I100" s="241"/>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2.5" outlineLevel="1" x14ac:dyDescent="0.2">
      <c r="A101" s="236"/>
      <c r="B101" s="217"/>
      <c r="C101" s="278" t="s">
        <v>283</v>
      </c>
      <c r="D101" s="272"/>
      <c r="E101" s="274">
        <v>-58.015999999999998</v>
      </c>
      <c r="F101" s="228"/>
      <c r="G101" s="228"/>
      <c r="H101" s="229"/>
      <c r="I101" s="241"/>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36"/>
      <c r="B102" s="217"/>
      <c r="C102" s="278" t="s">
        <v>284</v>
      </c>
      <c r="D102" s="272"/>
      <c r="E102" s="274">
        <v>-8.8360000000000003</v>
      </c>
      <c r="F102" s="228"/>
      <c r="G102" s="228"/>
      <c r="H102" s="229"/>
      <c r="I102" s="241"/>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6"/>
      <c r="B103" s="217"/>
      <c r="C103" s="278" t="s">
        <v>285</v>
      </c>
      <c r="D103" s="272"/>
      <c r="E103" s="274">
        <v>-9.9377999999999993</v>
      </c>
      <c r="F103" s="228"/>
      <c r="G103" s="228"/>
      <c r="H103" s="229"/>
      <c r="I103" s="241"/>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36"/>
      <c r="B104" s="217"/>
      <c r="C104" s="278" t="s">
        <v>286</v>
      </c>
      <c r="D104" s="272"/>
      <c r="E104" s="274">
        <v>-21.504000000000001</v>
      </c>
      <c r="F104" s="228"/>
      <c r="G104" s="228"/>
      <c r="H104" s="229"/>
      <c r="I104" s="241"/>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36"/>
      <c r="B105" s="214" t="s">
        <v>290</v>
      </c>
      <c r="C105" s="266"/>
      <c r="D105" s="237"/>
      <c r="E105" s="238"/>
      <c r="F105" s="239"/>
      <c r="G105" s="234"/>
      <c r="H105" s="229"/>
      <c r="I105" s="241"/>
      <c r="J105" s="209"/>
      <c r="K105" s="209">
        <v>1</v>
      </c>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36"/>
      <c r="B106" s="214" t="s">
        <v>291</v>
      </c>
      <c r="C106" s="266"/>
      <c r="D106" s="237"/>
      <c r="E106" s="238"/>
      <c r="F106" s="239"/>
      <c r="G106" s="234"/>
      <c r="H106" s="229"/>
      <c r="I106" s="241"/>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6">
        <v>13</v>
      </c>
      <c r="B107" s="217" t="s">
        <v>292</v>
      </c>
      <c r="C107" s="264" t="s">
        <v>293</v>
      </c>
      <c r="D107" s="219" t="s">
        <v>215</v>
      </c>
      <c r="E107" s="222">
        <v>98.293769999999995</v>
      </c>
      <c r="F107" s="227"/>
      <c r="G107" s="228">
        <f>E107*F107</f>
        <v>0</v>
      </c>
      <c r="H107" s="229" t="s">
        <v>227</v>
      </c>
      <c r="I107" s="241" t="s">
        <v>134</v>
      </c>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v>21</v>
      </c>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36"/>
      <c r="B108" s="217"/>
      <c r="C108" s="265" t="s">
        <v>294</v>
      </c>
      <c r="D108" s="220"/>
      <c r="E108" s="223"/>
      <c r="F108" s="230"/>
      <c r="G108" s="231"/>
      <c r="H108" s="229"/>
      <c r="I108" s="241"/>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10" t="str">
        <f>C108</f>
        <v>včetně strojního přemístění materiálu pro zásyp ze vzdálenosti do 10 m od okraje zásypu</v>
      </c>
      <c r="BB108" s="209"/>
      <c r="BC108" s="209"/>
      <c r="BD108" s="209"/>
      <c r="BE108" s="209"/>
      <c r="BF108" s="209"/>
      <c r="BG108" s="209"/>
      <c r="BH108" s="209"/>
    </row>
    <row r="109" spans="1:60" ht="22.5" outlineLevel="1" x14ac:dyDescent="0.2">
      <c r="A109" s="236"/>
      <c r="B109" s="217"/>
      <c r="C109" s="278" t="s">
        <v>277</v>
      </c>
      <c r="D109" s="272"/>
      <c r="E109" s="274">
        <v>58.015999999999998</v>
      </c>
      <c r="F109" s="228"/>
      <c r="G109" s="228"/>
      <c r="H109" s="229"/>
      <c r="I109" s="241"/>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36"/>
      <c r="B110" s="217"/>
      <c r="C110" s="278" t="s">
        <v>278</v>
      </c>
      <c r="D110" s="272"/>
      <c r="E110" s="274">
        <v>8.8360000000000003</v>
      </c>
      <c r="F110" s="228"/>
      <c r="G110" s="228"/>
      <c r="H110" s="229"/>
      <c r="I110" s="241"/>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36"/>
      <c r="B111" s="217"/>
      <c r="C111" s="278" t="s">
        <v>279</v>
      </c>
      <c r="D111" s="272"/>
      <c r="E111" s="274">
        <v>9.9377999999999993</v>
      </c>
      <c r="F111" s="228"/>
      <c r="G111" s="228"/>
      <c r="H111" s="229"/>
      <c r="I111" s="241"/>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36"/>
      <c r="B112" s="217"/>
      <c r="C112" s="278" t="s">
        <v>280</v>
      </c>
      <c r="D112" s="272"/>
      <c r="E112" s="274">
        <v>21.504000000000001</v>
      </c>
      <c r="F112" s="228"/>
      <c r="G112" s="228"/>
      <c r="H112" s="229"/>
      <c r="I112" s="241"/>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36">
        <v>14</v>
      </c>
      <c r="B113" s="217" t="s">
        <v>295</v>
      </c>
      <c r="C113" s="264" t="s">
        <v>296</v>
      </c>
      <c r="D113" s="219" t="s">
        <v>215</v>
      </c>
      <c r="E113" s="222">
        <v>126.03775</v>
      </c>
      <c r="F113" s="227"/>
      <c r="G113" s="228">
        <f>E113*F113</f>
        <v>0</v>
      </c>
      <c r="H113" s="229" t="s">
        <v>227</v>
      </c>
      <c r="I113" s="241" t="s">
        <v>134</v>
      </c>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v>21</v>
      </c>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2.5" outlineLevel="1" x14ac:dyDescent="0.2">
      <c r="A114" s="236"/>
      <c r="B114" s="217"/>
      <c r="C114" s="265" t="s">
        <v>297</v>
      </c>
      <c r="D114" s="220"/>
      <c r="E114" s="223"/>
      <c r="F114" s="230"/>
      <c r="G114" s="231"/>
      <c r="H114" s="229"/>
      <c r="I114" s="241"/>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10" t="str">
        <f>C114</f>
        <v>zásyp studny z materiálu původní terasy, hutnění min. po 60cm, nutno přehutnit po 14 dnech, 1. měsíci a 3. měsících a to po dobu 1 roku, vždy s doplněním materiálu na vyrovnání a následně ozelenit</v>
      </c>
      <c r="BB114" s="209"/>
      <c r="BC114" s="209"/>
      <c r="BD114" s="209"/>
      <c r="BE114" s="209"/>
      <c r="BF114" s="209"/>
      <c r="BG114" s="209"/>
      <c r="BH114" s="209"/>
    </row>
    <row r="115" spans="1:60" outlineLevel="1" x14ac:dyDescent="0.2">
      <c r="A115" s="236"/>
      <c r="B115" s="217"/>
      <c r="C115" s="278" t="s">
        <v>298</v>
      </c>
      <c r="D115" s="272"/>
      <c r="E115" s="274">
        <v>93.6</v>
      </c>
      <c r="F115" s="228"/>
      <c r="G115" s="228"/>
      <c r="H115" s="229"/>
      <c r="I115" s="241"/>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36"/>
      <c r="B116" s="217"/>
      <c r="C116" s="278" t="s">
        <v>299</v>
      </c>
      <c r="D116" s="272"/>
      <c r="E116" s="274">
        <v>27.64</v>
      </c>
      <c r="F116" s="228"/>
      <c r="G116" s="228"/>
      <c r="H116" s="229"/>
      <c r="I116" s="241"/>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33.75" outlineLevel="1" x14ac:dyDescent="0.2">
      <c r="A117" s="236"/>
      <c r="B117" s="217"/>
      <c r="C117" s="278" t="s">
        <v>300</v>
      </c>
      <c r="D117" s="272"/>
      <c r="E117" s="274">
        <v>4.7977999999999996</v>
      </c>
      <c r="F117" s="228"/>
      <c r="G117" s="228"/>
      <c r="H117" s="229"/>
      <c r="I117" s="241"/>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36">
        <v>15</v>
      </c>
      <c r="B118" s="217" t="s">
        <v>301</v>
      </c>
      <c r="C118" s="264" t="s">
        <v>302</v>
      </c>
      <c r="D118" s="219" t="s">
        <v>303</v>
      </c>
      <c r="E118" s="222">
        <v>264.67928000000001</v>
      </c>
      <c r="F118" s="227"/>
      <c r="G118" s="228">
        <f>E118*F118</f>
        <v>0</v>
      </c>
      <c r="H118" s="229" t="s">
        <v>304</v>
      </c>
      <c r="I118" s="241" t="s">
        <v>134</v>
      </c>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v>21</v>
      </c>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22.5" outlineLevel="1" x14ac:dyDescent="0.2">
      <c r="A119" s="236"/>
      <c r="B119" s="217"/>
      <c r="C119" s="278" t="s">
        <v>305</v>
      </c>
      <c r="D119" s="272"/>
      <c r="E119" s="274">
        <v>196.56</v>
      </c>
      <c r="F119" s="228"/>
      <c r="G119" s="228"/>
      <c r="H119" s="229"/>
      <c r="I119" s="241"/>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36"/>
      <c r="B120" s="217"/>
      <c r="C120" s="278" t="s">
        <v>306</v>
      </c>
      <c r="D120" s="272"/>
      <c r="E120" s="274">
        <v>58.043999999999997</v>
      </c>
      <c r="F120" s="228"/>
      <c r="G120" s="228"/>
      <c r="H120" s="229"/>
      <c r="I120" s="241"/>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33.75" outlineLevel="1" x14ac:dyDescent="0.2">
      <c r="A121" s="236"/>
      <c r="B121" s="217"/>
      <c r="C121" s="278" t="s">
        <v>307</v>
      </c>
      <c r="D121" s="272"/>
      <c r="E121" s="274">
        <v>10.0753</v>
      </c>
      <c r="F121" s="228"/>
      <c r="G121" s="228"/>
      <c r="H121" s="229"/>
      <c r="I121" s="241"/>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36"/>
      <c r="B122" s="214" t="s">
        <v>308</v>
      </c>
      <c r="C122" s="266"/>
      <c r="D122" s="237"/>
      <c r="E122" s="238"/>
      <c r="F122" s="239"/>
      <c r="G122" s="234"/>
      <c r="H122" s="229"/>
      <c r="I122" s="241"/>
      <c r="J122" s="209"/>
      <c r="K122" s="209">
        <v>1</v>
      </c>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36"/>
      <c r="B123" s="214" t="s">
        <v>309</v>
      </c>
      <c r="C123" s="266"/>
      <c r="D123" s="237"/>
      <c r="E123" s="238"/>
      <c r="F123" s="239"/>
      <c r="G123" s="234"/>
      <c r="H123" s="229"/>
      <c r="I123" s="241"/>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36">
        <v>16</v>
      </c>
      <c r="B124" s="217" t="s">
        <v>310</v>
      </c>
      <c r="C124" s="264" t="s">
        <v>311</v>
      </c>
      <c r="D124" s="219" t="s">
        <v>215</v>
      </c>
      <c r="E124" s="222">
        <v>19.524000000000001</v>
      </c>
      <c r="F124" s="227"/>
      <c r="G124" s="228">
        <f>E124*F124</f>
        <v>0</v>
      </c>
      <c r="H124" s="229" t="s">
        <v>227</v>
      </c>
      <c r="I124" s="241" t="s">
        <v>134</v>
      </c>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v>21</v>
      </c>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22.5" outlineLevel="1" x14ac:dyDescent="0.2">
      <c r="A125" s="236"/>
      <c r="B125" s="217"/>
      <c r="C125" s="278" t="s">
        <v>312</v>
      </c>
      <c r="D125" s="272"/>
      <c r="E125" s="274">
        <v>19.524000000000001</v>
      </c>
      <c r="F125" s="228"/>
      <c r="G125" s="228"/>
      <c r="H125" s="229"/>
      <c r="I125" s="241"/>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36">
        <v>17</v>
      </c>
      <c r="B126" s="217" t="s">
        <v>313</v>
      </c>
      <c r="C126" s="264" t="s">
        <v>314</v>
      </c>
      <c r="D126" s="219" t="s">
        <v>303</v>
      </c>
      <c r="E126" s="222">
        <v>41.000399999999999</v>
      </c>
      <c r="F126" s="227"/>
      <c r="G126" s="228">
        <f>E126*F126</f>
        <v>0</v>
      </c>
      <c r="H126" s="229" t="s">
        <v>304</v>
      </c>
      <c r="I126" s="241" t="s">
        <v>134</v>
      </c>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v>21</v>
      </c>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2.5" outlineLevel="1" x14ac:dyDescent="0.2">
      <c r="A127" s="236"/>
      <c r="B127" s="217"/>
      <c r="C127" s="278" t="s">
        <v>315</v>
      </c>
      <c r="D127" s="272"/>
      <c r="E127" s="274">
        <v>41.000399999999999</v>
      </c>
      <c r="F127" s="228"/>
      <c r="G127" s="228"/>
      <c r="H127" s="229"/>
      <c r="I127" s="241"/>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36"/>
      <c r="B128" s="214" t="s">
        <v>316</v>
      </c>
      <c r="C128" s="266"/>
      <c r="D128" s="237"/>
      <c r="E128" s="238"/>
      <c r="F128" s="239"/>
      <c r="G128" s="234"/>
      <c r="H128" s="229"/>
      <c r="I128" s="241"/>
      <c r="J128" s="209"/>
      <c r="K128" s="209">
        <v>1</v>
      </c>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36"/>
      <c r="B129" s="214" t="s">
        <v>317</v>
      </c>
      <c r="C129" s="266"/>
      <c r="D129" s="237"/>
      <c r="E129" s="238"/>
      <c r="F129" s="239"/>
      <c r="G129" s="234"/>
      <c r="H129" s="229"/>
      <c r="I129" s="241"/>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36">
        <v>18</v>
      </c>
      <c r="B130" s="217" t="s">
        <v>318</v>
      </c>
      <c r="C130" s="264" t="s">
        <v>319</v>
      </c>
      <c r="D130" s="219" t="s">
        <v>252</v>
      </c>
      <c r="E130" s="222">
        <v>642.66499999999996</v>
      </c>
      <c r="F130" s="227"/>
      <c r="G130" s="228">
        <f>E130*F130</f>
        <v>0</v>
      </c>
      <c r="H130" s="229" t="s">
        <v>320</v>
      </c>
      <c r="I130" s="241" t="s">
        <v>134</v>
      </c>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v>21</v>
      </c>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2.5" outlineLevel="1" x14ac:dyDescent="0.2">
      <c r="A131" s="236"/>
      <c r="B131" s="217"/>
      <c r="C131" s="278" t="s">
        <v>321</v>
      </c>
      <c r="D131" s="272"/>
      <c r="E131" s="274">
        <v>642.66499999999996</v>
      </c>
      <c r="F131" s="228"/>
      <c r="G131" s="228"/>
      <c r="H131" s="229"/>
      <c r="I131" s="241"/>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36">
        <v>19</v>
      </c>
      <c r="B132" s="217" t="s">
        <v>322</v>
      </c>
      <c r="C132" s="264" t="s">
        <v>323</v>
      </c>
      <c r="D132" s="219" t="s">
        <v>324</v>
      </c>
      <c r="E132" s="222">
        <v>353.46575000000001</v>
      </c>
      <c r="F132" s="227"/>
      <c r="G132" s="228">
        <f>E132*F132</f>
        <v>0</v>
      </c>
      <c r="H132" s="229" t="s">
        <v>304</v>
      </c>
      <c r="I132" s="241" t="s">
        <v>134</v>
      </c>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v>21</v>
      </c>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2.5" outlineLevel="1" x14ac:dyDescent="0.2">
      <c r="A133" s="236"/>
      <c r="B133" s="217"/>
      <c r="C133" s="278" t="s">
        <v>325</v>
      </c>
      <c r="D133" s="272"/>
      <c r="E133" s="274">
        <v>353.4658</v>
      </c>
      <c r="F133" s="228"/>
      <c r="G133" s="228"/>
      <c r="H133" s="229"/>
      <c r="I133" s="241"/>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6"/>
      <c r="B134" s="214" t="s">
        <v>326</v>
      </c>
      <c r="C134" s="266"/>
      <c r="D134" s="237"/>
      <c r="E134" s="238"/>
      <c r="F134" s="239"/>
      <c r="G134" s="234"/>
      <c r="H134" s="229"/>
      <c r="I134" s="241"/>
      <c r="J134" s="209"/>
      <c r="K134" s="209">
        <v>1</v>
      </c>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36"/>
      <c r="B135" s="214" t="s">
        <v>327</v>
      </c>
      <c r="C135" s="266"/>
      <c r="D135" s="237"/>
      <c r="E135" s="238"/>
      <c r="F135" s="239"/>
      <c r="G135" s="234"/>
      <c r="H135" s="229"/>
      <c r="I135" s="241"/>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36">
        <v>20</v>
      </c>
      <c r="B136" s="217" t="s">
        <v>328</v>
      </c>
      <c r="C136" s="264" t="s">
        <v>329</v>
      </c>
      <c r="D136" s="219" t="s">
        <v>252</v>
      </c>
      <c r="E136" s="222">
        <v>498.84</v>
      </c>
      <c r="F136" s="227"/>
      <c r="G136" s="228">
        <f>E136*F136</f>
        <v>0</v>
      </c>
      <c r="H136" s="229" t="s">
        <v>227</v>
      </c>
      <c r="I136" s="241" t="s">
        <v>134</v>
      </c>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v>21</v>
      </c>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36"/>
      <c r="B137" s="217"/>
      <c r="C137" s="265" t="s">
        <v>330</v>
      </c>
      <c r="D137" s="220"/>
      <c r="E137" s="223"/>
      <c r="F137" s="230"/>
      <c r="G137" s="231"/>
      <c r="H137" s="229"/>
      <c r="I137" s="241"/>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10" t="str">
        <f>C137</f>
        <v>zhutnění odpovídající 30 MPa modulu přetvárnosti</v>
      </c>
      <c r="BB137" s="209"/>
      <c r="BC137" s="209"/>
      <c r="BD137" s="209"/>
      <c r="BE137" s="209"/>
      <c r="BF137" s="209"/>
      <c r="BG137" s="209"/>
      <c r="BH137" s="209"/>
    </row>
    <row r="138" spans="1:60" ht="22.5" outlineLevel="1" x14ac:dyDescent="0.2">
      <c r="A138" s="236"/>
      <c r="B138" s="217"/>
      <c r="C138" s="278" t="s">
        <v>331</v>
      </c>
      <c r="D138" s="272"/>
      <c r="E138" s="274">
        <v>498.84</v>
      </c>
      <c r="F138" s="228"/>
      <c r="G138" s="228"/>
      <c r="H138" s="229"/>
      <c r="I138" s="241"/>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36"/>
      <c r="B139" s="214" t="s">
        <v>332</v>
      </c>
      <c r="C139" s="266"/>
      <c r="D139" s="237"/>
      <c r="E139" s="238"/>
      <c r="F139" s="239"/>
      <c r="G139" s="234"/>
      <c r="H139" s="229"/>
      <c r="I139" s="241"/>
      <c r="J139" s="209"/>
      <c r="K139" s="209">
        <v>1</v>
      </c>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36"/>
      <c r="B140" s="214" t="s">
        <v>333</v>
      </c>
      <c r="C140" s="266"/>
      <c r="D140" s="237"/>
      <c r="E140" s="238"/>
      <c r="F140" s="239"/>
      <c r="G140" s="234"/>
      <c r="H140" s="229"/>
      <c r="I140" s="241"/>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36">
        <v>21</v>
      </c>
      <c r="B141" s="217" t="s">
        <v>334</v>
      </c>
      <c r="C141" s="264" t="s">
        <v>335</v>
      </c>
      <c r="D141" s="219" t="s">
        <v>252</v>
      </c>
      <c r="E141" s="222">
        <v>78.819999999999993</v>
      </c>
      <c r="F141" s="227"/>
      <c r="G141" s="228">
        <f>E141*F141</f>
        <v>0</v>
      </c>
      <c r="H141" s="229" t="s">
        <v>227</v>
      </c>
      <c r="I141" s="241" t="s">
        <v>134</v>
      </c>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v>21</v>
      </c>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36"/>
      <c r="B142" s="217"/>
      <c r="C142" s="278" t="s">
        <v>336</v>
      </c>
      <c r="D142" s="272"/>
      <c r="E142" s="274">
        <v>68.900000000000006</v>
      </c>
      <c r="F142" s="228"/>
      <c r="G142" s="228"/>
      <c r="H142" s="229"/>
      <c r="I142" s="241"/>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36"/>
      <c r="B143" s="217"/>
      <c r="C143" s="278" t="s">
        <v>337</v>
      </c>
      <c r="D143" s="272"/>
      <c r="E143" s="274">
        <v>9.92</v>
      </c>
      <c r="F143" s="228"/>
      <c r="G143" s="228"/>
      <c r="H143" s="229"/>
      <c r="I143" s="241"/>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36"/>
      <c r="B144" s="214" t="s">
        <v>338</v>
      </c>
      <c r="C144" s="266"/>
      <c r="D144" s="237"/>
      <c r="E144" s="238"/>
      <c r="F144" s="239"/>
      <c r="G144" s="234"/>
      <c r="H144" s="229"/>
      <c r="I144" s="241"/>
      <c r="J144" s="209"/>
      <c r="K144" s="209">
        <v>1</v>
      </c>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36">
        <v>22</v>
      </c>
      <c r="B145" s="217" t="s">
        <v>339</v>
      </c>
      <c r="C145" s="264" t="s">
        <v>340</v>
      </c>
      <c r="D145" s="219" t="s">
        <v>252</v>
      </c>
      <c r="E145" s="222">
        <v>78.819999999999993</v>
      </c>
      <c r="F145" s="227"/>
      <c r="G145" s="228">
        <f>E145*F145</f>
        <v>0</v>
      </c>
      <c r="H145" s="229" t="s">
        <v>341</v>
      </c>
      <c r="I145" s="241" t="s">
        <v>134</v>
      </c>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v>21</v>
      </c>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36"/>
      <c r="B146" s="217"/>
      <c r="C146" s="265" t="s">
        <v>342</v>
      </c>
      <c r="D146" s="220"/>
      <c r="E146" s="223"/>
      <c r="F146" s="230"/>
      <c r="G146" s="231"/>
      <c r="H146" s="229"/>
      <c r="I146" s="241"/>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10" t="str">
        <f>C146</f>
        <v>Včetně hmot potřebných k provedení hydroosevu, s výjimkou travního semene.</v>
      </c>
      <c r="BB146" s="209"/>
      <c r="BC146" s="209"/>
      <c r="BD146" s="209"/>
      <c r="BE146" s="209"/>
      <c r="BF146" s="209"/>
      <c r="BG146" s="209"/>
      <c r="BH146" s="209"/>
    </row>
    <row r="147" spans="1:60" outlineLevel="1" x14ac:dyDescent="0.2">
      <c r="A147" s="236"/>
      <c r="B147" s="217"/>
      <c r="C147" s="278" t="s">
        <v>336</v>
      </c>
      <c r="D147" s="272"/>
      <c r="E147" s="274">
        <v>68.900000000000006</v>
      </c>
      <c r="F147" s="228"/>
      <c r="G147" s="228"/>
      <c r="H147" s="229"/>
      <c r="I147" s="241"/>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36"/>
      <c r="B148" s="217"/>
      <c r="C148" s="278" t="s">
        <v>337</v>
      </c>
      <c r="D148" s="272"/>
      <c r="E148" s="274">
        <v>9.92</v>
      </c>
      <c r="F148" s="228"/>
      <c r="G148" s="228"/>
      <c r="H148" s="229"/>
      <c r="I148" s="241"/>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36">
        <v>23</v>
      </c>
      <c r="B149" s="217" t="s">
        <v>343</v>
      </c>
      <c r="C149" s="264" t="s">
        <v>344</v>
      </c>
      <c r="D149" s="219" t="s">
        <v>345</v>
      </c>
      <c r="E149" s="222">
        <v>2.3645999999999998</v>
      </c>
      <c r="F149" s="227"/>
      <c r="G149" s="228">
        <f>E149*F149</f>
        <v>0</v>
      </c>
      <c r="H149" s="229" t="s">
        <v>304</v>
      </c>
      <c r="I149" s="241" t="s">
        <v>134</v>
      </c>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v>21</v>
      </c>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ht="22.5" outlineLevel="1" x14ac:dyDescent="0.2">
      <c r="A150" s="236"/>
      <c r="B150" s="217"/>
      <c r="C150" s="278" t="s">
        <v>346</v>
      </c>
      <c r="D150" s="272"/>
      <c r="E150" s="274">
        <v>2.0670000000000002</v>
      </c>
      <c r="F150" s="228"/>
      <c r="G150" s="228"/>
      <c r="H150" s="229"/>
      <c r="I150" s="241"/>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36"/>
      <c r="B151" s="217"/>
      <c r="C151" s="278" t="s">
        <v>347</v>
      </c>
      <c r="D151" s="272"/>
      <c r="E151" s="274">
        <v>0.29759999999999998</v>
      </c>
      <c r="F151" s="228"/>
      <c r="G151" s="228"/>
      <c r="H151" s="229"/>
      <c r="I151" s="241"/>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36">
        <v>24</v>
      </c>
      <c r="B152" s="217" t="s">
        <v>348</v>
      </c>
      <c r="C152" s="264" t="s">
        <v>349</v>
      </c>
      <c r="D152" s="219" t="s">
        <v>215</v>
      </c>
      <c r="E152" s="222">
        <v>7.548</v>
      </c>
      <c r="F152" s="227"/>
      <c r="G152" s="228">
        <f>E152*F152</f>
        <v>0</v>
      </c>
      <c r="H152" s="229"/>
      <c r="I152" s="241" t="s">
        <v>134</v>
      </c>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v>21</v>
      </c>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36"/>
      <c r="B153" s="217"/>
      <c r="C153" s="278" t="s">
        <v>350</v>
      </c>
      <c r="D153" s="272"/>
      <c r="E153" s="274">
        <v>6.2160000000000002</v>
      </c>
      <c r="F153" s="228"/>
      <c r="G153" s="228"/>
      <c r="H153" s="229"/>
      <c r="I153" s="241"/>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36"/>
      <c r="B154" s="217"/>
      <c r="C154" s="278" t="s">
        <v>351</v>
      </c>
      <c r="D154" s="272"/>
      <c r="E154" s="274">
        <v>0.56399999999999995</v>
      </c>
      <c r="F154" s="228"/>
      <c r="G154" s="228"/>
      <c r="H154" s="229"/>
      <c r="I154" s="241"/>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36"/>
      <c r="B155" s="217"/>
      <c r="C155" s="278" t="s">
        <v>352</v>
      </c>
      <c r="D155" s="272"/>
      <c r="E155" s="274">
        <v>0.76800000000000002</v>
      </c>
      <c r="F155" s="228"/>
      <c r="G155" s="228"/>
      <c r="H155" s="229"/>
      <c r="I155" s="241"/>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36"/>
      <c r="B156" s="214" t="s">
        <v>353</v>
      </c>
      <c r="C156" s="266"/>
      <c r="D156" s="237"/>
      <c r="E156" s="238"/>
      <c r="F156" s="239"/>
      <c r="G156" s="234"/>
      <c r="H156" s="229"/>
      <c r="I156" s="241"/>
      <c r="J156" s="209"/>
      <c r="K156" s="209">
        <v>1</v>
      </c>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36"/>
      <c r="B157" s="214" t="s">
        <v>354</v>
      </c>
      <c r="C157" s="266"/>
      <c r="D157" s="237"/>
      <c r="E157" s="238"/>
      <c r="F157" s="239"/>
      <c r="G157" s="234"/>
      <c r="H157" s="229"/>
      <c r="I157" s="241"/>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10" t="str">
        <f>B157</f>
        <v>sypaninou z vhodných hornin tř. 1 - 4 nebo materiálem připraveným podél výkopu ve vzdálenosti do 3 m od jeho kraje, pro jakoukoliv hloubku výkopu a jakoukoliv míru zhutnění,</v>
      </c>
      <c r="BA157" s="209"/>
      <c r="BB157" s="209"/>
      <c r="BC157" s="209"/>
      <c r="BD157" s="209"/>
      <c r="BE157" s="209"/>
      <c r="BF157" s="209"/>
      <c r="BG157" s="209"/>
      <c r="BH157" s="209"/>
    </row>
    <row r="158" spans="1:60" outlineLevel="1" x14ac:dyDescent="0.2">
      <c r="A158" s="236">
        <v>25</v>
      </c>
      <c r="B158" s="217" t="s">
        <v>355</v>
      </c>
      <c r="C158" s="264" t="s">
        <v>356</v>
      </c>
      <c r="D158" s="219" t="s">
        <v>215</v>
      </c>
      <c r="E158" s="222">
        <v>13.747999999999999</v>
      </c>
      <c r="F158" s="227"/>
      <c r="G158" s="228">
        <f>E158*F158</f>
        <v>0</v>
      </c>
      <c r="H158" s="229" t="s">
        <v>227</v>
      </c>
      <c r="I158" s="241" t="s">
        <v>134</v>
      </c>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v>21</v>
      </c>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36"/>
      <c r="B159" s="217"/>
      <c r="C159" s="278" t="s">
        <v>357</v>
      </c>
      <c r="D159" s="272"/>
      <c r="E159" s="274">
        <v>12.432</v>
      </c>
      <c r="F159" s="228"/>
      <c r="G159" s="228"/>
      <c r="H159" s="229"/>
      <c r="I159" s="241"/>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36"/>
      <c r="B160" s="217"/>
      <c r="C160" s="278" t="s">
        <v>358</v>
      </c>
      <c r="D160" s="272"/>
      <c r="E160" s="274">
        <v>1.3160000000000001</v>
      </c>
      <c r="F160" s="228"/>
      <c r="G160" s="228"/>
      <c r="H160" s="229"/>
      <c r="I160" s="241"/>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36"/>
      <c r="B161" s="214" t="s">
        <v>359</v>
      </c>
      <c r="C161" s="266"/>
      <c r="D161" s="237"/>
      <c r="E161" s="238"/>
      <c r="F161" s="239"/>
      <c r="G161" s="234"/>
      <c r="H161" s="229"/>
      <c r="I161" s="241"/>
      <c r="J161" s="209"/>
      <c r="K161" s="209">
        <v>1</v>
      </c>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36"/>
      <c r="B162" s="214" t="s">
        <v>360</v>
      </c>
      <c r="C162" s="266"/>
      <c r="D162" s="237"/>
      <c r="E162" s="238"/>
      <c r="F162" s="239"/>
      <c r="G162" s="234"/>
      <c r="H162" s="229"/>
      <c r="I162" s="241"/>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36">
        <v>26</v>
      </c>
      <c r="B163" s="217" t="s">
        <v>361</v>
      </c>
      <c r="C163" s="264" t="s">
        <v>362</v>
      </c>
      <c r="D163" s="219" t="s">
        <v>215</v>
      </c>
      <c r="E163" s="222">
        <v>19.524000000000001</v>
      </c>
      <c r="F163" s="227"/>
      <c r="G163" s="228">
        <f>E163*F163</f>
        <v>0</v>
      </c>
      <c r="H163" s="229" t="s">
        <v>363</v>
      </c>
      <c r="I163" s="241" t="s">
        <v>134</v>
      </c>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v>21</v>
      </c>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22.5" outlineLevel="1" x14ac:dyDescent="0.2">
      <c r="A164" s="236"/>
      <c r="B164" s="217"/>
      <c r="C164" s="278" t="s">
        <v>364</v>
      </c>
      <c r="D164" s="272"/>
      <c r="E164" s="274">
        <v>19.524000000000001</v>
      </c>
      <c r="F164" s="228"/>
      <c r="G164" s="228"/>
      <c r="H164" s="229"/>
      <c r="I164" s="241"/>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x14ac:dyDescent="0.2">
      <c r="A165" s="235" t="s">
        <v>128</v>
      </c>
      <c r="B165" s="216" t="s">
        <v>365</v>
      </c>
      <c r="C165" s="263" t="s">
        <v>366</v>
      </c>
      <c r="D165" s="218"/>
      <c r="E165" s="221"/>
      <c r="F165" s="232">
        <f>SUM(G166:G182)</f>
        <v>0</v>
      </c>
      <c r="G165" s="233"/>
      <c r="H165" s="226"/>
      <c r="I165" s="240"/>
    </row>
    <row r="166" spans="1:60" outlineLevel="1" x14ac:dyDescent="0.2">
      <c r="A166" s="236">
        <v>27</v>
      </c>
      <c r="B166" s="217" t="s">
        <v>367</v>
      </c>
      <c r="C166" s="264" t="s">
        <v>368</v>
      </c>
      <c r="D166" s="219" t="s">
        <v>252</v>
      </c>
      <c r="E166" s="222">
        <v>7.2629999999999999</v>
      </c>
      <c r="F166" s="227"/>
      <c r="G166" s="228">
        <f>E166*F166</f>
        <v>0</v>
      </c>
      <c r="H166" s="229"/>
      <c r="I166" s="241" t="s">
        <v>149</v>
      </c>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v>21</v>
      </c>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36"/>
      <c r="B167" s="217"/>
      <c r="C167" s="278" t="s">
        <v>369</v>
      </c>
      <c r="D167" s="272"/>
      <c r="E167" s="274">
        <v>7.2629999999999999</v>
      </c>
      <c r="F167" s="228"/>
      <c r="G167" s="228"/>
      <c r="H167" s="229"/>
      <c r="I167" s="241"/>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36">
        <v>28</v>
      </c>
      <c r="B168" s="217" t="s">
        <v>370</v>
      </c>
      <c r="C168" s="264" t="s">
        <v>371</v>
      </c>
      <c r="D168" s="219" t="s">
        <v>372</v>
      </c>
      <c r="E168" s="222">
        <v>3.6</v>
      </c>
      <c r="F168" s="227"/>
      <c r="G168" s="228">
        <f>E168*F168</f>
        <v>0</v>
      </c>
      <c r="H168" s="229"/>
      <c r="I168" s="241" t="s">
        <v>149</v>
      </c>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v>21</v>
      </c>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36"/>
      <c r="B169" s="217"/>
      <c r="C169" s="278" t="s">
        <v>373</v>
      </c>
      <c r="D169" s="272"/>
      <c r="E169" s="274">
        <v>3.6</v>
      </c>
      <c r="F169" s="228"/>
      <c r="G169" s="228"/>
      <c r="H169" s="229"/>
      <c r="I169" s="241"/>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36"/>
      <c r="B170" s="214" t="s">
        <v>374</v>
      </c>
      <c r="C170" s="266"/>
      <c r="D170" s="237"/>
      <c r="E170" s="238"/>
      <c r="F170" s="239"/>
      <c r="G170" s="234"/>
      <c r="H170" s="229"/>
      <c r="I170" s="241"/>
      <c r="J170" s="209"/>
      <c r="K170" s="209">
        <v>1</v>
      </c>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6">
        <v>29</v>
      </c>
      <c r="B171" s="217" t="s">
        <v>375</v>
      </c>
      <c r="C171" s="264" t="s">
        <v>376</v>
      </c>
      <c r="D171" s="219" t="s">
        <v>377</v>
      </c>
      <c r="E171" s="222">
        <v>1</v>
      </c>
      <c r="F171" s="227"/>
      <c r="G171" s="228">
        <f>E171*F171</f>
        <v>0</v>
      </c>
      <c r="H171" s="229" t="s">
        <v>378</v>
      </c>
      <c r="I171" s="241" t="s">
        <v>134</v>
      </c>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v>21</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36">
        <v>30</v>
      </c>
      <c r="B172" s="217" t="s">
        <v>379</v>
      </c>
      <c r="C172" s="264" t="s">
        <v>380</v>
      </c>
      <c r="D172" s="219" t="s">
        <v>377</v>
      </c>
      <c r="E172" s="222">
        <v>1</v>
      </c>
      <c r="F172" s="227"/>
      <c r="G172" s="228">
        <f>E172*F172</f>
        <v>0</v>
      </c>
      <c r="H172" s="229"/>
      <c r="I172" s="241" t="s">
        <v>149</v>
      </c>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v>21</v>
      </c>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36"/>
      <c r="B173" s="214" t="s">
        <v>381</v>
      </c>
      <c r="C173" s="266"/>
      <c r="D173" s="237"/>
      <c r="E173" s="238"/>
      <c r="F173" s="239"/>
      <c r="G173" s="234"/>
      <c r="H173" s="229"/>
      <c r="I173" s="241"/>
      <c r="J173" s="209"/>
      <c r="K173" s="209">
        <v>1</v>
      </c>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36"/>
      <c r="B174" s="214" t="s">
        <v>382</v>
      </c>
      <c r="C174" s="266"/>
      <c r="D174" s="237"/>
      <c r="E174" s="238"/>
      <c r="F174" s="239"/>
      <c r="G174" s="234"/>
      <c r="H174" s="229"/>
      <c r="I174" s="241"/>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6">
        <v>31</v>
      </c>
      <c r="B175" s="217" t="s">
        <v>383</v>
      </c>
      <c r="C175" s="264" t="s">
        <v>384</v>
      </c>
      <c r="D175" s="219" t="s">
        <v>385</v>
      </c>
      <c r="E175" s="222">
        <v>5.3280000000000001E-2</v>
      </c>
      <c r="F175" s="227"/>
      <c r="G175" s="228">
        <f>E175*F175</f>
        <v>0</v>
      </c>
      <c r="H175" s="229" t="s">
        <v>386</v>
      </c>
      <c r="I175" s="241" t="s">
        <v>134</v>
      </c>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v>21</v>
      </c>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36"/>
      <c r="B176" s="217"/>
      <c r="C176" s="278" t="s">
        <v>387</v>
      </c>
      <c r="D176" s="272"/>
      <c r="E176" s="274">
        <v>5.33E-2</v>
      </c>
      <c r="F176" s="228"/>
      <c r="G176" s="228"/>
      <c r="H176" s="229"/>
      <c r="I176" s="241"/>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36">
        <v>32</v>
      </c>
      <c r="B177" s="217" t="s">
        <v>388</v>
      </c>
      <c r="C177" s="264" t="s">
        <v>389</v>
      </c>
      <c r="D177" s="219" t="s">
        <v>303</v>
      </c>
      <c r="E177" s="222">
        <v>5.3280000000000001E-2</v>
      </c>
      <c r="F177" s="227"/>
      <c r="G177" s="228">
        <f>E177*F177</f>
        <v>0</v>
      </c>
      <c r="H177" s="229" t="s">
        <v>304</v>
      </c>
      <c r="I177" s="241" t="s">
        <v>134</v>
      </c>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v>21</v>
      </c>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36"/>
      <c r="B178" s="217"/>
      <c r="C178" s="278" t="s">
        <v>387</v>
      </c>
      <c r="D178" s="272"/>
      <c r="E178" s="274">
        <v>5.33E-2</v>
      </c>
      <c r="F178" s="228"/>
      <c r="G178" s="228"/>
      <c r="H178" s="229"/>
      <c r="I178" s="241"/>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36"/>
      <c r="B179" s="214" t="s">
        <v>390</v>
      </c>
      <c r="C179" s="266"/>
      <c r="D179" s="237"/>
      <c r="E179" s="238"/>
      <c r="F179" s="239"/>
      <c r="G179" s="234"/>
      <c r="H179" s="229"/>
      <c r="I179" s="241"/>
      <c r="J179" s="209"/>
      <c r="K179" s="209">
        <v>1</v>
      </c>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36"/>
      <c r="B180" s="214" t="s">
        <v>391</v>
      </c>
      <c r="C180" s="266"/>
      <c r="D180" s="237"/>
      <c r="E180" s="238"/>
      <c r="F180" s="239"/>
      <c r="G180" s="234"/>
      <c r="H180" s="229"/>
      <c r="I180" s="241"/>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36">
        <v>33</v>
      </c>
      <c r="B181" s="217" t="s">
        <v>392</v>
      </c>
      <c r="C181" s="264" t="s">
        <v>393</v>
      </c>
      <c r="D181" s="219" t="s">
        <v>252</v>
      </c>
      <c r="E181" s="222">
        <v>1.44</v>
      </c>
      <c r="F181" s="227"/>
      <c r="G181" s="228">
        <f>E181*F181</f>
        <v>0</v>
      </c>
      <c r="H181" s="229" t="s">
        <v>386</v>
      </c>
      <c r="I181" s="241" t="s">
        <v>134</v>
      </c>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v>21</v>
      </c>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36"/>
      <c r="B182" s="217"/>
      <c r="C182" s="278" t="s">
        <v>394</v>
      </c>
      <c r="D182" s="272"/>
      <c r="E182" s="274">
        <v>1.44</v>
      </c>
      <c r="F182" s="228"/>
      <c r="G182" s="228"/>
      <c r="H182" s="229"/>
      <c r="I182" s="241"/>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x14ac:dyDescent="0.2">
      <c r="A183" s="235" t="s">
        <v>128</v>
      </c>
      <c r="B183" s="216" t="s">
        <v>395</v>
      </c>
      <c r="C183" s="263" t="s">
        <v>396</v>
      </c>
      <c r="D183" s="218"/>
      <c r="E183" s="221"/>
      <c r="F183" s="232">
        <f>SUM(G184:G245)</f>
        <v>0</v>
      </c>
      <c r="G183" s="233"/>
      <c r="H183" s="226"/>
      <c r="I183" s="240"/>
    </row>
    <row r="184" spans="1:60" outlineLevel="1" x14ac:dyDescent="0.2">
      <c r="A184" s="236"/>
      <c r="B184" s="270" t="s">
        <v>397</v>
      </c>
      <c r="C184" s="277"/>
      <c r="D184" s="271"/>
      <c r="E184" s="273"/>
      <c r="F184" s="275"/>
      <c r="G184" s="276"/>
      <c r="H184" s="229"/>
      <c r="I184" s="241"/>
      <c r="J184" s="209"/>
      <c r="K184" s="209">
        <v>1</v>
      </c>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36"/>
      <c r="B185" s="214" t="s">
        <v>398</v>
      </c>
      <c r="C185" s="266"/>
      <c r="D185" s="237"/>
      <c r="E185" s="238"/>
      <c r="F185" s="239"/>
      <c r="G185" s="234"/>
      <c r="H185" s="229"/>
      <c r="I185" s="241"/>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36"/>
      <c r="B186" s="214" t="s">
        <v>399</v>
      </c>
      <c r="C186" s="266"/>
      <c r="D186" s="237"/>
      <c r="E186" s="238"/>
      <c r="F186" s="239"/>
      <c r="G186" s="234"/>
      <c r="H186" s="229"/>
      <c r="I186" s="241"/>
      <c r="J186" s="209"/>
      <c r="K186" s="209">
        <v>2</v>
      </c>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36">
        <v>34</v>
      </c>
      <c r="B187" s="217" t="s">
        <v>400</v>
      </c>
      <c r="C187" s="264" t="s">
        <v>401</v>
      </c>
      <c r="D187" s="219" t="s">
        <v>215</v>
      </c>
      <c r="E187" s="222">
        <v>12.76238</v>
      </c>
      <c r="F187" s="227"/>
      <c r="G187" s="228">
        <f>E187*F187</f>
        <v>0</v>
      </c>
      <c r="H187" s="229" t="s">
        <v>386</v>
      </c>
      <c r="I187" s="241" t="s">
        <v>134</v>
      </c>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v>21</v>
      </c>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36"/>
      <c r="B188" s="217"/>
      <c r="C188" s="265" t="s">
        <v>402</v>
      </c>
      <c r="D188" s="220"/>
      <c r="E188" s="223"/>
      <c r="F188" s="230"/>
      <c r="G188" s="231"/>
      <c r="H188" s="229"/>
      <c r="I188" s="241"/>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10" t="str">
        <f>C188</f>
        <v>Včetně vytvoření dilatačních spár, bez zaplnění.</v>
      </c>
      <c r="BB188" s="209"/>
      <c r="BC188" s="209"/>
      <c r="BD188" s="209"/>
      <c r="BE188" s="209"/>
      <c r="BF188" s="209"/>
      <c r="BG188" s="209"/>
      <c r="BH188" s="209"/>
    </row>
    <row r="189" spans="1:60" ht="33.75" outlineLevel="1" x14ac:dyDescent="0.2">
      <c r="A189" s="236"/>
      <c r="B189" s="217"/>
      <c r="C189" s="278" t="s">
        <v>403</v>
      </c>
      <c r="D189" s="272"/>
      <c r="E189" s="274">
        <v>11.994400000000001</v>
      </c>
      <c r="F189" s="228"/>
      <c r="G189" s="228"/>
      <c r="H189" s="229"/>
      <c r="I189" s="241"/>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36"/>
      <c r="B190" s="217"/>
      <c r="C190" s="278" t="s">
        <v>352</v>
      </c>
      <c r="D190" s="272"/>
      <c r="E190" s="274">
        <v>0.76800000000000002</v>
      </c>
      <c r="F190" s="228"/>
      <c r="G190" s="228"/>
      <c r="H190" s="229"/>
      <c r="I190" s="241"/>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36">
        <v>35</v>
      </c>
      <c r="B191" s="217" t="s">
        <v>404</v>
      </c>
      <c r="C191" s="264" t="s">
        <v>405</v>
      </c>
      <c r="D191" s="219" t="s">
        <v>252</v>
      </c>
      <c r="E191" s="222">
        <v>79.962500000000006</v>
      </c>
      <c r="F191" s="227"/>
      <c r="G191" s="228">
        <f>E191*F191</f>
        <v>0</v>
      </c>
      <c r="H191" s="229"/>
      <c r="I191" s="241" t="s">
        <v>149</v>
      </c>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v>21</v>
      </c>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33.75" outlineLevel="1" x14ac:dyDescent="0.2">
      <c r="A192" s="236"/>
      <c r="B192" s="217"/>
      <c r="C192" s="278" t="s">
        <v>406</v>
      </c>
      <c r="D192" s="272"/>
      <c r="E192" s="274">
        <v>79.962500000000006</v>
      </c>
      <c r="F192" s="228"/>
      <c r="G192" s="228"/>
      <c r="H192" s="229"/>
      <c r="I192" s="241"/>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36">
        <v>36</v>
      </c>
      <c r="B193" s="217" t="s">
        <v>407</v>
      </c>
      <c r="C193" s="264" t="s">
        <v>408</v>
      </c>
      <c r="D193" s="219" t="s">
        <v>252</v>
      </c>
      <c r="E193" s="222">
        <v>79.962500000000006</v>
      </c>
      <c r="F193" s="227"/>
      <c r="G193" s="228">
        <f>E193*F193</f>
        <v>0</v>
      </c>
      <c r="H193" s="229" t="s">
        <v>304</v>
      </c>
      <c r="I193" s="241" t="s">
        <v>134</v>
      </c>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v>21</v>
      </c>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33.75" outlineLevel="1" x14ac:dyDescent="0.2">
      <c r="A194" s="236"/>
      <c r="B194" s="217"/>
      <c r="C194" s="278" t="s">
        <v>406</v>
      </c>
      <c r="D194" s="272"/>
      <c r="E194" s="274">
        <v>79.962500000000006</v>
      </c>
      <c r="F194" s="228"/>
      <c r="G194" s="228"/>
      <c r="H194" s="229"/>
      <c r="I194" s="241"/>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36">
        <v>37</v>
      </c>
      <c r="B195" s="217" t="s">
        <v>409</v>
      </c>
      <c r="C195" s="264" t="s">
        <v>410</v>
      </c>
      <c r="D195" s="219" t="s">
        <v>345</v>
      </c>
      <c r="E195" s="222">
        <v>199.90625</v>
      </c>
      <c r="F195" s="227"/>
      <c r="G195" s="228">
        <f>E195*F195</f>
        <v>0</v>
      </c>
      <c r="H195" s="229"/>
      <c r="I195" s="241" t="s">
        <v>149</v>
      </c>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v>21</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ht="33.75" outlineLevel="1" x14ac:dyDescent="0.2">
      <c r="A196" s="236"/>
      <c r="B196" s="217"/>
      <c r="C196" s="278" t="s">
        <v>411</v>
      </c>
      <c r="D196" s="272"/>
      <c r="E196" s="274">
        <v>199.90629999999999</v>
      </c>
      <c r="F196" s="228"/>
      <c r="G196" s="228"/>
      <c r="H196" s="229"/>
      <c r="I196" s="241"/>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36">
        <v>38</v>
      </c>
      <c r="B197" s="217" t="s">
        <v>412</v>
      </c>
      <c r="C197" s="264" t="s">
        <v>413</v>
      </c>
      <c r="D197" s="219" t="s">
        <v>345</v>
      </c>
      <c r="E197" s="222">
        <v>87.958749999999995</v>
      </c>
      <c r="F197" s="227"/>
      <c r="G197" s="228">
        <f>E197*F197</f>
        <v>0</v>
      </c>
      <c r="H197" s="229"/>
      <c r="I197" s="241" t="s">
        <v>149</v>
      </c>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v>21</v>
      </c>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ht="33.75" outlineLevel="1" x14ac:dyDescent="0.2">
      <c r="A198" s="236"/>
      <c r="B198" s="217"/>
      <c r="C198" s="278" t="s">
        <v>414</v>
      </c>
      <c r="D198" s="272"/>
      <c r="E198" s="274">
        <v>87.958799999999997</v>
      </c>
      <c r="F198" s="228"/>
      <c r="G198" s="228"/>
      <c r="H198" s="229"/>
      <c r="I198" s="241"/>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36"/>
      <c r="B199" s="214" t="s">
        <v>415</v>
      </c>
      <c r="C199" s="266"/>
      <c r="D199" s="237"/>
      <c r="E199" s="238"/>
      <c r="F199" s="239"/>
      <c r="G199" s="234"/>
      <c r="H199" s="229"/>
      <c r="I199" s="241"/>
      <c r="J199" s="209"/>
      <c r="K199" s="209">
        <v>1</v>
      </c>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36">
        <v>39</v>
      </c>
      <c r="B200" s="217" t="s">
        <v>416</v>
      </c>
      <c r="C200" s="264" t="s">
        <v>417</v>
      </c>
      <c r="D200" s="219" t="s">
        <v>324</v>
      </c>
      <c r="E200" s="222">
        <v>70.2</v>
      </c>
      <c r="F200" s="227"/>
      <c r="G200" s="228">
        <f>E200*F200</f>
        <v>0</v>
      </c>
      <c r="H200" s="229" t="s">
        <v>418</v>
      </c>
      <c r="I200" s="241" t="s">
        <v>134</v>
      </c>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v>21</v>
      </c>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36"/>
      <c r="B201" s="217"/>
      <c r="C201" s="278" t="s">
        <v>419</v>
      </c>
      <c r="D201" s="272"/>
      <c r="E201" s="274">
        <v>70.2</v>
      </c>
      <c r="F201" s="228"/>
      <c r="G201" s="228"/>
      <c r="H201" s="229"/>
      <c r="I201" s="241"/>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36">
        <v>40</v>
      </c>
      <c r="B202" s="217" t="s">
        <v>420</v>
      </c>
      <c r="C202" s="264" t="s">
        <v>421</v>
      </c>
      <c r="D202" s="219" t="s">
        <v>377</v>
      </c>
      <c r="E202" s="222">
        <v>280.8</v>
      </c>
      <c r="F202" s="227"/>
      <c r="G202" s="228">
        <f>E202*F202</f>
        <v>0</v>
      </c>
      <c r="H202" s="229"/>
      <c r="I202" s="241" t="s">
        <v>149</v>
      </c>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v>21</v>
      </c>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36"/>
      <c r="B203" s="217"/>
      <c r="C203" s="278" t="s">
        <v>422</v>
      </c>
      <c r="D203" s="272"/>
      <c r="E203" s="274">
        <v>280.8</v>
      </c>
      <c r="F203" s="228"/>
      <c r="G203" s="228"/>
      <c r="H203" s="229"/>
      <c r="I203" s="241"/>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36"/>
      <c r="B204" s="214" t="s">
        <v>423</v>
      </c>
      <c r="C204" s="266"/>
      <c r="D204" s="237"/>
      <c r="E204" s="238"/>
      <c r="F204" s="239"/>
      <c r="G204" s="234"/>
      <c r="H204" s="229"/>
      <c r="I204" s="241"/>
      <c r="J204" s="209"/>
      <c r="K204" s="209">
        <v>1</v>
      </c>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6">
        <v>41</v>
      </c>
      <c r="B205" s="217" t="s">
        <v>424</v>
      </c>
      <c r="C205" s="264" t="s">
        <v>425</v>
      </c>
      <c r="D205" s="219" t="s">
        <v>252</v>
      </c>
      <c r="E205" s="222">
        <v>70.069999999999993</v>
      </c>
      <c r="F205" s="227"/>
      <c r="G205" s="228">
        <f>E205*F205</f>
        <v>0</v>
      </c>
      <c r="H205" s="229" t="s">
        <v>418</v>
      </c>
      <c r="I205" s="241" t="s">
        <v>134</v>
      </c>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v>21</v>
      </c>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36"/>
      <c r="B206" s="217"/>
      <c r="C206" s="278" t="s">
        <v>426</v>
      </c>
      <c r="D206" s="272"/>
      <c r="E206" s="274">
        <v>21.99</v>
      </c>
      <c r="F206" s="228"/>
      <c r="G206" s="228"/>
      <c r="H206" s="229"/>
      <c r="I206" s="241"/>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36"/>
      <c r="B207" s="217"/>
      <c r="C207" s="278" t="s">
        <v>427</v>
      </c>
      <c r="D207" s="272"/>
      <c r="E207" s="274">
        <v>0.96</v>
      </c>
      <c r="F207" s="228"/>
      <c r="G207" s="228"/>
      <c r="H207" s="229"/>
      <c r="I207" s="241"/>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2.5" outlineLevel="1" x14ac:dyDescent="0.2">
      <c r="A208" s="236"/>
      <c r="B208" s="217"/>
      <c r="C208" s="278" t="s">
        <v>428</v>
      </c>
      <c r="D208" s="272"/>
      <c r="E208" s="274">
        <v>31.52</v>
      </c>
      <c r="F208" s="228"/>
      <c r="G208" s="228"/>
      <c r="H208" s="229"/>
      <c r="I208" s="241"/>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36"/>
      <c r="B209" s="217"/>
      <c r="C209" s="278" t="s">
        <v>429</v>
      </c>
      <c r="D209" s="272"/>
      <c r="E209" s="274">
        <v>3.76</v>
      </c>
      <c r="F209" s="228"/>
      <c r="G209" s="228"/>
      <c r="H209" s="229"/>
      <c r="I209" s="241"/>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36"/>
      <c r="B210" s="217"/>
      <c r="C210" s="278" t="s">
        <v>430</v>
      </c>
      <c r="D210" s="272"/>
      <c r="E210" s="274">
        <v>5.12</v>
      </c>
      <c r="F210" s="228"/>
      <c r="G210" s="228"/>
      <c r="H210" s="229"/>
      <c r="I210" s="241"/>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36"/>
      <c r="B211" s="217"/>
      <c r="C211" s="278" t="s">
        <v>431</v>
      </c>
      <c r="D211" s="272"/>
      <c r="E211" s="274">
        <v>6.72</v>
      </c>
      <c r="F211" s="228"/>
      <c r="G211" s="228"/>
      <c r="H211" s="229"/>
      <c r="I211" s="241"/>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36"/>
      <c r="B212" s="214" t="s">
        <v>432</v>
      </c>
      <c r="C212" s="266"/>
      <c r="D212" s="237"/>
      <c r="E212" s="238"/>
      <c r="F212" s="239"/>
      <c r="G212" s="234"/>
      <c r="H212" s="229"/>
      <c r="I212" s="241"/>
      <c r="J212" s="209"/>
      <c r="K212" s="209">
        <v>1</v>
      </c>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36"/>
      <c r="B213" s="214" t="s">
        <v>433</v>
      </c>
      <c r="C213" s="266"/>
      <c r="D213" s="237"/>
      <c r="E213" s="238"/>
      <c r="F213" s="239"/>
      <c r="G213" s="234"/>
      <c r="H213" s="229"/>
      <c r="I213" s="241"/>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36">
        <v>42</v>
      </c>
      <c r="B214" s="217" t="s">
        <v>434</v>
      </c>
      <c r="C214" s="264" t="s">
        <v>435</v>
      </c>
      <c r="D214" s="219" t="s">
        <v>252</v>
      </c>
      <c r="E214" s="222">
        <v>70.069999999999993</v>
      </c>
      <c r="F214" s="227"/>
      <c r="G214" s="228">
        <f>E214*F214</f>
        <v>0</v>
      </c>
      <c r="H214" s="229" t="s">
        <v>418</v>
      </c>
      <c r="I214" s="241" t="s">
        <v>134</v>
      </c>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v>21</v>
      </c>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36"/>
      <c r="B215" s="217"/>
      <c r="C215" s="278" t="s">
        <v>426</v>
      </c>
      <c r="D215" s="272"/>
      <c r="E215" s="274">
        <v>21.99</v>
      </c>
      <c r="F215" s="228"/>
      <c r="G215" s="228"/>
      <c r="H215" s="229"/>
      <c r="I215" s="241"/>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36"/>
      <c r="B216" s="217"/>
      <c r="C216" s="278" t="s">
        <v>427</v>
      </c>
      <c r="D216" s="272"/>
      <c r="E216" s="274">
        <v>0.96</v>
      </c>
      <c r="F216" s="228"/>
      <c r="G216" s="228"/>
      <c r="H216" s="229"/>
      <c r="I216" s="241"/>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ht="22.5" outlineLevel="1" x14ac:dyDescent="0.2">
      <c r="A217" s="236"/>
      <c r="B217" s="217"/>
      <c r="C217" s="278" t="s">
        <v>428</v>
      </c>
      <c r="D217" s="272"/>
      <c r="E217" s="274">
        <v>31.52</v>
      </c>
      <c r="F217" s="228"/>
      <c r="G217" s="228"/>
      <c r="H217" s="229"/>
      <c r="I217" s="241"/>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36"/>
      <c r="B218" s="217"/>
      <c r="C218" s="278" t="s">
        <v>429</v>
      </c>
      <c r="D218" s="272"/>
      <c r="E218" s="274">
        <v>3.76</v>
      </c>
      <c r="F218" s="228"/>
      <c r="G218" s="228"/>
      <c r="H218" s="229"/>
      <c r="I218" s="241"/>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36"/>
      <c r="B219" s="217"/>
      <c r="C219" s="278" t="s">
        <v>430</v>
      </c>
      <c r="D219" s="272"/>
      <c r="E219" s="274">
        <v>5.12</v>
      </c>
      <c r="F219" s="228"/>
      <c r="G219" s="228"/>
      <c r="H219" s="229"/>
      <c r="I219" s="241"/>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36"/>
      <c r="B220" s="217"/>
      <c r="C220" s="278" t="s">
        <v>431</v>
      </c>
      <c r="D220" s="272"/>
      <c r="E220" s="274">
        <v>6.72</v>
      </c>
      <c r="F220" s="228"/>
      <c r="G220" s="228"/>
      <c r="H220" s="229"/>
      <c r="I220" s="241"/>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36"/>
      <c r="B221" s="214" t="s">
        <v>436</v>
      </c>
      <c r="C221" s="266"/>
      <c r="D221" s="237"/>
      <c r="E221" s="238"/>
      <c r="F221" s="239"/>
      <c r="G221" s="234"/>
      <c r="H221" s="229"/>
      <c r="I221" s="241"/>
      <c r="J221" s="209"/>
      <c r="K221" s="209">
        <v>1</v>
      </c>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36">
        <v>43</v>
      </c>
      <c r="B222" s="217" t="s">
        <v>437</v>
      </c>
      <c r="C222" s="264" t="s">
        <v>438</v>
      </c>
      <c r="D222" s="219" t="s">
        <v>252</v>
      </c>
      <c r="E222" s="222">
        <v>70.069999999999993</v>
      </c>
      <c r="F222" s="227"/>
      <c r="G222" s="228">
        <f>E222*F222</f>
        <v>0</v>
      </c>
      <c r="H222" s="229" t="s">
        <v>418</v>
      </c>
      <c r="I222" s="241" t="s">
        <v>134</v>
      </c>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v>21</v>
      </c>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36"/>
      <c r="B223" s="217"/>
      <c r="C223" s="278" t="s">
        <v>426</v>
      </c>
      <c r="D223" s="272"/>
      <c r="E223" s="274">
        <v>21.99</v>
      </c>
      <c r="F223" s="228"/>
      <c r="G223" s="228"/>
      <c r="H223" s="229"/>
      <c r="I223" s="241"/>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36"/>
      <c r="B224" s="217"/>
      <c r="C224" s="278" t="s">
        <v>427</v>
      </c>
      <c r="D224" s="272"/>
      <c r="E224" s="274">
        <v>0.96</v>
      </c>
      <c r="F224" s="228"/>
      <c r="G224" s="228"/>
      <c r="H224" s="229"/>
      <c r="I224" s="241"/>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22.5" outlineLevel="1" x14ac:dyDescent="0.2">
      <c r="A225" s="236"/>
      <c r="B225" s="217"/>
      <c r="C225" s="278" t="s">
        <v>428</v>
      </c>
      <c r="D225" s="272"/>
      <c r="E225" s="274">
        <v>31.52</v>
      </c>
      <c r="F225" s="228"/>
      <c r="G225" s="228"/>
      <c r="H225" s="229"/>
      <c r="I225" s="241"/>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36"/>
      <c r="B226" s="217"/>
      <c r="C226" s="278" t="s">
        <v>429</v>
      </c>
      <c r="D226" s="272"/>
      <c r="E226" s="274">
        <v>3.76</v>
      </c>
      <c r="F226" s="228"/>
      <c r="G226" s="228"/>
      <c r="H226" s="229"/>
      <c r="I226" s="241"/>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36"/>
      <c r="B227" s="217"/>
      <c r="C227" s="278" t="s">
        <v>430</v>
      </c>
      <c r="D227" s="272"/>
      <c r="E227" s="274">
        <v>5.12</v>
      </c>
      <c r="F227" s="228"/>
      <c r="G227" s="228"/>
      <c r="H227" s="229"/>
      <c r="I227" s="241"/>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36"/>
      <c r="B228" s="217"/>
      <c r="C228" s="278" t="s">
        <v>431</v>
      </c>
      <c r="D228" s="272"/>
      <c r="E228" s="274">
        <v>6.72</v>
      </c>
      <c r="F228" s="228"/>
      <c r="G228" s="228"/>
      <c r="H228" s="229"/>
      <c r="I228" s="241"/>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36"/>
      <c r="B229" s="214" t="s">
        <v>439</v>
      </c>
      <c r="C229" s="266"/>
      <c r="D229" s="237"/>
      <c r="E229" s="238"/>
      <c r="F229" s="239"/>
      <c r="G229" s="234"/>
      <c r="H229" s="229"/>
      <c r="I229" s="241"/>
      <c r="J229" s="209"/>
      <c r="K229" s="209">
        <v>1</v>
      </c>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36">
        <v>44</v>
      </c>
      <c r="B230" s="217" t="s">
        <v>440</v>
      </c>
      <c r="C230" s="264" t="s">
        <v>441</v>
      </c>
      <c r="D230" s="219" t="s">
        <v>252</v>
      </c>
      <c r="E230" s="222">
        <v>55.41</v>
      </c>
      <c r="F230" s="227"/>
      <c r="G230" s="228">
        <f>E230*F230</f>
        <v>0</v>
      </c>
      <c r="H230" s="229" t="s">
        <v>418</v>
      </c>
      <c r="I230" s="241" t="s">
        <v>134</v>
      </c>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v>21</v>
      </c>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36"/>
      <c r="B231" s="217"/>
      <c r="C231" s="278" t="s">
        <v>442</v>
      </c>
      <c r="D231" s="272"/>
      <c r="E231" s="274">
        <v>7.33</v>
      </c>
      <c r="F231" s="228"/>
      <c r="G231" s="228"/>
      <c r="H231" s="229"/>
      <c r="I231" s="241"/>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36"/>
      <c r="B232" s="217"/>
      <c r="C232" s="278" t="s">
        <v>427</v>
      </c>
      <c r="D232" s="272"/>
      <c r="E232" s="274">
        <v>0.96</v>
      </c>
      <c r="F232" s="228"/>
      <c r="G232" s="228"/>
      <c r="H232" s="229"/>
      <c r="I232" s="241"/>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ht="22.5" outlineLevel="1" x14ac:dyDescent="0.2">
      <c r="A233" s="236"/>
      <c r="B233" s="217"/>
      <c r="C233" s="278" t="s">
        <v>428</v>
      </c>
      <c r="D233" s="272"/>
      <c r="E233" s="274">
        <v>31.52</v>
      </c>
      <c r="F233" s="228"/>
      <c r="G233" s="228"/>
      <c r="H233" s="229"/>
      <c r="I233" s="241"/>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36"/>
      <c r="B234" s="217"/>
      <c r="C234" s="278" t="s">
        <v>429</v>
      </c>
      <c r="D234" s="272"/>
      <c r="E234" s="274">
        <v>3.76</v>
      </c>
      <c r="F234" s="228"/>
      <c r="G234" s="228"/>
      <c r="H234" s="229"/>
      <c r="I234" s="241"/>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36"/>
      <c r="B235" s="217"/>
      <c r="C235" s="278" t="s">
        <v>430</v>
      </c>
      <c r="D235" s="272"/>
      <c r="E235" s="274">
        <v>5.12</v>
      </c>
      <c r="F235" s="228"/>
      <c r="G235" s="228"/>
      <c r="H235" s="229"/>
      <c r="I235" s="241"/>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36"/>
      <c r="B236" s="217"/>
      <c r="C236" s="278" t="s">
        <v>431</v>
      </c>
      <c r="D236" s="272"/>
      <c r="E236" s="274">
        <v>6.72</v>
      </c>
      <c r="F236" s="228"/>
      <c r="G236" s="228"/>
      <c r="H236" s="229"/>
      <c r="I236" s="241"/>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36"/>
      <c r="B237" s="214" t="s">
        <v>443</v>
      </c>
      <c r="C237" s="266"/>
      <c r="D237" s="237"/>
      <c r="E237" s="238"/>
      <c r="F237" s="239"/>
      <c r="G237" s="234"/>
      <c r="H237" s="229"/>
      <c r="I237" s="241"/>
      <c r="J237" s="209"/>
      <c r="K237" s="209">
        <v>1</v>
      </c>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36"/>
      <c r="B238" s="214" t="s">
        <v>444</v>
      </c>
      <c r="C238" s="266"/>
      <c r="D238" s="237"/>
      <c r="E238" s="238"/>
      <c r="F238" s="239"/>
      <c r="G238" s="234"/>
      <c r="H238" s="229"/>
      <c r="I238" s="241"/>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36">
        <v>45</v>
      </c>
      <c r="B239" s="217" t="s">
        <v>445</v>
      </c>
      <c r="C239" s="264" t="s">
        <v>446</v>
      </c>
      <c r="D239" s="219" t="s">
        <v>324</v>
      </c>
      <c r="E239" s="222">
        <v>278</v>
      </c>
      <c r="F239" s="227"/>
      <c r="G239" s="228">
        <f>E239*F239</f>
        <v>0</v>
      </c>
      <c r="H239" s="229" t="s">
        <v>418</v>
      </c>
      <c r="I239" s="241" t="s">
        <v>134</v>
      </c>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v>21</v>
      </c>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36"/>
      <c r="B240" s="217"/>
      <c r="C240" s="278" t="s">
        <v>447</v>
      </c>
      <c r="D240" s="272"/>
      <c r="E240" s="274">
        <v>146.6</v>
      </c>
      <c r="F240" s="228"/>
      <c r="G240" s="228"/>
      <c r="H240" s="229"/>
      <c r="I240" s="241"/>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36"/>
      <c r="B241" s="217"/>
      <c r="C241" s="278" t="s">
        <v>448</v>
      </c>
      <c r="D241" s="272"/>
      <c r="E241" s="274">
        <v>2.4</v>
      </c>
      <c r="F241" s="228"/>
      <c r="G241" s="228"/>
      <c r="H241" s="229"/>
      <c r="I241" s="241"/>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ht="22.5" outlineLevel="1" x14ac:dyDescent="0.2">
      <c r="A242" s="236"/>
      <c r="B242" s="217"/>
      <c r="C242" s="278" t="s">
        <v>449</v>
      </c>
      <c r="D242" s="272"/>
      <c r="E242" s="274">
        <v>78.8</v>
      </c>
      <c r="F242" s="228"/>
      <c r="G242" s="228"/>
      <c r="H242" s="229"/>
      <c r="I242" s="241"/>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36"/>
      <c r="B243" s="217"/>
      <c r="C243" s="278" t="s">
        <v>450</v>
      </c>
      <c r="D243" s="272"/>
      <c r="E243" s="274">
        <v>9.4</v>
      </c>
      <c r="F243" s="228"/>
      <c r="G243" s="228"/>
      <c r="H243" s="229"/>
      <c r="I243" s="241"/>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36"/>
      <c r="B244" s="217"/>
      <c r="C244" s="278" t="s">
        <v>451</v>
      </c>
      <c r="D244" s="272"/>
      <c r="E244" s="274">
        <v>14.4</v>
      </c>
      <c r="F244" s="228"/>
      <c r="G244" s="228"/>
      <c r="H244" s="229"/>
      <c r="I244" s="241"/>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36"/>
      <c r="B245" s="217"/>
      <c r="C245" s="278" t="s">
        <v>452</v>
      </c>
      <c r="D245" s="272"/>
      <c r="E245" s="274">
        <v>26.4</v>
      </c>
      <c r="F245" s="228"/>
      <c r="G245" s="228"/>
      <c r="H245" s="229"/>
      <c r="I245" s="241"/>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x14ac:dyDescent="0.2">
      <c r="A246" s="235" t="s">
        <v>128</v>
      </c>
      <c r="B246" s="216" t="s">
        <v>453</v>
      </c>
      <c r="C246" s="263" t="s">
        <v>454</v>
      </c>
      <c r="D246" s="218"/>
      <c r="E246" s="221"/>
      <c r="F246" s="232">
        <f>SUM(G247:G384)</f>
        <v>0</v>
      </c>
      <c r="G246" s="233"/>
      <c r="H246" s="226"/>
      <c r="I246" s="240"/>
    </row>
    <row r="247" spans="1:60" outlineLevel="1" x14ac:dyDescent="0.2">
      <c r="A247" s="236"/>
      <c r="B247" s="270" t="s">
        <v>455</v>
      </c>
      <c r="C247" s="277"/>
      <c r="D247" s="271"/>
      <c r="E247" s="273"/>
      <c r="F247" s="275"/>
      <c r="G247" s="276"/>
      <c r="H247" s="229"/>
      <c r="I247" s="241"/>
      <c r="J247" s="209"/>
      <c r="K247" s="209">
        <v>1</v>
      </c>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ht="22.5" outlineLevel="1" x14ac:dyDescent="0.2">
      <c r="A248" s="236"/>
      <c r="B248" s="214" t="s">
        <v>456</v>
      </c>
      <c r="C248" s="266"/>
      <c r="D248" s="237"/>
      <c r="E248" s="238"/>
      <c r="F248" s="239"/>
      <c r="G248" s="234"/>
      <c r="H248" s="229"/>
      <c r="I248" s="241"/>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10" t="str">
        <f>B248</f>
        <v>které se zřizují před úpravami povrchu, a obalení osazených dveřních zárubní před znečištěním při úpravách povrchu nástřikem plastických maltovin včetně pozdějšího odkrytí,</v>
      </c>
      <c r="BA248" s="209"/>
      <c r="BB248" s="209"/>
      <c r="BC248" s="209"/>
      <c r="BD248" s="209"/>
      <c r="BE248" s="209"/>
      <c r="BF248" s="209"/>
      <c r="BG248" s="209"/>
      <c r="BH248" s="209"/>
    </row>
    <row r="249" spans="1:60" outlineLevel="1" x14ac:dyDescent="0.2">
      <c r="A249" s="236">
        <v>46</v>
      </c>
      <c r="B249" s="217" t="s">
        <v>457</v>
      </c>
      <c r="C249" s="264" t="s">
        <v>458</v>
      </c>
      <c r="D249" s="219" t="s">
        <v>252</v>
      </c>
      <c r="E249" s="222">
        <v>52.743000000000002</v>
      </c>
      <c r="F249" s="227"/>
      <c r="G249" s="228">
        <f>E249*F249</f>
        <v>0</v>
      </c>
      <c r="H249" s="229" t="s">
        <v>386</v>
      </c>
      <c r="I249" s="241" t="s">
        <v>134</v>
      </c>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v>21</v>
      </c>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36"/>
      <c r="B250" s="217"/>
      <c r="C250" s="278" t="s">
        <v>459</v>
      </c>
      <c r="D250" s="272"/>
      <c r="E250" s="274">
        <v>12.63</v>
      </c>
      <c r="F250" s="228"/>
      <c r="G250" s="228"/>
      <c r="H250" s="229"/>
      <c r="I250" s="241"/>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36"/>
      <c r="B251" s="217"/>
      <c r="C251" s="278" t="s">
        <v>460</v>
      </c>
      <c r="D251" s="272"/>
      <c r="E251" s="274">
        <v>29.114999999999998</v>
      </c>
      <c r="F251" s="228"/>
      <c r="G251" s="228"/>
      <c r="H251" s="229"/>
      <c r="I251" s="241"/>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36"/>
      <c r="B252" s="217"/>
      <c r="C252" s="278" t="s">
        <v>461</v>
      </c>
      <c r="D252" s="272"/>
      <c r="E252" s="274">
        <v>10.997999999999999</v>
      </c>
      <c r="F252" s="228"/>
      <c r="G252" s="228"/>
      <c r="H252" s="229"/>
      <c r="I252" s="241"/>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36">
        <v>47</v>
      </c>
      <c r="B253" s="217" t="s">
        <v>462</v>
      </c>
      <c r="C253" s="264" t="s">
        <v>463</v>
      </c>
      <c r="D253" s="219" t="s">
        <v>252</v>
      </c>
      <c r="E253" s="222">
        <v>394.97500000000002</v>
      </c>
      <c r="F253" s="227"/>
      <c r="G253" s="228">
        <f>E253*F253</f>
        <v>0</v>
      </c>
      <c r="H253" s="229"/>
      <c r="I253" s="241" t="s">
        <v>149</v>
      </c>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v>21</v>
      </c>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ht="33.75" outlineLevel="1" x14ac:dyDescent="0.2">
      <c r="A254" s="236"/>
      <c r="B254" s="217"/>
      <c r="C254" s="265" t="s">
        <v>464</v>
      </c>
      <c r="D254" s="220"/>
      <c r="E254" s="223"/>
      <c r="F254" s="230"/>
      <c r="G254" s="231"/>
      <c r="H254" s="229"/>
      <c r="I254" s="241"/>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10" t="str">
        <f>C254</f>
        <v>- minerální sanační malta k přípravě podkladu pod omítku max. 50% plochy stěn (hydraulicky tuhnoucí, pro vnitřní použití, velmi dobrá přilnavost na minerálních podkladech, aplikace na nosný podklad zbavený prachu a jiných nečistot, faktor difúzního odporu &lt;25, reakce na oheň A1)</v>
      </c>
      <c r="BB254" s="209"/>
      <c r="BC254" s="209"/>
      <c r="BD254" s="209"/>
      <c r="BE254" s="209"/>
      <c r="BF254" s="209"/>
      <c r="BG254" s="209"/>
      <c r="BH254" s="209"/>
    </row>
    <row r="255" spans="1:60" ht="45" outlineLevel="1" x14ac:dyDescent="0.2">
      <c r="A255" s="236"/>
      <c r="B255" s="217"/>
      <c r="C255" s="278" t="s">
        <v>465</v>
      </c>
      <c r="D255" s="272"/>
      <c r="E255" s="274">
        <v>328.16</v>
      </c>
      <c r="F255" s="228"/>
      <c r="G255" s="228"/>
      <c r="H255" s="229"/>
      <c r="I255" s="241"/>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36"/>
      <c r="B256" s="217"/>
      <c r="C256" s="278" t="s">
        <v>466</v>
      </c>
      <c r="D256" s="272"/>
      <c r="E256" s="274">
        <v>-23</v>
      </c>
      <c r="F256" s="228"/>
      <c r="G256" s="228"/>
      <c r="H256" s="229"/>
      <c r="I256" s="241"/>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36"/>
      <c r="B257" s="217"/>
      <c r="C257" s="278" t="s">
        <v>467</v>
      </c>
      <c r="D257" s="272"/>
      <c r="E257" s="274">
        <v>23.6</v>
      </c>
      <c r="F257" s="228"/>
      <c r="G257" s="228"/>
      <c r="H257" s="229"/>
      <c r="I257" s="241"/>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36"/>
      <c r="B258" s="217"/>
      <c r="C258" s="278" t="s">
        <v>276</v>
      </c>
      <c r="D258" s="272"/>
      <c r="E258" s="274"/>
      <c r="F258" s="228"/>
      <c r="G258" s="228"/>
      <c r="H258" s="229"/>
      <c r="I258" s="241"/>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ht="22.5" outlineLevel="1" x14ac:dyDescent="0.2">
      <c r="A259" s="236"/>
      <c r="B259" s="217"/>
      <c r="C259" s="278" t="s">
        <v>468</v>
      </c>
      <c r="D259" s="272"/>
      <c r="E259" s="274">
        <v>104.93</v>
      </c>
      <c r="F259" s="228"/>
      <c r="G259" s="228"/>
      <c r="H259" s="229"/>
      <c r="I259" s="241"/>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36"/>
      <c r="B260" s="217"/>
      <c r="C260" s="278" t="s">
        <v>469</v>
      </c>
      <c r="D260" s="272"/>
      <c r="E260" s="274">
        <v>-12.63</v>
      </c>
      <c r="F260" s="228"/>
      <c r="G260" s="228"/>
      <c r="H260" s="229"/>
      <c r="I260" s="241"/>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ht="22.5" outlineLevel="1" x14ac:dyDescent="0.2">
      <c r="A261" s="236"/>
      <c r="B261" s="217"/>
      <c r="C261" s="278" t="s">
        <v>470</v>
      </c>
      <c r="D261" s="272"/>
      <c r="E261" s="274">
        <v>29.414999999999999</v>
      </c>
      <c r="F261" s="228"/>
      <c r="G261" s="228"/>
      <c r="H261" s="229"/>
      <c r="I261" s="241"/>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36"/>
      <c r="B262" s="217"/>
      <c r="C262" s="278" t="s">
        <v>276</v>
      </c>
      <c r="D262" s="272"/>
      <c r="E262" s="274"/>
      <c r="F262" s="228"/>
      <c r="G262" s="228"/>
      <c r="H262" s="229"/>
      <c r="I262" s="241"/>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ht="22.5" outlineLevel="1" x14ac:dyDescent="0.2">
      <c r="A263" s="236"/>
      <c r="B263" s="217"/>
      <c r="C263" s="278" t="s">
        <v>471</v>
      </c>
      <c r="D263" s="272"/>
      <c r="E263" s="274">
        <v>-55.5</v>
      </c>
      <c r="F263" s="228"/>
      <c r="G263" s="228"/>
      <c r="H263" s="229"/>
      <c r="I263" s="241"/>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36">
        <v>48</v>
      </c>
      <c r="B264" s="217" t="s">
        <v>472</v>
      </c>
      <c r="C264" s="264" t="s">
        <v>473</v>
      </c>
      <c r="D264" s="219" t="s">
        <v>252</v>
      </c>
      <c r="E264" s="222">
        <v>394.97500000000002</v>
      </c>
      <c r="F264" s="227"/>
      <c r="G264" s="228">
        <f>E264*F264</f>
        <v>0</v>
      </c>
      <c r="H264" s="229"/>
      <c r="I264" s="241" t="s">
        <v>149</v>
      </c>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v>21</v>
      </c>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ht="33.75" outlineLevel="1" x14ac:dyDescent="0.2">
      <c r="A265" s="236"/>
      <c r="B265" s="217"/>
      <c r="C265" s="265" t="s">
        <v>474</v>
      </c>
      <c r="D265" s="220"/>
      <c r="E265" s="223"/>
      <c r="F265" s="230"/>
      <c r="G265" s="231"/>
      <c r="H265" s="229"/>
      <c r="I265" s="241"/>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10" t="str">
        <f>C265</f>
        <v>- minerální sanační omítka  (minerální suchá maltová směs, vysoký podíl vzduchových pórů, umožňuje difúzi vodních par, vysoká schopnost absorbovat soli, ručně i strojně zpracovatelná, šedá barva, použitelná v interiéru i exteriéru, aplikace na spojovací můstek pro přípravu podkladu, reakce na oheň A1, faktor difúzního odporu &lt;15)</v>
      </c>
      <c r="BB265" s="209"/>
      <c r="BC265" s="209"/>
      <c r="BD265" s="209"/>
      <c r="BE265" s="209"/>
      <c r="BF265" s="209"/>
      <c r="BG265" s="209"/>
      <c r="BH265" s="209"/>
    </row>
    <row r="266" spans="1:60" ht="45" outlineLevel="1" x14ac:dyDescent="0.2">
      <c r="A266" s="236"/>
      <c r="B266" s="217"/>
      <c r="C266" s="278" t="s">
        <v>465</v>
      </c>
      <c r="D266" s="272"/>
      <c r="E266" s="274">
        <v>328.16</v>
      </c>
      <c r="F266" s="228"/>
      <c r="G266" s="228"/>
      <c r="H266" s="229"/>
      <c r="I266" s="241"/>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36"/>
      <c r="B267" s="217"/>
      <c r="C267" s="278" t="s">
        <v>466</v>
      </c>
      <c r="D267" s="272"/>
      <c r="E267" s="274">
        <v>-23</v>
      </c>
      <c r="F267" s="228"/>
      <c r="G267" s="228"/>
      <c r="H267" s="229"/>
      <c r="I267" s="241"/>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36"/>
      <c r="B268" s="217"/>
      <c r="C268" s="278" t="s">
        <v>467</v>
      </c>
      <c r="D268" s="272"/>
      <c r="E268" s="274">
        <v>23.6</v>
      </c>
      <c r="F268" s="228"/>
      <c r="G268" s="228"/>
      <c r="H268" s="229"/>
      <c r="I268" s="241"/>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36"/>
      <c r="B269" s="217"/>
      <c r="C269" s="278" t="s">
        <v>276</v>
      </c>
      <c r="D269" s="272"/>
      <c r="E269" s="274"/>
      <c r="F269" s="228"/>
      <c r="G269" s="228"/>
      <c r="H269" s="229"/>
      <c r="I269" s="241"/>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ht="22.5" outlineLevel="1" x14ac:dyDescent="0.2">
      <c r="A270" s="236"/>
      <c r="B270" s="217"/>
      <c r="C270" s="278" t="s">
        <v>468</v>
      </c>
      <c r="D270" s="272"/>
      <c r="E270" s="274">
        <v>104.93</v>
      </c>
      <c r="F270" s="228"/>
      <c r="G270" s="228"/>
      <c r="H270" s="229"/>
      <c r="I270" s="241"/>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6"/>
      <c r="B271" s="217"/>
      <c r="C271" s="278" t="s">
        <v>469</v>
      </c>
      <c r="D271" s="272"/>
      <c r="E271" s="274">
        <v>-12.63</v>
      </c>
      <c r="F271" s="228"/>
      <c r="G271" s="228"/>
      <c r="H271" s="229"/>
      <c r="I271" s="241"/>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2.5" outlineLevel="1" x14ac:dyDescent="0.2">
      <c r="A272" s="236"/>
      <c r="B272" s="217"/>
      <c r="C272" s="278" t="s">
        <v>470</v>
      </c>
      <c r="D272" s="272"/>
      <c r="E272" s="274">
        <v>29.414999999999999</v>
      </c>
      <c r="F272" s="228"/>
      <c r="G272" s="228"/>
      <c r="H272" s="229"/>
      <c r="I272" s="241"/>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36"/>
      <c r="B273" s="217"/>
      <c r="C273" s="278" t="s">
        <v>276</v>
      </c>
      <c r="D273" s="272"/>
      <c r="E273" s="274"/>
      <c r="F273" s="228"/>
      <c r="G273" s="228"/>
      <c r="H273" s="229"/>
      <c r="I273" s="241"/>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ht="22.5" outlineLevel="1" x14ac:dyDescent="0.2">
      <c r="A274" s="236"/>
      <c r="B274" s="217"/>
      <c r="C274" s="278" t="s">
        <v>471</v>
      </c>
      <c r="D274" s="272"/>
      <c r="E274" s="274">
        <v>-55.5</v>
      </c>
      <c r="F274" s="228"/>
      <c r="G274" s="228"/>
      <c r="H274" s="229"/>
      <c r="I274" s="241"/>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36">
        <v>49</v>
      </c>
      <c r="B275" s="217" t="s">
        <v>475</v>
      </c>
      <c r="C275" s="264" t="s">
        <v>476</v>
      </c>
      <c r="D275" s="219" t="s">
        <v>252</v>
      </c>
      <c r="E275" s="222">
        <v>394.97500000000002</v>
      </c>
      <c r="F275" s="227"/>
      <c r="G275" s="228">
        <f>E275*F275</f>
        <v>0</v>
      </c>
      <c r="H275" s="229"/>
      <c r="I275" s="241" t="s">
        <v>149</v>
      </c>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v>21</v>
      </c>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36"/>
      <c r="B276" s="217"/>
      <c r="C276" s="265" t="s">
        <v>477</v>
      </c>
      <c r="D276" s="220"/>
      <c r="E276" s="223"/>
      <c r="F276" s="230"/>
      <c r="G276" s="231"/>
      <c r="H276" s="229"/>
      <c r="I276" s="241"/>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10" t="str">
        <f>C276</f>
        <v>- minerální sanační štuk (jemná stěrka pro sanační omítky, reakce na oheň A1, faktor difúzního odporu &lt;15, tl. 1-3 mm)</v>
      </c>
      <c r="BB276" s="209"/>
      <c r="BC276" s="209"/>
      <c r="BD276" s="209"/>
      <c r="BE276" s="209"/>
      <c r="BF276" s="209"/>
      <c r="BG276" s="209"/>
      <c r="BH276" s="209"/>
    </row>
    <row r="277" spans="1:60" ht="45" outlineLevel="1" x14ac:dyDescent="0.2">
      <c r="A277" s="236"/>
      <c r="B277" s="217"/>
      <c r="C277" s="278" t="s">
        <v>465</v>
      </c>
      <c r="D277" s="272"/>
      <c r="E277" s="274">
        <v>328.16</v>
      </c>
      <c r="F277" s="228"/>
      <c r="G277" s="228"/>
      <c r="H277" s="229"/>
      <c r="I277" s="241"/>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36"/>
      <c r="B278" s="217"/>
      <c r="C278" s="278" t="s">
        <v>466</v>
      </c>
      <c r="D278" s="272"/>
      <c r="E278" s="274">
        <v>-23</v>
      </c>
      <c r="F278" s="228"/>
      <c r="G278" s="228"/>
      <c r="H278" s="229"/>
      <c r="I278" s="241"/>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36"/>
      <c r="B279" s="217"/>
      <c r="C279" s="278" t="s">
        <v>467</v>
      </c>
      <c r="D279" s="272"/>
      <c r="E279" s="274">
        <v>23.6</v>
      </c>
      <c r="F279" s="228"/>
      <c r="G279" s="228"/>
      <c r="H279" s="229"/>
      <c r="I279" s="241"/>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36"/>
      <c r="B280" s="217"/>
      <c r="C280" s="278" t="s">
        <v>276</v>
      </c>
      <c r="D280" s="272"/>
      <c r="E280" s="274"/>
      <c r="F280" s="228"/>
      <c r="G280" s="228"/>
      <c r="H280" s="229"/>
      <c r="I280" s="241"/>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22.5" outlineLevel="1" x14ac:dyDescent="0.2">
      <c r="A281" s="236"/>
      <c r="B281" s="217"/>
      <c r="C281" s="278" t="s">
        <v>468</v>
      </c>
      <c r="D281" s="272"/>
      <c r="E281" s="274">
        <v>104.93</v>
      </c>
      <c r="F281" s="228"/>
      <c r="G281" s="228"/>
      <c r="H281" s="229"/>
      <c r="I281" s="241"/>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36"/>
      <c r="B282" s="217"/>
      <c r="C282" s="278" t="s">
        <v>469</v>
      </c>
      <c r="D282" s="272"/>
      <c r="E282" s="274">
        <v>-12.63</v>
      </c>
      <c r="F282" s="228"/>
      <c r="G282" s="228"/>
      <c r="H282" s="229"/>
      <c r="I282" s="241"/>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ht="22.5" outlineLevel="1" x14ac:dyDescent="0.2">
      <c r="A283" s="236"/>
      <c r="B283" s="217"/>
      <c r="C283" s="278" t="s">
        <v>470</v>
      </c>
      <c r="D283" s="272"/>
      <c r="E283" s="274">
        <v>29.414999999999999</v>
      </c>
      <c r="F283" s="228"/>
      <c r="G283" s="228"/>
      <c r="H283" s="229"/>
      <c r="I283" s="241"/>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36"/>
      <c r="B284" s="217"/>
      <c r="C284" s="278" t="s">
        <v>276</v>
      </c>
      <c r="D284" s="272"/>
      <c r="E284" s="274"/>
      <c r="F284" s="228"/>
      <c r="G284" s="228"/>
      <c r="H284" s="229"/>
      <c r="I284" s="241"/>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ht="22.5" outlineLevel="1" x14ac:dyDescent="0.2">
      <c r="A285" s="236"/>
      <c r="B285" s="217"/>
      <c r="C285" s="278" t="s">
        <v>471</v>
      </c>
      <c r="D285" s="272"/>
      <c r="E285" s="274">
        <v>-55.5</v>
      </c>
      <c r="F285" s="228"/>
      <c r="G285" s="228"/>
      <c r="H285" s="229"/>
      <c r="I285" s="241"/>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36">
        <v>50</v>
      </c>
      <c r="B286" s="217" t="s">
        <v>478</v>
      </c>
      <c r="C286" s="264" t="s">
        <v>479</v>
      </c>
      <c r="D286" s="219" t="s">
        <v>252</v>
      </c>
      <c r="E286" s="222">
        <v>555.19949999999994</v>
      </c>
      <c r="F286" s="227"/>
      <c r="G286" s="228">
        <f>E286*F286</f>
        <v>0</v>
      </c>
      <c r="H286" s="229"/>
      <c r="I286" s="241" t="s">
        <v>149</v>
      </c>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v>21</v>
      </c>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45" outlineLevel="1" x14ac:dyDescent="0.2">
      <c r="A287" s="236"/>
      <c r="B287" s="217"/>
      <c r="C287" s="278" t="s">
        <v>480</v>
      </c>
      <c r="D287" s="272"/>
      <c r="E287" s="274">
        <v>866.46400000000006</v>
      </c>
      <c r="F287" s="228"/>
      <c r="G287" s="228"/>
      <c r="H287" s="229"/>
      <c r="I287" s="241"/>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ht="22.5" outlineLevel="1" x14ac:dyDescent="0.2">
      <c r="A288" s="236"/>
      <c r="B288" s="217"/>
      <c r="C288" s="278" t="s">
        <v>481</v>
      </c>
      <c r="D288" s="272"/>
      <c r="E288" s="274">
        <v>-58.63</v>
      </c>
      <c r="F288" s="228"/>
      <c r="G288" s="228"/>
      <c r="H288" s="229"/>
      <c r="I288" s="241"/>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2.5" outlineLevel="1" x14ac:dyDescent="0.2">
      <c r="A289" s="236"/>
      <c r="B289" s="217"/>
      <c r="C289" s="278" t="s">
        <v>482</v>
      </c>
      <c r="D289" s="272"/>
      <c r="E289" s="274">
        <v>76.614999999999995</v>
      </c>
      <c r="F289" s="228"/>
      <c r="G289" s="228"/>
      <c r="H289" s="229"/>
      <c r="I289" s="241"/>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36"/>
      <c r="B290" s="217"/>
      <c r="C290" s="278" t="s">
        <v>276</v>
      </c>
      <c r="D290" s="272"/>
      <c r="E290" s="274"/>
      <c r="F290" s="228"/>
      <c r="G290" s="228"/>
      <c r="H290" s="229"/>
      <c r="I290" s="241"/>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ht="45" outlineLevel="1" x14ac:dyDescent="0.2">
      <c r="A291" s="236"/>
      <c r="B291" s="217"/>
      <c r="C291" s="278" t="s">
        <v>483</v>
      </c>
      <c r="D291" s="272"/>
      <c r="E291" s="274">
        <v>-328.16</v>
      </c>
      <c r="F291" s="228"/>
      <c r="G291" s="228"/>
      <c r="H291" s="229"/>
      <c r="I291" s="241"/>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36"/>
      <c r="B292" s="217"/>
      <c r="C292" s="278" t="s">
        <v>484</v>
      </c>
      <c r="D292" s="272"/>
      <c r="E292" s="274">
        <v>23</v>
      </c>
      <c r="F292" s="228"/>
      <c r="G292" s="228"/>
      <c r="H292" s="229"/>
      <c r="I292" s="241"/>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36"/>
      <c r="B293" s="217"/>
      <c r="C293" s="278" t="s">
        <v>485</v>
      </c>
      <c r="D293" s="272"/>
      <c r="E293" s="274">
        <v>-23.6</v>
      </c>
      <c r="F293" s="228"/>
      <c r="G293" s="228"/>
      <c r="H293" s="229"/>
      <c r="I293" s="241"/>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36"/>
      <c r="B294" s="217"/>
      <c r="C294" s="278" t="s">
        <v>276</v>
      </c>
      <c r="D294" s="272"/>
      <c r="E294" s="274"/>
      <c r="F294" s="228"/>
      <c r="G294" s="228"/>
      <c r="H294" s="229"/>
      <c r="I294" s="241"/>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22.5" outlineLevel="1" x14ac:dyDescent="0.2">
      <c r="A295" s="236"/>
      <c r="B295" s="217"/>
      <c r="C295" s="278" t="s">
        <v>486</v>
      </c>
      <c r="D295" s="272"/>
      <c r="E295" s="274">
        <v>-104.93</v>
      </c>
      <c r="F295" s="228"/>
      <c r="G295" s="228"/>
      <c r="H295" s="229"/>
      <c r="I295" s="241"/>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36"/>
      <c r="B296" s="217"/>
      <c r="C296" s="278" t="s">
        <v>487</v>
      </c>
      <c r="D296" s="272"/>
      <c r="E296" s="274">
        <v>12.63</v>
      </c>
      <c r="F296" s="228"/>
      <c r="G296" s="228"/>
      <c r="H296" s="229"/>
      <c r="I296" s="241"/>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22.5" outlineLevel="1" x14ac:dyDescent="0.2">
      <c r="A297" s="236"/>
      <c r="B297" s="217"/>
      <c r="C297" s="278" t="s">
        <v>488</v>
      </c>
      <c r="D297" s="272"/>
      <c r="E297" s="274">
        <v>-29.414999999999999</v>
      </c>
      <c r="F297" s="228"/>
      <c r="G297" s="228"/>
      <c r="H297" s="229"/>
      <c r="I297" s="241"/>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36"/>
      <c r="B298" s="217"/>
      <c r="C298" s="278" t="s">
        <v>276</v>
      </c>
      <c r="D298" s="272"/>
      <c r="E298" s="274"/>
      <c r="F298" s="228"/>
      <c r="G298" s="228"/>
      <c r="H298" s="229"/>
      <c r="I298" s="241"/>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ht="22.5" outlineLevel="1" x14ac:dyDescent="0.2">
      <c r="A299" s="236"/>
      <c r="B299" s="217"/>
      <c r="C299" s="278" t="s">
        <v>489</v>
      </c>
      <c r="D299" s="272"/>
      <c r="E299" s="274">
        <v>55.5</v>
      </c>
      <c r="F299" s="228"/>
      <c r="G299" s="228"/>
      <c r="H299" s="229"/>
      <c r="I299" s="241"/>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36"/>
      <c r="B300" s="217"/>
      <c r="C300" s="278" t="s">
        <v>276</v>
      </c>
      <c r="D300" s="272"/>
      <c r="E300" s="274"/>
      <c r="F300" s="228"/>
      <c r="G300" s="228"/>
      <c r="H300" s="229"/>
      <c r="I300" s="241"/>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36"/>
      <c r="B301" s="217"/>
      <c r="C301" s="278" t="s">
        <v>490</v>
      </c>
      <c r="D301" s="272"/>
      <c r="E301" s="274">
        <v>53.718000000000004</v>
      </c>
      <c r="F301" s="228"/>
      <c r="G301" s="228"/>
      <c r="H301" s="229"/>
      <c r="I301" s="241"/>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36"/>
      <c r="B302" s="217"/>
      <c r="C302" s="278" t="s">
        <v>491</v>
      </c>
      <c r="D302" s="272"/>
      <c r="E302" s="274">
        <v>-5.22</v>
      </c>
      <c r="F302" s="228"/>
      <c r="G302" s="228"/>
      <c r="H302" s="229"/>
      <c r="I302" s="241"/>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36"/>
      <c r="B303" s="217"/>
      <c r="C303" s="278" t="s">
        <v>492</v>
      </c>
      <c r="D303" s="272"/>
      <c r="E303" s="274">
        <v>8.5574999999999992</v>
      </c>
      <c r="F303" s="228"/>
      <c r="G303" s="228"/>
      <c r="H303" s="229"/>
      <c r="I303" s="241"/>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36"/>
      <c r="B304" s="217"/>
      <c r="C304" s="278" t="s">
        <v>493</v>
      </c>
      <c r="D304" s="272"/>
      <c r="E304" s="274">
        <v>8.67</v>
      </c>
      <c r="F304" s="228"/>
      <c r="G304" s="228"/>
      <c r="H304" s="229"/>
      <c r="I304" s="241"/>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36">
        <v>51</v>
      </c>
      <c r="B305" s="217" t="s">
        <v>494</v>
      </c>
      <c r="C305" s="264" t="s">
        <v>495</v>
      </c>
      <c r="D305" s="219" t="s">
        <v>252</v>
      </c>
      <c r="E305" s="222">
        <v>499.6995</v>
      </c>
      <c r="F305" s="227"/>
      <c r="G305" s="228">
        <f>E305*F305</f>
        <v>0</v>
      </c>
      <c r="H305" s="229"/>
      <c r="I305" s="241" t="s">
        <v>149</v>
      </c>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v>21</v>
      </c>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45" outlineLevel="1" x14ac:dyDescent="0.2">
      <c r="A306" s="236"/>
      <c r="B306" s="217"/>
      <c r="C306" s="278" t="s">
        <v>480</v>
      </c>
      <c r="D306" s="272"/>
      <c r="E306" s="274">
        <v>866.46400000000006</v>
      </c>
      <c r="F306" s="228"/>
      <c r="G306" s="228"/>
      <c r="H306" s="229"/>
      <c r="I306" s="241"/>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ht="22.5" outlineLevel="1" x14ac:dyDescent="0.2">
      <c r="A307" s="236"/>
      <c r="B307" s="217"/>
      <c r="C307" s="278" t="s">
        <v>481</v>
      </c>
      <c r="D307" s="272"/>
      <c r="E307" s="274">
        <v>-58.63</v>
      </c>
      <c r="F307" s="228"/>
      <c r="G307" s="228"/>
      <c r="H307" s="229"/>
      <c r="I307" s="241"/>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ht="22.5" outlineLevel="1" x14ac:dyDescent="0.2">
      <c r="A308" s="236"/>
      <c r="B308" s="217"/>
      <c r="C308" s="278" t="s">
        <v>482</v>
      </c>
      <c r="D308" s="272"/>
      <c r="E308" s="274">
        <v>76.614999999999995</v>
      </c>
      <c r="F308" s="228"/>
      <c r="G308" s="228"/>
      <c r="H308" s="229"/>
      <c r="I308" s="241"/>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36"/>
      <c r="B309" s="217"/>
      <c r="C309" s="278" t="s">
        <v>276</v>
      </c>
      <c r="D309" s="272"/>
      <c r="E309" s="274"/>
      <c r="F309" s="228"/>
      <c r="G309" s="228"/>
      <c r="H309" s="229"/>
      <c r="I309" s="241"/>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ht="45" outlineLevel="1" x14ac:dyDescent="0.2">
      <c r="A310" s="236"/>
      <c r="B310" s="217"/>
      <c r="C310" s="278" t="s">
        <v>483</v>
      </c>
      <c r="D310" s="272"/>
      <c r="E310" s="274">
        <v>-328.16</v>
      </c>
      <c r="F310" s="228"/>
      <c r="G310" s="228"/>
      <c r="H310" s="229"/>
      <c r="I310" s="241"/>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36"/>
      <c r="B311" s="217"/>
      <c r="C311" s="278" t="s">
        <v>484</v>
      </c>
      <c r="D311" s="272"/>
      <c r="E311" s="274">
        <v>23</v>
      </c>
      <c r="F311" s="228"/>
      <c r="G311" s="228"/>
      <c r="H311" s="229"/>
      <c r="I311" s="241"/>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36"/>
      <c r="B312" s="217"/>
      <c r="C312" s="278" t="s">
        <v>485</v>
      </c>
      <c r="D312" s="272"/>
      <c r="E312" s="274">
        <v>-23.6</v>
      </c>
      <c r="F312" s="228"/>
      <c r="G312" s="228"/>
      <c r="H312" s="229"/>
      <c r="I312" s="241"/>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36"/>
      <c r="B313" s="217"/>
      <c r="C313" s="278" t="s">
        <v>276</v>
      </c>
      <c r="D313" s="272"/>
      <c r="E313" s="274"/>
      <c r="F313" s="228"/>
      <c r="G313" s="228"/>
      <c r="H313" s="229"/>
      <c r="I313" s="241"/>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22.5" outlineLevel="1" x14ac:dyDescent="0.2">
      <c r="A314" s="236"/>
      <c r="B314" s="217"/>
      <c r="C314" s="278" t="s">
        <v>486</v>
      </c>
      <c r="D314" s="272"/>
      <c r="E314" s="274">
        <v>-104.93</v>
      </c>
      <c r="F314" s="228"/>
      <c r="G314" s="228"/>
      <c r="H314" s="229"/>
      <c r="I314" s="241"/>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36"/>
      <c r="B315" s="217"/>
      <c r="C315" s="278" t="s">
        <v>487</v>
      </c>
      <c r="D315" s="272"/>
      <c r="E315" s="274">
        <v>12.63</v>
      </c>
      <c r="F315" s="228"/>
      <c r="G315" s="228"/>
      <c r="H315" s="229"/>
      <c r="I315" s="241"/>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ht="22.5" outlineLevel="1" x14ac:dyDescent="0.2">
      <c r="A316" s="236"/>
      <c r="B316" s="217"/>
      <c r="C316" s="278" t="s">
        <v>488</v>
      </c>
      <c r="D316" s="272"/>
      <c r="E316" s="274">
        <v>-29.414999999999999</v>
      </c>
      <c r="F316" s="228"/>
      <c r="G316" s="228"/>
      <c r="H316" s="229"/>
      <c r="I316" s="241"/>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36"/>
      <c r="B317" s="217"/>
      <c r="C317" s="278" t="s">
        <v>276</v>
      </c>
      <c r="D317" s="272"/>
      <c r="E317" s="274"/>
      <c r="F317" s="228"/>
      <c r="G317" s="228"/>
      <c r="H317" s="229"/>
      <c r="I317" s="241"/>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6"/>
      <c r="B318" s="217"/>
      <c r="C318" s="278" t="s">
        <v>496</v>
      </c>
      <c r="D318" s="272"/>
      <c r="E318" s="274"/>
      <c r="F318" s="228"/>
      <c r="G318" s="228"/>
      <c r="H318" s="229"/>
      <c r="I318" s="241"/>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36"/>
      <c r="B319" s="217"/>
      <c r="C319" s="278" t="s">
        <v>276</v>
      </c>
      <c r="D319" s="272"/>
      <c r="E319" s="274"/>
      <c r="F319" s="228"/>
      <c r="G319" s="228"/>
      <c r="H319" s="229"/>
      <c r="I319" s="241"/>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36"/>
      <c r="B320" s="217"/>
      <c r="C320" s="278" t="s">
        <v>490</v>
      </c>
      <c r="D320" s="272"/>
      <c r="E320" s="274">
        <v>53.718000000000004</v>
      </c>
      <c r="F320" s="228"/>
      <c r="G320" s="228"/>
      <c r="H320" s="229"/>
      <c r="I320" s="241"/>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36"/>
      <c r="B321" s="217"/>
      <c r="C321" s="278" t="s">
        <v>491</v>
      </c>
      <c r="D321" s="272"/>
      <c r="E321" s="274">
        <v>-5.22</v>
      </c>
      <c r="F321" s="228"/>
      <c r="G321" s="228"/>
      <c r="H321" s="229"/>
      <c r="I321" s="241"/>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36"/>
      <c r="B322" s="217"/>
      <c r="C322" s="278" t="s">
        <v>492</v>
      </c>
      <c r="D322" s="272"/>
      <c r="E322" s="274">
        <v>8.5574999999999992</v>
      </c>
      <c r="F322" s="228"/>
      <c r="G322" s="228"/>
      <c r="H322" s="229"/>
      <c r="I322" s="241"/>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6"/>
      <c r="B323" s="217"/>
      <c r="C323" s="278" t="s">
        <v>493</v>
      </c>
      <c r="D323" s="272"/>
      <c r="E323" s="274">
        <v>8.67</v>
      </c>
      <c r="F323" s="228"/>
      <c r="G323" s="228"/>
      <c r="H323" s="229"/>
      <c r="I323" s="241"/>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36">
        <v>52</v>
      </c>
      <c r="B324" s="217" t="s">
        <v>497</v>
      </c>
      <c r="C324" s="264" t="s">
        <v>498</v>
      </c>
      <c r="D324" s="219" t="s">
        <v>252</v>
      </c>
      <c r="E324" s="222">
        <v>55.5</v>
      </c>
      <c r="F324" s="227"/>
      <c r="G324" s="228">
        <f>E324*F324</f>
        <v>0</v>
      </c>
      <c r="H324" s="229"/>
      <c r="I324" s="241" t="s">
        <v>149</v>
      </c>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v>21</v>
      </c>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ht="45" outlineLevel="1" x14ac:dyDescent="0.2">
      <c r="A325" s="236"/>
      <c r="B325" s="217"/>
      <c r="C325" s="265" t="s">
        <v>499</v>
      </c>
      <c r="D325" s="220"/>
      <c r="E325" s="223"/>
      <c r="F325" s="230"/>
      <c r="G325" s="231"/>
      <c r="H325" s="229"/>
      <c r="I325" s="241"/>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10" t="str">
        <f>C325</f>
        <v>jedno i vícevrstvá jádrová omítka na podezdívky, použitelná ve sklepích a rovněž tam ,kde je vysoká zatížení z důvodu vlhkosti (nepoužívat na pórobeton, tepelně izolační desky, apod.), vhodná pro strojní omítání (CS III (EN 998-1)), použitelná jako multi-vrstvený systém zdiva nebo betonu do oblasti soklu, tloušťka jedné vrstvy 10mm, materiálové složení - cement, dolomitické vápno, vysoce kvalitní vápencový písek, přísady pro zlepšení zpracovatelnosti, minerální produkt, vodě odolný, snadná zpracovatelnost a odolnost proti vlhkosti</v>
      </c>
      <c r="BB325" s="209"/>
      <c r="BC325" s="209"/>
      <c r="BD325" s="209"/>
      <c r="BE325" s="209"/>
      <c r="BF325" s="209"/>
      <c r="BG325" s="209"/>
      <c r="BH325" s="209"/>
    </row>
    <row r="326" spans="1:60" ht="22.5" outlineLevel="1" x14ac:dyDescent="0.2">
      <c r="A326" s="236"/>
      <c r="B326" s="217"/>
      <c r="C326" s="278" t="s">
        <v>489</v>
      </c>
      <c r="D326" s="272"/>
      <c r="E326" s="274">
        <v>55.5</v>
      </c>
      <c r="F326" s="228"/>
      <c r="G326" s="228"/>
      <c r="H326" s="229"/>
      <c r="I326" s="241"/>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36">
        <v>53</v>
      </c>
      <c r="B327" s="217" t="s">
        <v>500</v>
      </c>
      <c r="C327" s="264" t="s">
        <v>501</v>
      </c>
      <c r="D327" s="219" t="s">
        <v>252</v>
      </c>
      <c r="E327" s="222">
        <v>489.47399999999999</v>
      </c>
      <c r="F327" s="227"/>
      <c r="G327" s="228">
        <f>E327*F327</f>
        <v>0</v>
      </c>
      <c r="H327" s="229"/>
      <c r="I327" s="241" t="s">
        <v>149</v>
      </c>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v>21</v>
      </c>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ht="45" outlineLevel="1" x14ac:dyDescent="0.2">
      <c r="A328" s="236"/>
      <c r="B328" s="217"/>
      <c r="C328" s="278" t="s">
        <v>480</v>
      </c>
      <c r="D328" s="272"/>
      <c r="E328" s="274">
        <v>866.46400000000006</v>
      </c>
      <c r="F328" s="228"/>
      <c r="G328" s="228"/>
      <c r="H328" s="229"/>
      <c r="I328" s="241"/>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ht="22.5" outlineLevel="1" x14ac:dyDescent="0.2">
      <c r="A329" s="236"/>
      <c r="B329" s="217"/>
      <c r="C329" s="278" t="s">
        <v>481</v>
      </c>
      <c r="D329" s="272"/>
      <c r="E329" s="274">
        <v>-58.63</v>
      </c>
      <c r="F329" s="228"/>
      <c r="G329" s="228"/>
      <c r="H329" s="229"/>
      <c r="I329" s="241"/>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ht="22.5" outlineLevel="1" x14ac:dyDescent="0.2">
      <c r="A330" s="236"/>
      <c r="B330" s="217"/>
      <c r="C330" s="278" t="s">
        <v>482</v>
      </c>
      <c r="D330" s="272"/>
      <c r="E330" s="274">
        <v>76.614999999999995</v>
      </c>
      <c r="F330" s="228"/>
      <c r="G330" s="228"/>
      <c r="H330" s="229"/>
      <c r="I330" s="241"/>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36"/>
      <c r="B331" s="217"/>
      <c r="C331" s="278" t="s">
        <v>276</v>
      </c>
      <c r="D331" s="272"/>
      <c r="E331" s="274"/>
      <c r="F331" s="228"/>
      <c r="G331" s="228"/>
      <c r="H331" s="229"/>
      <c r="I331" s="241"/>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ht="45" outlineLevel="1" x14ac:dyDescent="0.2">
      <c r="A332" s="236"/>
      <c r="B332" s="217"/>
      <c r="C332" s="278" t="s">
        <v>483</v>
      </c>
      <c r="D332" s="272"/>
      <c r="E332" s="274">
        <v>-328.16</v>
      </c>
      <c r="F332" s="228"/>
      <c r="G332" s="228"/>
      <c r="H332" s="229"/>
      <c r="I332" s="241"/>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36"/>
      <c r="B333" s="217"/>
      <c r="C333" s="278" t="s">
        <v>484</v>
      </c>
      <c r="D333" s="272"/>
      <c r="E333" s="274">
        <v>23</v>
      </c>
      <c r="F333" s="228"/>
      <c r="G333" s="228"/>
      <c r="H333" s="229"/>
      <c r="I333" s="241"/>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36"/>
      <c r="B334" s="217"/>
      <c r="C334" s="278" t="s">
        <v>485</v>
      </c>
      <c r="D334" s="272"/>
      <c r="E334" s="274">
        <v>-23.6</v>
      </c>
      <c r="F334" s="228"/>
      <c r="G334" s="228"/>
      <c r="H334" s="229"/>
      <c r="I334" s="241"/>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36"/>
      <c r="B335" s="217"/>
      <c r="C335" s="278" t="s">
        <v>276</v>
      </c>
      <c r="D335" s="272"/>
      <c r="E335" s="274"/>
      <c r="F335" s="228"/>
      <c r="G335" s="228"/>
      <c r="H335" s="229"/>
      <c r="I335" s="241"/>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ht="22.5" outlineLevel="1" x14ac:dyDescent="0.2">
      <c r="A336" s="236"/>
      <c r="B336" s="217"/>
      <c r="C336" s="278" t="s">
        <v>486</v>
      </c>
      <c r="D336" s="272"/>
      <c r="E336" s="274">
        <v>-104.93</v>
      </c>
      <c r="F336" s="228"/>
      <c r="G336" s="228"/>
      <c r="H336" s="229"/>
      <c r="I336" s="241"/>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36"/>
      <c r="B337" s="217"/>
      <c r="C337" s="278" t="s">
        <v>487</v>
      </c>
      <c r="D337" s="272"/>
      <c r="E337" s="274">
        <v>12.63</v>
      </c>
      <c r="F337" s="228"/>
      <c r="G337" s="228"/>
      <c r="H337" s="229"/>
      <c r="I337" s="241"/>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ht="22.5" outlineLevel="1" x14ac:dyDescent="0.2">
      <c r="A338" s="236"/>
      <c r="B338" s="217"/>
      <c r="C338" s="278" t="s">
        <v>488</v>
      </c>
      <c r="D338" s="272"/>
      <c r="E338" s="274">
        <v>-29.414999999999999</v>
      </c>
      <c r="F338" s="228"/>
      <c r="G338" s="228"/>
      <c r="H338" s="229"/>
      <c r="I338" s="241"/>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36"/>
      <c r="B339" s="217"/>
      <c r="C339" s="278" t="s">
        <v>276</v>
      </c>
      <c r="D339" s="272"/>
      <c r="E339" s="274"/>
      <c r="F339" s="228"/>
      <c r="G339" s="228"/>
      <c r="H339" s="229"/>
      <c r="I339" s="241"/>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ht="22.5" outlineLevel="1" x14ac:dyDescent="0.2">
      <c r="A340" s="236"/>
      <c r="B340" s="217"/>
      <c r="C340" s="278" t="s">
        <v>489</v>
      </c>
      <c r="D340" s="272"/>
      <c r="E340" s="274">
        <v>55.5</v>
      </c>
      <c r="F340" s="228"/>
      <c r="G340" s="228"/>
      <c r="H340" s="229"/>
      <c r="I340" s="241"/>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36">
        <v>54</v>
      </c>
      <c r="B341" s="217" t="s">
        <v>502</v>
      </c>
      <c r="C341" s="264" t="s">
        <v>503</v>
      </c>
      <c r="D341" s="219" t="s">
        <v>252</v>
      </c>
      <c r="E341" s="222">
        <v>18.126000000000001</v>
      </c>
      <c r="F341" s="227"/>
      <c r="G341" s="228">
        <f>E341*F341</f>
        <v>0</v>
      </c>
      <c r="H341" s="229"/>
      <c r="I341" s="241" t="s">
        <v>149</v>
      </c>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v>21</v>
      </c>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36"/>
      <c r="B342" s="217"/>
      <c r="C342" s="278" t="s">
        <v>504</v>
      </c>
      <c r="D342" s="272"/>
      <c r="E342" s="274">
        <v>14.526</v>
      </c>
      <c r="F342" s="228"/>
      <c r="G342" s="228"/>
      <c r="H342" s="229"/>
      <c r="I342" s="241"/>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36"/>
      <c r="B343" s="217"/>
      <c r="C343" s="278" t="s">
        <v>373</v>
      </c>
      <c r="D343" s="272"/>
      <c r="E343" s="274">
        <v>3.6</v>
      </c>
      <c r="F343" s="228"/>
      <c r="G343" s="228"/>
      <c r="H343" s="229"/>
      <c r="I343" s="241"/>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36"/>
      <c r="B344" s="214" t="s">
        <v>505</v>
      </c>
      <c r="C344" s="266"/>
      <c r="D344" s="237"/>
      <c r="E344" s="238"/>
      <c r="F344" s="239"/>
      <c r="G344" s="234"/>
      <c r="H344" s="229"/>
      <c r="I344" s="241"/>
      <c r="J344" s="209"/>
      <c r="K344" s="209">
        <v>1</v>
      </c>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36"/>
      <c r="B345" s="214" t="s">
        <v>506</v>
      </c>
      <c r="C345" s="266"/>
      <c r="D345" s="237"/>
      <c r="E345" s="238"/>
      <c r="F345" s="239"/>
      <c r="G345" s="234"/>
      <c r="H345" s="229"/>
      <c r="I345" s="241"/>
      <c r="J345" s="209"/>
      <c r="K345" s="209">
        <v>2</v>
      </c>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36">
        <v>55</v>
      </c>
      <c r="B346" s="217" t="s">
        <v>507</v>
      </c>
      <c r="C346" s="264" t="s">
        <v>508</v>
      </c>
      <c r="D346" s="219" t="s">
        <v>252</v>
      </c>
      <c r="E346" s="222">
        <v>522.88099999999997</v>
      </c>
      <c r="F346" s="227"/>
      <c r="G346" s="228">
        <f>E346*F346</f>
        <v>0</v>
      </c>
      <c r="H346" s="229" t="s">
        <v>509</v>
      </c>
      <c r="I346" s="241" t="s">
        <v>134</v>
      </c>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v>21</v>
      </c>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36"/>
      <c r="B347" s="217"/>
      <c r="C347" s="265" t="s">
        <v>510</v>
      </c>
      <c r="D347" s="220"/>
      <c r="E347" s="223"/>
      <c r="F347" s="230"/>
      <c r="G347" s="231"/>
      <c r="H347" s="229"/>
      <c r="I347" s="241"/>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10" t="str">
        <f>C347</f>
        <v>Včetně pomocného pracovního lešení o výšce podlahy do 1900 mm a pro zatížení do 1,5 kPa.</v>
      </c>
      <c r="BB347" s="209"/>
      <c r="BC347" s="209"/>
      <c r="BD347" s="209"/>
      <c r="BE347" s="209"/>
      <c r="BF347" s="209"/>
      <c r="BG347" s="209"/>
      <c r="BH347" s="209"/>
    </row>
    <row r="348" spans="1:60" ht="22.5" outlineLevel="1" x14ac:dyDescent="0.2">
      <c r="A348" s="236"/>
      <c r="B348" s="217"/>
      <c r="C348" s="278" t="s">
        <v>511</v>
      </c>
      <c r="D348" s="272"/>
      <c r="E348" s="274">
        <v>498.34</v>
      </c>
      <c r="F348" s="228"/>
      <c r="G348" s="228"/>
      <c r="H348" s="229"/>
      <c r="I348" s="241"/>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36"/>
      <c r="B349" s="217"/>
      <c r="C349" s="278" t="s">
        <v>512</v>
      </c>
      <c r="D349" s="272"/>
      <c r="E349" s="274">
        <v>24.541</v>
      </c>
      <c r="F349" s="228"/>
      <c r="G349" s="228"/>
      <c r="H349" s="229"/>
      <c r="I349" s="241"/>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36"/>
      <c r="B350" s="214" t="s">
        <v>513</v>
      </c>
      <c r="C350" s="266"/>
      <c r="D350" s="237"/>
      <c r="E350" s="238"/>
      <c r="F350" s="239"/>
      <c r="G350" s="234"/>
      <c r="H350" s="229"/>
      <c r="I350" s="241"/>
      <c r="J350" s="209"/>
      <c r="K350" s="209">
        <v>1</v>
      </c>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36">
        <v>56</v>
      </c>
      <c r="B351" s="217" t="s">
        <v>514</v>
      </c>
      <c r="C351" s="264" t="s">
        <v>515</v>
      </c>
      <c r="D351" s="219" t="s">
        <v>252</v>
      </c>
      <c r="E351" s="222">
        <v>200.60499999999999</v>
      </c>
      <c r="F351" s="227"/>
      <c r="G351" s="228">
        <f>E351*F351</f>
        <v>0</v>
      </c>
      <c r="H351" s="229" t="s">
        <v>509</v>
      </c>
      <c r="I351" s="241" t="s">
        <v>134</v>
      </c>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v>21</v>
      </c>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36"/>
      <c r="B352" s="217"/>
      <c r="C352" s="265" t="s">
        <v>510</v>
      </c>
      <c r="D352" s="220"/>
      <c r="E352" s="223"/>
      <c r="F352" s="230"/>
      <c r="G352" s="231"/>
      <c r="H352" s="229"/>
      <c r="I352" s="241"/>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10" t="str">
        <f>C352</f>
        <v>Včetně pomocného pracovního lešení o výšce podlahy do 1900 mm a pro zatížení do 1,5 kPa.</v>
      </c>
      <c r="BB352" s="209"/>
      <c r="BC352" s="209"/>
      <c r="BD352" s="209"/>
      <c r="BE352" s="209"/>
      <c r="BF352" s="209"/>
      <c r="BG352" s="209"/>
      <c r="BH352" s="209"/>
    </row>
    <row r="353" spans="1:60" ht="22.5" outlineLevel="1" x14ac:dyDescent="0.2">
      <c r="A353" s="236"/>
      <c r="B353" s="217"/>
      <c r="C353" s="278" t="s">
        <v>516</v>
      </c>
      <c r="D353" s="272"/>
      <c r="E353" s="274">
        <v>282.14999999999998</v>
      </c>
      <c r="F353" s="228"/>
      <c r="G353" s="228"/>
      <c r="H353" s="229"/>
      <c r="I353" s="241"/>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36"/>
      <c r="B354" s="217"/>
      <c r="C354" s="278" t="s">
        <v>517</v>
      </c>
      <c r="D354" s="272"/>
      <c r="E354" s="274">
        <v>-43.323</v>
      </c>
      <c r="F354" s="228"/>
      <c r="G354" s="228"/>
      <c r="H354" s="229"/>
      <c r="I354" s="241"/>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ht="22.5" outlineLevel="1" x14ac:dyDescent="0.2">
      <c r="A355" s="236"/>
      <c r="B355" s="217"/>
      <c r="C355" s="278" t="s">
        <v>518</v>
      </c>
      <c r="D355" s="272"/>
      <c r="E355" s="274">
        <v>27.503499999999999</v>
      </c>
      <c r="F355" s="228"/>
      <c r="G355" s="228"/>
      <c r="H355" s="229"/>
      <c r="I355" s="241"/>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36"/>
      <c r="B356" s="217"/>
      <c r="C356" s="278" t="s">
        <v>276</v>
      </c>
      <c r="D356" s="272"/>
      <c r="E356" s="274"/>
      <c r="F356" s="228"/>
      <c r="G356" s="228"/>
      <c r="H356" s="229"/>
      <c r="I356" s="241"/>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36"/>
      <c r="B357" s="217"/>
      <c r="C357" s="278" t="s">
        <v>519</v>
      </c>
      <c r="D357" s="272"/>
      <c r="E357" s="274">
        <v>-53.718000000000004</v>
      </c>
      <c r="F357" s="228"/>
      <c r="G357" s="228"/>
      <c r="H357" s="229"/>
      <c r="I357" s="241"/>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36"/>
      <c r="B358" s="217"/>
      <c r="C358" s="278" t="s">
        <v>520</v>
      </c>
      <c r="D358" s="272"/>
      <c r="E358" s="274">
        <v>5.22</v>
      </c>
      <c r="F358" s="228"/>
      <c r="G358" s="228"/>
      <c r="H358" s="229"/>
      <c r="I358" s="241"/>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36"/>
      <c r="B359" s="217"/>
      <c r="C359" s="278" t="s">
        <v>521</v>
      </c>
      <c r="D359" s="272"/>
      <c r="E359" s="274">
        <v>-8.5574999999999992</v>
      </c>
      <c r="F359" s="228"/>
      <c r="G359" s="228"/>
      <c r="H359" s="229"/>
      <c r="I359" s="241"/>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36"/>
      <c r="B360" s="217"/>
      <c r="C360" s="278" t="s">
        <v>522</v>
      </c>
      <c r="D360" s="272"/>
      <c r="E360" s="274">
        <v>-8.67</v>
      </c>
      <c r="F360" s="228"/>
      <c r="G360" s="228"/>
      <c r="H360" s="229"/>
      <c r="I360" s="241"/>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36"/>
      <c r="B361" s="214" t="s">
        <v>523</v>
      </c>
      <c r="C361" s="266"/>
      <c r="D361" s="237"/>
      <c r="E361" s="238"/>
      <c r="F361" s="239"/>
      <c r="G361" s="234"/>
      <c r="H361" s="229"/>
      <c r="I361" s="241"/>
      <c r="J361" s="209"/>
      <c r="K361" s="209">
        <v>1</v>
      </c>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36">
        <v>57</v>
      </c>
      <c r="B362" s="217" t="s">
        <v>524</v>
      </c>
      <c r="C362" s="264" t="s">
        <v>525</v>
      </c>
      <c r="D362" s="219" t="s">
        <v>324</v>
      </c>
      <c r="E362" s="222">
        <v>654.57600000000002</v>
      </c>
      <c r="F362" s="227"/>
      <c r="G362" s="228">
        <f>E362*F362</f>
        <v>0</v>
      </c>
      <c r="H362" s="229" t="s">
        <v>509</v>
      </c>
      <c r="I362" s="241" t="s">
        <v>134</v>
      </c>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v>21</v>
      </c>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ht="22.5" outlineLevel="1" x14ac:dyDescent="0.2">
      <c r="A363" s="236"/>
      <c r="B363" s="217"/>
      <c r="C363" s="278" t="s">
        <v>526</v>
      </c>
      <c r="D363" s="272"/>
      <c r="E363" s="274">
        <v>186.3</v>
      </c>
      <c r="F363" s="228"/>
      <c r="G363" s="228"/>
      <c r="H363" s="229"/>
      <c r="I363" s="241"/>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36"/>
      <c r="B364" s="217"/>
      <c r="C364" s="278" t="s">
        <v>527</v>
      </c>
      <c r="D364" s="272"/>
      <c r="E364" s="274">
        <v>26.5</v>
      </c>
      <c r="F364" s="228"/>
      <c r="G364" s="228"/>
      <c r="H364" s="229"/>
      <c r="I364" s="241"/>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36"/>
      <c r="B365" s="217"/>
      <c r="C365" s="278" t="s">
        <v>276</v>
      </c>
      <c r="D365" s="272"/>
      <c r="E365" s="274"/>
      <c r="F365" s="228"/>
      <c r="G365" s="228"/>
      <c r="H365" s="229"/>
      <c r="I365" s="241"/>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36"/>
      <c r="B366" s="217"/>
      <c r="C366" s="278" t="s">
        <v>528</v>
      </c>
      <c r="D366" s="272"/>
      <c r="E366" s="274"/>
      <c r="F366" s="228"/>
      <c r="G366" s="228"/>
      <c r="H366" s="229"/>
      <c r="I366" s="241"/>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36"/>
      <c r="B367" s="217"/>
      <c r="C367" s="278" t="s">
        <v>529</v>
      </c>
      <c r="D367" s="272"/>
      <c r="E367" s="274">
        <v>7.85</v>
      </c>
      <c r="F367" s="228"/>
      <c r="G367" s="228"/>
      <c r="H367" s="229"/>
      <c r="I367" s="241"/>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36"/>
      <c r="B368" s="217"/>
      <c r="C368" s="278" t="s">
        <v>530</v>
      </c>
      <c r="D368" s="272"/>
      <c r="E368" s="274">
        <v>25.58</v>
      </c>
      <c r="F368" s="228"/>
      <c r="G368" s="228"/>
      <c r="H368" s="229"/>
      <c r="I368" s="241"/>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36"/>
      <c r="B369" s="217"/>
      <c r="C369" s="278" t="s">
        <v>531</v>
      </c>
      <c r="D369" s="272"/>
      <c r="E369" s="274">
        <v>-4.95</v>
      </c>
      <c r="F369" s="228"/>
      <c r="G369" s="228"/>
      <c r="H369" s="229"/>
      <c r="I369" s="241"/>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36"/>
      <c r="B370" s="217"/>
      <c r="C370" s="278" t="s">
        <v>532</v>
      </c>
      <c r="D370" s="272"/>
      <c r="E370" s="274">
        <v>8.7799999999999994</v>
      </c>
      <c r="F370" s="228"/>
      <c r="G370" s="228"/>
      <c r="H370" s="229"/>
      <c r="I370" s="241"/>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36"/>
      <c r="B371" s="217"/>
      <c r="C371" s="278" t="s">
        <v>276</v>
      </c>
      <c r="D371" s="272"/>
      <c r="E371" s="274"/>
      <c r="F371" s="228"/>
      <c r="G371" s="228"/>
      <c r="H371" s="229"/>
      <c r="I371" s="241"/>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36"/>
      <c r="B372" s="217"/>
      <c r="C372" s="278" t="s">
        <v>533</v>
      </c>
      <c r="D372" s="272"/>
      <c r="E372" s="274"/>
      <c r="F372" s="228"/>
      <c r="G372" s="228"/>
      <c r="H372" s="229"/>
      <c r="I372" s="241"/>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ht="33.75" outlineLevel="1" x14ac:dyDescent="0.2">
      <c r="A373" s="236"/>
      <c r="B373" s="217"/>
      <c r="C373" s="278" t="s">
        <v>534</v>
      </c>
      <c r="D373" s="272"/>
      <c r="E373" s="274">
        <v>226.1</v>
      </c>
      <c r="F373" s="228"/>
      <c r="G373" s="228"/>
      <c r="H373" s="229"/>
      <c r="I373" s="241"/>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36"/>
      <c r="B374" s="217"/>
      <c r="C374" s="278" t="s">
        <v>535</v>
      </c>
      <c r="D374" s="272"/>
      <c r="E374" s="274">
        <v>-23</v>
      </c>
      <c r="F374" s="228"/>
      <c r="G374" s="228"/>
      <c r="H374" s="229"/>
      <c r="I374" s="241"/>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36"/>
      <c r="B375" s="217"/>
      <c r="C375" s="278" t="s">
        <v>536</v>
      </c>
      <c r="D375" s="272"/>
      <c r="E375" s="274">
        <v>20.399999999999999</v>
      </c>
      <c r="F375" s="228"/>
      <c r="G375" s="228"/>
      <c r="H375" s="229"/>
      <c r="I375" s="241"/>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36"/>
      <c r="B376" s="217"/>
      <c r="C376" s="278" t="s">
        <v>276</v>
      </c>
      <c r="D376" s="272"/>
      <c r="E376" s="274"/>
      <c r="F376" s="228"/>
      <c r="G376" s="228"/>
      <c r="H376" s="229"/>
      <c r="I376" s="241"/>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36"/>
      <c r="B377" s="217"/>
      <c r="C377" s="278" t="s">
        <v>537</v>
      </c>
      <c r="D377" s="272"/>
      <c r="E377" s="274"/>
      <c r="F377" s="228"/>
      <c r="G377" s="228"/>
      <c r="H377" s="229"/>
      <c r="I377" s="241"/>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36"/>
      <c r="B378" s="217"/>
      <c r="C378" s="278" t="s">
        <v>538</v>
      </c>
      <c r="D378" s="272"/>
      <c r="E378" s="274">
        <v>98.9</v>
      </c>
      <c r="F378" s="228"/>
      <c r="G378" s="228"/>
      <c r="H378" s="229"/>
      <c r="I378" s="241"/>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36"/>
      <c r="B379" s="217"/>
      <c r="C379" s="278" t="s">
        <v>539</v>
      </c>
      <c r="D379" s="272"/>
      <c r="E379" s="274">
        <v>-8.1999999999999993</v>
      </c>
      <c r="F379" s="228"/>
      <c r="G379" s="228"/>
      <c r="H379" s="229"/>
      <c r="I379" s="241"/>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36"/>
      <c r="B380" s="217"/>
      <c r="C380" s="278" t="s">
        <v>540</v>
      </c>
      <c r="D380" s="272"/>
      <c r="E380" s="274"/>
      <c r="F380" s="228"/>
      <c r="G380" s="228"/>
      <c r="H380" s="229"/>
      <c r="I380" s="241"/>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36"/>
      <c r="B381" s="217"/>
      <c r="C381" s="278" t="s">
        <v>541</v>
      </c>
      <c r="D381" s="272"/>
      <c r="E381" s="274">
        <v>59.92</v>
      </c>
      <c r="F381" s="228"/>
      <c r="G381" s="228"/>
      <c r="H381" s="229"/>
      <c r="I381" s="241"/>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36"/>
      <c r="B382" s="217"/>
      <c r="C382" s="278" t="s">
        <v>542</v>
      </c>
      <c r="D382" s="272"/>
      <c r="E382" s="274">
        <v>-3.6</v>
      </c>
      <c r="F382" s="228"/>
      <c r="G382" s="228"/>
      <c r="H382" s="229"/>
      <c r="I382" s="241"/>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36"/>
      <c r="B383" s="217"/>
      <c r="C383" s="278" t="s">
        <v>543</v>
      </c>
      <c r="D383" s="272"/>
      <c r="E383" s="274">
        <v>1.1000000000000001</v>
      </c>
      <c r="F383" s="228"/>
      <c r="G383" s="228"/>
      <c r="H383" s="229"/>
      <c r="I383" s="241"/>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36"/>
      <c r="B384" s="217"/>
      <c r="C384" s="278" t="s">
        <v>544</v>
      </c>
      <c r="D384" s="272"/>
      <c r="E384" s="274">
        <v>32.896000000000001</v>
      </c>
      <c r="F384" s="228"/>
      <c r="G384" s="228"/>
      <c r="H384" s="229"/>
      <c r="I384" s="241"/>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x14ac:dyDescent="0.2">
      <c r="A385" s="235" t="s">
        <v>128</v>
      </c>
      <c r="B385" s="216" t="s">
        <v>545</v>
      </c>
      <c r="C385" s="263" t="s">
        <v>546</v>
      </c>
      <c r="D385" s="218"/>
      <c r="E385" s="221"/>
      <c r="F385" s="232">
        <f>SUM(G386:G422)</f>
        <v>0</v>
      </c>
      <c r="G385" s="233"/>
      <c r="H385" s="226"/>
      <c r="I385" s="240"/>
    </row>
    <row r="386" spans="1:60" outlineLevel="1" x14ac:dyDescent="0.2">
      <c r="A386" s="236"/>
      <c r="B386" s="270" t="s">
        <v>547</v>
      </c>
      <c r="C386" s="277"/>
      <c r="D386" s="271"/>
      <c r="E386" s="273"/>
      <c r="F386" s="275"/>
      <c r="G386" s="276"/>
      <c r="H386" s="229"/>
      <c r="I386" s="241"/>
      <c r="J386" s="209"/>
      <c r="K386" s="209">
        <v>1</v>
      </c>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36">
        <v>58</v>
      </c>
      <c r="B387" s="217" t="s">
        <v>548</v>
      </c>
      <c r="C387" s="264" t="s">
        <v>549</v>
      </c>
      <c r="D387" s="219" t="s">
        <v>252</v>
      </c>
      <c r="E387" s="222">
        <v>501.85374999999999</v>
      </c>
      <c r="F387" s="227"/>
      <c r="G387" s="228">
        <f>E387*F387</f>
        <v>0</v>
      </c>
      <c r="H387" s="229" t="s">
        <v>386</v>
      </c>
      <c r="I387" s="241" t="s">
        <v>134</v>
      </c>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v>21</v>
      </c>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36"/>
      <c r="B388" s="217"/>
      <c r="C388" s="278" t="s">
        <v>550</v>
      </c>
      <c r="D388" s="272"/>
      <c r="E388" s="274">
        <v>64.8</v>
      </c>
      <c r="F388" s="228"/>
      <c r="G388" s="228"/>
      <c r="H388" s="229"/>
      <c r="I388" s="241"/>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ht="22.5" outlineLevel="1" x14ac:dyDescent="0.2">
      <c r="A389" s="236"/>
      <c r="B389" s="217"/>
      <c r="C389" s="278" t="s">
        <v>551</v>
      </c>
      <c r="D389" s="272"/>
      <c r="E389" s="274">
        <v>168.16499999999999</v>
      </c>
      <c r="F389" s="228"/>
      <c r="G389" s="228"/>
      <c r="H389" s="229"/>
      <c r="I389" s="241"/>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ht="22.5" outlineLevel="1" x14ac:dyDescent="0.2">
      <c r="A390" s="236"/>
      <c r="B390" s="217"/>
      <c r="C390" s="278" t="s">
        <v>552</v>
      </c>
      <c r="D390" s="272"/>
      <c r="E390" s="274">
        <v>271.46879999999999</v>
      </c>
      <c r="F390" s="228"/>
      <c r="G390" s="228"/>
      <c r="H390" s="229"/>
      <c r="I390" s="241"/>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36"/>
      <c r="B391" s="217"/>
      <c r="C391" s="278" t="s">
        <v>553</v>
      </c>
      <c r="D391" s="272"/>
      <c r="E391" s="274">
        <v>-12.63</v>
      </c>
      <c r="F391" s="228"/>
      <c r="G391" s="228"/>
      <c r="H391" s="229"/>
      <c r="I391" s="241"/>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ht="22.5" outlineLevel="1" x14ac:dyDescent="0.2">
      <c r="A392" s="236"/>
      <c r="B392" s="217"/>
      <c r="C392" s="278" t="s">
        <v>554</v>
      </c>
      <c r="D392" s="272"/>
      <c r="E392" s="274">
        <v>10.050000000000001</v>
      </c>
      <c r="F392" s="228"/>
      <c r="G392" s="228"/>
      <c r="H392" s="229"/>
      <c r="I392" s="241"/>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36">
        <v>59</v>
      </c>
      <c r="B393" s="217" t="s">
        <v>555</v>
      </c>
      <c r="C393" s="264" t="s">
        <v>556</v>
      </c>
      <c r="D393" s="219" t="s">
        <v>252</v>
      </c>
      <c r="E393" s="222">
        <v>501.85374999999999</v>
      </c>
      <c r="F393" s="227"/>
      <c r="G393" s="228">
        <f>E393*F393</f>
        <v>0</v>
      </c>
      <c r="H393" s="229"/>
      <c r="I393" s="241" t="s">
        <v>149</v>
      </c>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v>21</v>
      </c>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ht="22.5" outlineLevel="1" x14ac:dyDescent="0.2">
      <c r="A394" s="236"/>
      <c r="B394" s="217"/>
      <c r="C394" s="265" t="s">
        <v>557</v>
      </c>
      <c r="D394" s="220"/>
      <c r="E394" s="223"/>
      <c r="F394" s="230"/>
      <c r="G394" s="231"/>
      <c r="H394" s="229"/>
      <c r="I394" s="241"/>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10" t="str">
        <f>C394</f>
        <v>vyrovnání podkladu správkovou a vyrovnávací maltou (pro vnější použití, rychletuhnoucí, odolná proti síranům, reakce na oheň A1, faktor difúzního odporu &lt;25, tl. 1-3 mm)</v>
      </c>
      <c r="BB394" s="209"/>
      <c r="BC394" s="209"/>
      <c r="BD394" s="209"/>
      <c r="BE394" s="209"/>
      <c r="BF394" s="209"/>
      <c r="BG394" s="209"/>
      <c r="BH394" s="209"/>
    </row>
    <row r="395" spans="1:60" outlineLevel="1" x14ac:dyDescent="0.2">
      <c r="A395" s="236"/>
      <c r="B395" s="217"/>
      <c r="C395" s="278" t="s">
        <v>550</v>
      </c>
      <c r="D395" s="272"/>
      <c r="E395" s="274">
        <v>64.8</v>
      </c>
      <c r="F395" s="228"/>
      <c r="G395" s="228"/>
      <c r="H395" s="229"/>
      <c r="I395" s="241"/>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ht="22.5" outlineLevel="1" x14ac:dyDescent="0.2">
      <c r="A396" s="236"/>
      <c r="B396" s="217"/>
      <c r="C396" s="278" t="s">
        <v>551</v>
      </c>
      <c r="D396" s="272"/>
      <c r="E396" s="274">
        <v>168.16499999999999</v>
      </c>
      <c r="F396" s="228"/>
      <c r="G396" s="228"/>
      <c r="H396" s="229"/>
      <c r="I396" s="241"/>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22.5" outlineLevel="1" x14ac:dyDescent="0.2">
      <c r="A397" s="236"/>
      <c r="B397" s="217"/>
      <c r="C397" s="278" t="s">
        <v>552</v>
      </c>
      <c r="D397" s="272"/>
      <c r="E397" s="274">
        <v>271.46879999999999</v>
      </c>
      <c r="F397" s="228"/>
      <c r="G397" s="228"/>
      <c r="H397" s="229"/>
      <c r="I397" s="241"/>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36"/>
      <c r="B398" s="217"/>
      <c r="C398" s="278" t="s">
        <v>553</v>
      </c>
      <c r="D398" s="272"/>
      <c r="E398" s="274">
        <v>-12.63</v>
      </c>
      <c r="F398" s="228"/>
      <c r="G398" s="228"/>
      <c r="H398" s="229"/>
      <c r="I398" s="241"/>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ht="22.5" outlineLevel="1" x14ac:dyDescent="0.2">
      <c r="A399" s="236"/>
      <c r="B399" s="217"/>
      <c r="C399" s="278" t="s">
        <v>554</v>
      </c>
      <c r="D399" s="272"/>
      <c r="E399" s="274">
        <v>10.050000000000001</v>
      </c>
      <c r="F399" s="228"/>
      <c r="G399" s="228"/>
      <c r="H399" s="229"/>
      <c r="I399" s="241"/>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36">
        <v>60</v>
      </c>
      <c r="B400" s="217" t="s">
        <v>558</v>
      </c>
      <c r="C400" s="264" t="s">
        <v>559</v>
      </c>
      <c r="D400" s="219" t="s">
        <v>252</v>
      </c>
      <c r="E400" s="222">
        <v>268.88875000000002</v>
      </c>
      <c r="F400" s="227"/>
      <c r="G400" s="228">
        <f>E400*F400</f>
        <v>0</v>
      </c>
      <c r="H400" s="229"/>
      <c r="I400" s="241" t="s">
        <v>149</v>
      </c>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v>21</v>
      </c>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36"/>
      <c r="B401" s="217"/>
      <c r="C401" s="265" t="s">
        <v>560</v>
      </c>
      <c r="D401" s="220"/>
      <c r="E401" s="223"/>
      <c r="F401" s="230"/>
      <c r="G401" s="231"/>
      <c r="H401" s="229"/>
      <c r="I401" s="241"/>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10" t="str">
        <f>C401</f>
        <v>jemná štuková soklová omítka - běžná omítka pro oblast použití sokl, jemná</v>
      </c>
      <c r="BB401" s="209"/>
      <c r="BC401" s="209"/>
      <c r="BD401" s="209"/>
      <c r="BE401" s="209"/>
      <c r="BF401" s="209"/>
      <c r="BG401" s="209"/>
      <c r="BH401" s="209"/>
    </row>
    <row r="402" spans="1:60" ht="22.5" outlineLevel="1" x14ac:dyDescent="0.2">
      <c r="A402" s="236"/>
      <c r="B402" s="217"/>
      <c r="C402" s="278" t="s">
        <v>552</v>
      </c>
      <c r="D402" s="272"/>
      <c r="E402" s="274">
        <v>271.46879999999999</v>
      </c>
      <c r="F402" s="228"/>
      <c r="G402" s="228"/>
      <c r="H402" s="229"/>
      <c r="I402" s="241"/>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36"/>
      <c r="B403" s="217"/>
      <c r="C403" s="278" t="s">
        <v>553</v>
      </c>
      <c r="D403" s="272"/>
      <c r="E403" s="274">
        <v>-12.63</v>
      </c>
      <c r="F403" s="228"/>
      <c r="G403" s="228"/>
      <c r="H403" s="229"/>
      <c r="I403" s="241"/>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ht="22.5" outlineLevel="1" x14ac:dyDescent="0.2">
      <c r="A404" s="236"/>
      <c r="B404" s="217"/>
      <c r="C404" s="278" t="s">
        <v>554</v>
      </c>
      <c r="D404" s="272"/>
      <c r="E404" s="274">
        <v>10.050000000000001</v>
      </c>
      <c r="F404" s="228"/>
      <c r="G404" s="228"/>
      <c r="H404" s="229"/>
      <c r="I404" s="241"/>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ht="22.5" outlineLevel="1" x14ac:dyDescent="0.2">
      <c r="A405" s="236">
        <v>61</v>
      </c>
      <c r="B405" s="217" t="s">
        <v>561</v>
      </c>
      <c r="C405" s="264" t="s">
        <v>562</v>
      </c>
      <c r="D405" s="219" t="s">
        <v>252</v>
      </c>
      <c r="E405" s="222">
        <v>268.88875000000002</v>
      </c>
      <c r="F405" s="227"/>
      <c r="G405" s="228">
        <f>E405*F405</f>
        <v>0</v>
      </c>
      <c r="H405" s="229"/>
      <c r="I405" s="241" t="s">
        <v>149</v>
      </c>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v>21</v>
      </c>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36"/>
      <c r="B406" s="217"/>
      <c r="C406" s="265" t="s">
        <v>563</v>
      </c>
      <c r="D406" s="220"/>
      <c r="E406" s="223"/>
      <c r="F406" s="230"/>
      <c r="G406" s="231"/>
      <c r="H406" s="229"/>
      <c r="I406" s="241"/>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10" t="str">
        <f>C406</f>
        <v>fasádní barva vhodná pro oblast použití sokl</v>
      </c>
      <c r="BB406" s="209"/>
      <c r="BC406" s="209"/>
      <c r="BD406" s="209"/>
      <c r="BE406" s="209"/>
      <c r="BF406" s="209"/>
      <c r="BG406" s="209"/>
      <c r="BH406" s="209"/>
    </row>
    <row r="407" spans="1:60" ht="22.5" outlineLevel="1" x14ac:dyDescent="0.2">
      <c r="A407" s="236"/>
      <c r="B407" s="217"/>
      <c r="C407" s="278" t="s">
        <v>552</v>
      </c>
      <c r="D407" s="272"/>
      <c r="E407" s="274">
        <v>271.46879999999999</v>
      </c>
      <c r="F407" s="228"/>
      <c r="G407" s="228"/>
      <c r="H407" s="229"/>
      <c r="I407" s="241"/>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36"/>
      <c r="B408" s="217"/>
      <c r="C408" s="278" t="s">
        <v>553</v>
      </c>
      <c r="D408" s="272"/>
      <c r="E408" s="274">
        <v>-12.63</v>
      </c>
      <c r="F408" s="228"/>
      <c r="G408" s="228"/>
      <c r="H408" s="229"/>
      <c r="I408" s="241"/>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ht="22.5" outlineLevel="1" x14ac:dyDescent="0.2">
      <c r="A409" s="236"/>
      <c r="B409" s="217"/>
      <c r="C409" s="278" t="s">
        <v>554</v>
      </c>
      <c r="D409" s="272"/>
      <c r="E409" s="274">
        <v>10.050000000000001</v>
      </c>
      <c r="F409" s="228"/>
      <c r="G409" s="228"/>
      <c r="H409" s="229"/>
      <c r="I409" s="241"/>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36">
        <v>62</v>
      </c>
      <c r="B410" s="217" t="s">
        <v>564</v>
      </c>
      <c r="C410" s="264" t="s">
        <v>565</v>
      </c>
      <c r="D410" s="219" t="s">
        <v>324</v>
      </c>
      <c r="E410" s="222">
        <v>68.44</v>
      </c>
      <c r="F410" s="227"/>
      <c r="G410" s="228">
        <f>E410*F410</f>
        <v>0</v>
      </c>
      <c r="H410" s="229"/>
      <c r="I410" s="241" t="s">
        <v>149</v>
      </c>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v>21</v>
      </c>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ht="22.5" outlineLevel="1" x14ac:dyDescent="0.2">
      <c r="A411" s="236"/>
      <c r="B411" s="217"/>
      <c r="C411" s="278" t="s">
        <v>566</v>
      </c>
      <c r="D411" s="272"/>
      <c r="E411" s="274">
        <v>15.06</v>
      </c>
      <c r="F411" s="228"/>
      <c r="G411" s="228"/>
      <c r="H411" s="229"/>
      <c r="I411" s="241"/>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36"/>
      <c r="B412" s="217"/>
      <c r="C412" s="278" t="s">
        <v>567</v>
      </c>
      <c r="D412" s="272"/>
      <c r="E412" s="274">
        <v>5.08</v>
      </c>
      <c r="F412" s="228"/>
      <c r="G412" s="228"/>
      <c r="H412" s="229"/>
      <c r="I412" s="241"/>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36"/>
      <c r="B413" s="217"/>
      <c r="C413" s="278" t="s">
        <v>568</v>
      </c>
      <c r="D413" s="272"/>
      <c r="E413" s="274">
        <v>41.4</v>
      </c>
      <c r="F413" s="228"/>
      <c r="G413" s="228"/>
      <c r="H413" s="229"/>
      <c r="I413" s="241"/>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36"/>
      <c r="B414" s="217"/>
      <c r="C414" s="278" t="s">
        <v>569</v>
      </c>
      <c r="D414" s="272"/>
      <c r="E414" s="274">
        <v>6.9</v>
      </c>
      <c r="F414" s="228"/>
      <c r="G414" s="228"/>
      <c r="H414" s="229"/>
      <c r="I414" s="241"/>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
      <c r="A415" s="236"/>
      <c r="B415" s="214" t="s">
        <v>570</v>
      </c>
      <c r="C415" s="266"/>
      <c r="D415" s="237"/>
      <c r="E415" s="238"/>
      <c r="F415" s="239"/>
      <c r="G415" s="234"/>
      <c r="H415" s="229"/>
      <c r="I415" s="241"/>
      <c r="J415" s="209"/>
      <c r="K415" s="209">
        <v>1</v>
      </c>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36">
        <v>63</v>
      </c>
      <c r="B416" s="217" t="s">
        <v>571</v>
      </c>
      <c r="C416" s="264" t="s">
        <v>572</v>
      </c>
      <c r="D416" s="219" t="s">
        <v>252</v>
      </c>
      <c r="E416" s="222">
        <v>250.92688000000001</v>
      </c>
      <c r="F416" s="227"/>
      <c r="G416" s="228">
        <f>E416*F416</f>
        <v>0</v>
      </c>
      <c r="H416" s="229" t="s">
        <v>573</v>
      </c>
      <c r="I416" s="241" t="s">
        <v>134</v>
      </c>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v>21</v>
      </c>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36"/>
      <c r="B417" s="217"/>
      <c r="C417" s="278" t="s">
        <v>574</v>
      </c>
      <c r="D417" s="272"/>
      <c r="E417" s="274"/>
      <c r="F417" s="228"/>
      <c r="G417" s="228"/>
      <c r="H417" s="229"/>
      <c r="I417" s="241"/>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36"/>
      <c r="B418" s="217"/>
      <c r="C418" s="278" t="s">
        <v>575</v>
      </c>
      <c r="D418" s="272"/>
      <c r="E418" s="274">
        <v>32.4</v>
      </c>
      <c r="F418" s="228"/>
      <c r="G418" s="228"/>
      <c r="H418" s="229"/>
      <c r="I418" s="241"/>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ht="22.5" outlineLevel="1" x14ac:dyDescent="0.2">
      <c r="A419" s="236"/>
      <c r="B419" s="217"/>
      <c r="C419" s="278" t="s">
        <v>576</v>
      </c>
      <c r="D419" s="272"/>
      <c r="E419" s="274">
        <v>84.082499999999996</v>
      </c>
      <c r="F419" s="228"/>
      <c r="G419" s="228"/>
      <c r="H419" s="229"/>
      <c r="I419" s="241"/>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ht="22.5" outlineLevel="1" x14ac:dyDescent="0.2">
      <c r="A420" s="236"/>
      <c r="B420" s="217"/>
      <c r="C420" s="278" t="s">
        <v>577</v>
      </c>
      <c r="D420" s="272"/>
      <c r="E420" s="274">
        <v>135.73439999999999</v>
      </c>
      <c r="F420" s="228"/>
      <c r="G420" s="228"/>
      <c r="H420" s="229"/>
      <c r="I420" s="241"/>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36"/>
      <c r="B421" s="217"/>
      <c r="C421" s="278" t="s">
        <v>578</v>
      </c>
      <c r="D421" s="272"/>
      <c r="E421" s="274">
        <v>-6.3150000000000004</v>
      </c>
      <c r="F421" s="228"/>
      <c r="G421" s="228"/>
      <c r="H421" s="229"/>
      <c r="I421" s="241"/>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ht="22.5" outlineLevel="1" x14ac:dyDescent="0.2">
      <c r="A422" s="236"/>
      <c r="B422" s="217"/>
      <c r="C422" s="278" t="s">
        <v>579</v>
      </c>
      <c r="D422" s="272"/>
      <c r="E422" s="274">
        <v>5.0250000000000004</v>
      </c>
      <c r="F422" s="228"/>
      <c r="G422" s="228"/>
      <c r="H422" s="229"/>
      <c r="I422" s="241"/>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x14ac:dyDescent="0.2">
      <c r="A423" s="235" t="s">
        <v>128</v>
      </c>
      <c r="B423" s="216" t="s">
        <v>580</v>
      </c>
      <c r="C423" s="263" t="s">
        <v>581</v>
      </c>
      <c r="D423" s="218"/>
      <c r="E423" s="221"/>
      <c r="F423" s="232">
        <f>SUM(G424:G460)</f>
        <v>0</v>
      </c>
      <c r="G423" s="233"/>
      <c r="H423" s="226"/>
      <c r="I423" s="240"/>
    </row>
    <row r="424" spans="1:60" outlineLevel="1" x14ac:dyDescent="0.2">
      <c r="A424" s="236"/>
      <c r="B424" s="270" t="s">
        <v>397</v>
      </c>
      <c r="C424" s="277"/>
      <c r="D424" s="271"/>
      <c r="E424" s="273"/>
      <c r="F424" s="275"/>
      <c r="G424" s="276"/>
      <c r="H424" s="229"/>
      <c r="I424" s="241"/>
      <c r="J424" s="209"/>
      <c r="K424" s="209">
        <v>1</v>
      </c>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36"/>
      <c r="B425" s="214" t="s">
        <v>398</v>
      </c>
      <c r="C425" s="266"/>
      <c r="D425" s="237"/>
      <c r="E425" s="238"/>
      <c r="F425" s="239"/>
      <c r="G425" s="234"/>
      <c r="H425" s="229"/>
      <c r="I425" s="241"/>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36"/>
      <c r="B426" s="214" t="s">
        <v>399</v>
      </c>
      <c r="C426" s="266"/>
      <c r="D426" s="237"/>
      <c r="E426" s="238"/>
      <c r="F426" s="239"/>
      <c r="G426" s="234"/>
      <c r="H426" s="229"/>
      <c r="I426" s="241"/>
      <c r="J426" s="209"/>
      <c r="K426" s="209">
        <v>2</v>
      </c>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36">
        <v>64</v>
      </c>
      <c r="B427" s="217" t="s">
        <v>400</v>
      </c>
      <c r="C427" s="264" t="s">
        <v>401</v>
      </c>
      <c r="D427" s="219" t="s">
        <v>215</v>
      </c>
      <c r="E427" s="222">
        <v>74.825999999999993</v>
      </c>
      <c r="F427" s="227"/>
      <c r="G427" s="228">
        <f>E427*F427</f>
        <v>0</v>
      </c>
      <c r="H427" s="229" t="s">
        <v>386</v>
      </c>
      <c r="I427" s="241" t="s">
        <v>134</v>
      </c>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v>21</v>
      </c>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36"/>
      <c r="B428" s="217"/>
      <c r="C428" s="265" t="s">
        <v>402</v>
      </c>
      <c r="D428" s="220"/>
      <c r="E428" s="223"/>
      <c r="F428" s="230"/>
      <c r="G428" s="231"/>
      <c r="H428" s="229"/>
      <c r="I428" s="241"/>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10" t="str">
        <f>C428</f>
        <v>Včetně vytvoření dilatačních spár, bez zaplnění.</v>
      </c>
      <c r="BB428" s="209"/>
      <c r="BC428" s="209"/>
      <c r="BD428" s="209"/>
      <c r="BE428" s="209"/>
      <c r="BF428" s="209"/>
      <c r="BG428" s="209"/>
      <c r="BH428" s="209"/>
    </row>
    <row r="429" spans="1:60" ht="22.5" outlineLevel="1" x14ac:dyDescent="0.2">
      <c r="A429" s="236"/>
      <c r="B429" s="217"/>
      <c r="C429" s="278" t="s">
        <v>582</v>
      </c>
      <c r="D429" s="272"/>
      <c r="E429" s="274">
        <v>74.825999999999993</v>
      </c>
      <c r="F429" s="228"/>
      <c r="G429" s="228"/>
      <c r="H429" s="229"/>
      <c r="I429" s="241"/>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36">
        <v>65</v>
      </c>
      <c r="B430" s="217" t="s">
        <v>583</v>
      </c>
      <c r="C430" s="264" t="s">
        <v>584</v>
      </c>
      <c r="D430" s="219" t="s">
        <v>215</v>
      </c>
      <c r="E430" s="222">
        <v>39.867199999999997</v>
      </c>
      <c r="F430" s="227"/>
      <c r="G430" s="228">
        <f>E430*F430</f>
        <v>0</v>
      </c>
      <c r="H430" s="229"/>
      <c r="I430" s="241" t="s">
        <v>149</v>
      </c>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v>21</v>
      </c>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36"/>
      <c r="B431" s="217"/>
      <c r="C431" s="265" t="s">
        <v>402</v>
      </c>
      <c r="D431" s="220"/>
      <c r="E431" s="223"/>
      <c r="F431" s="230"/>
      <c r="G431" s="231"/>
      <c r="H431" s="229"/>
      <c r="I431" s="241"/>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10" t="str">
        <f>C431</f>
        <v>Včetně vytvoření dilatačních spár, bez zaplnění.</v>
      </c>
      <c r="BB431" s="209"/>
      <c r="BC431" s="209"/>
      <c r="BD431" s="209"/>
      <c r="BE431" s="209"/>
      <c r="BF431" s="209"/>
      <c r="BG431" s="209"/>
      <c r="BH431" s="209"/>
    </row>
    <row r="432" spans="1:60" ht="22.5" outlineLevel="1" x14ac:dyDescent="0.2">
      <c r="A432" s="236"/>
      <c r="B432" s="217"/>
      <c r="C432" s="278" t="s">
        <v>585</v>
      </c>
      <c r="D432" s="272"/>
      <c r="E432" s="274">
        <v>39.867199999999997</v>
      </c>
      <c r="F432" s="228"/>
      <c r="G432" s="228"/>
      <c r="H432" s="229"/>
      <c r="I432" s="241"/>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36"/>
      <c r="B433" s="214" t="s">
        <v>586</v>
      </c>
      <c r="C433" s="266"/>
      <c r="D433" s="237"/>
      <c r="E433" s="238"/>
      <c r="F433" s="239"/>
      <c r="G433" s="234"/>
      <c r="H433" s="229"/>
      <c r="I433" s="241"/>
      <c r="J433" s="209"/>
      <c r="K433" s="209">
        <v>1</v>
      </c>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36"/>
      <c r="B434" s="214" t="s">
        <v>587</v>
      </c>
      <c r="C434" s="266"/>
      <c r="D434" s="237"/>
      <c r="E434" s="238"/>
      <c r="F434" s="239"/>
      <c r="G434" s="234"/>
      <c r="H434" s="229"/>
      <c r="I434" s="241"/>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36">
        <v>66</v>
      </c>
      <c r="B435" s="217" t="s">
        <v>588</v>
      </c>
      <c r="C435" s="264" t="s">
        <v>589</v>
      </c>
      <c r="D435" s="219" t="s">
        <v>215</v>
      </c>
      <c r="E435" s="222">
        <v>39.867199999999997</v>
      </c>
      <c r="F435" s="227"/>
      <c r="G435" s="228">
        <f>E435*F435</f>
        <v>0</v>
      </c>
      <c r="H435" s="229" t="s">
        <v>386</v>
      </c>
      <c r="I435" s="241" t="s">
        <v>134</v>
      </c>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v>21</v>
      </c>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ht="22.5" outlineLevel="1" x14ac:dyDescent="0.2">
      <c r="A436" s="236"/>
      <c r="B436" s="217"/>
      <c r="C436" s="278" t="s">
        <v>585</v>
      </c>
      <c r="D436" s="272"/>
      <c r="E436" s="274">
        <v>39.867199999999997</v>
      </c>
      <c r="F436" s="228"/>
      <c r="G436" s="228"/>
      <c r="H436" s="229"/>
      <c r="I436" s="241"/>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36">
        <v>67</v>
      </c>
      <c r="B437" s="217" t="s">
        <v>590</v>
      </c>
      <c r="C437" s="264" t="s">
        <v>591</v>
      </c>
      <c r="D437" s="219" t="s">
        <v>215</v>
      </c>
      <c r="E437" s="222">
        <v>74.825999999999993</v>
      </c>
      <c r="F437" s="227"/>
      <c r="G437" s="228">
        <f>E437*F437</f>
        <v>0</v>
      </c>
      <c r="H437" s="229" t="s">
        <v>386</v>
      </c>
      <c r="I437" s="241" t="s">
        <v>134</v>
      </c>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v>21</v>
      </c>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ht="22.5" outlineLevel="1" x14ac:dyDescent="0.2">
      <c r="A438" s="236"/>
      <c r="B438" s="217"/>
      <c r="C438" s="278" t="s">
        <v>582</v>
      </c>
      <c r="D438" s="272"/>
      <c r="E438" s="274">
        <v>74.825999999999993</v>
      </c>
      <c r="F438" s="228"/>
      <c r="G438" s="228"/>
      <c r="H438" s="229"/>
      <c r="I438" s="241"/>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36"/>
      <c r="B439" s="214" t="s">
        <v>592</v>
      </c>
      <c r="C439" s="266"/>
      <c r="D439" s="237"/>
      <c r="E439" s="238"/>
      <c r="F439" s="239"/>
      <c r="G439" s="234"/>
      <c r="H439" s="229"/>
      <c r="I439" s="241"/>
      <c r="J439" s="209"/>
      <c r="K439" s="209">
        <v>1</v>
      </c>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36"/>
      <c r="B440" s="214" t="s">
        <v>593</v>
      </c>
      <c r="C440" s="266"/>
      <c r="D440" s="237"/>
      <c r="E440" s="238"/>
      <c r="F440" s="239"/>
      <c r="G440" s="234"/>
      <c r="H440" s="229"/>
      <c r="I440" s="241"/>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36">
        <v>68</v>
      </c>
      <c r="B441" s="217" t="s">
        <v>594</v>
      </c>
      <c r="C441" s="264" t="s">
        <v>595</v>
      </c>
      <c r="D441" s="219" t="s">
        <v>215</v>
      </c>
      <c r="E441" s="222">
        <v>74.825999999999993</v>
      </c>
      <c r="F441" s="227"/>
      <c r="G441" s="228">
        <f>E441*F441</f>
        <v>0</v>
      </c>
      <c r="H441" s="229" t="s">
        <v>386</v>
      </c>
      <c r="I441" s="241" t="s">
        <v>134</v>
      </c>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v>21</v>
      </c>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ht="22.5" outlineLevel="1" x14ac:dyDescent="0.2">
      <c r="A442" s="236"/>
      <c r="B442" s="217"/>
      <c r="C442" s="278" t="s">
        <v>582</v>
      </c>
      <c r="D442" s="272"/>
      <c r="E442" s="274">
        <v>74.825999999999993</v>
      </c>
      <c r="F442" s="228"/>
      <c r="G442" s="228"/>
      <c r="H442" s="229"/>
      <c r="I442" s="241"/>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36"/>
      <c r="B443" s="214" t="s">
        <v>596</v>
      </c>
      <c r="C443" s="266"/>
      <c r="D443" s="237"/>
      <c r="E443" s="238"/>
      <c r="F443" s="239"/>
      <c r="G443" s="234"/>
      <c r="H443" s="229"/>
      <c r="I443" s="241"/>
      <c r="J443" s="209"/>
      <c r="K443" s="209">
        <v>1</v>
      </c>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36"/>
      <c r="B444" s="214" t="s">
        <v>597</v>
      </c>
      <c r="C444" s="266"/>
      <c r="D444" s="237"/>
      <c r="E444" s="238"/>
      <c r="F444" s="239"/>
      <c r="G444" s="234"/>
      <c r="H444" s="229"/>
      <c r="I444" s="241"/>
      <c r="J444" s="209"/>
      <c r="K444" s="209">
        <v>2</v>
      </c>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36">
        <v>69</v>
      </c>
      <c r="B445" s="217" t="s">
        <v>598</v>
      </c>
      <c r="C445" s="264" t="s">
        <v>599</v>
      </c>
      <c r="D445" s="219" t="s">
        <v>385</v>
      </c>
      <c r="E445" s="222">
        <v>1.81134</v>
      </c>
      <c r="F445" s="227"/>
      <c r="G445" s="228">
        <f>E445*F445</f>
        <v>0</v>
      </c>
      <c r="H445" s="229" t="s">
        <v>386</v>
      </c>
      <c r="I445" s="241" t="s">
        <v>134</v>
      </c>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v>21</v>
      </c>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ht="22.5" outlineLevel="1" x14ac:dyDescent="0.2">
      <c r="A446" s="236"/>
      <c r="B446" s="217"/>
      <c r="C446" s="278" t="s">
        <v>600</v>
      </c>
      <c r="D446" s="272"/>
      <c r="E446" s="274">
        <v>1.8112999999999999</v>
      </c>
      <c r="F446" s="228"/>
      <c r="G446" s="228"/>
      <c r="H446" s="229"/>
      <c r="I446" s="241"/>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36">
        <v>70</v>
      </c>
      <c r="B447" s="217" t="s">
        <v>601</v>
      </c>
      <c r="C447" s="264" t="s">
        <v>602</v>
      </c>
      <c r="D447" s="219" t="s">
        <v>252</v>
      </c>
      <c r="E447" s="222">
        <v>498.34</v>
      </c>
      <c r="F447" s="227"/>
      <c r="G447" s="228">
        <f>E447*F447</f>
        <v>0</v>
      </c>
      <c r="H447" s="229"/>
      <c r="I447" s="241" t="s">
        <v>149</v>
      </c>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v>21</v>
      </c>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ht="22.5" outlineLevel="1" x14ac:dyDescent="0.2">
      <c r="A448" s="236"/>
      <c r="B448" s="217"/>
      <c r="C448" s="278" t="s">
        <v>603</v>
      </c>
      <c r="D448" s="272"/>
      <c r="E448" s="274">
        <v>498.34</v>
      </c>
      <c r="F448" s="228"/>
      <c r="G448" s="228"/>
      <c r="H448" s="229"/>
      <c r="I448" s="241"/>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36"/>
      <c r="B449" s="214" t="s">
        <v>604</v>
      </c>
      <c r="C449" s="266"/>
      <c r="D449" s="237"/>
      <c r="E449" s="238"/>
      <c r="F449" s="239"/>
      <c r="G449" s="234"/>
      <c r="H449" s="229"/>
      <c r="I449" s="241"/>
      <c r="J449" s="209"/>
      <c r="K449" s="209">
        <v>1</v>
      </c>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36">
        <v>71</v>
      </c>
      <c r="B450" s="217" t="s">
        <v>605</v>
      </c>
      <c r="C450" s="264" t="s">
        <v>606</v>
      </c>
      <c r="D450" s="219" t="s">
        <v>252</v>
      </c>
      <c r="E450" s="222">
        <v>18.45</v>
      </c>
      <c r="F450" s="227"/>
      <c r="G450" s="228">
        <f>E450*F450</f>
        <v>0</v>
      </c>
      <c r="H450" s="229" t="s">
        <v>607</v>
      </c>
      <c r="I450" s="241" t="s">
        <v>134</v>
      </c>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v>21</v>
      </c>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36"/>
      <c r="B451" s="217"/>
      <c r="C451" s="278" t="s">
        <v>608</v>
      </c>
      <c r="D451" s="272"/>
      <c r="E451" s="274">
        <v>10.65</v>
      </c>
      <c r="F451" s="228"/>
      <c r="G451" s="228"/>
      <c r="H451" s="229"/>
      <c r="I451" s="241"/>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36"/>
      <c r="B452" s="217"/>
      <c r="C452" s="278" t="s">
        <v>609</v>
      </c>
      <c r="D452" s="272"/>
      <c r="E452" s="274">
        <v>7.8</v>
      </c>
      <c r="F452" s="228"/>
      <c r="G452" s="228"/>
      <c r="H452" s="229"/>
      <c r="I452" s="241"/>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36">
        <v>72</v>
      </c>
      <c r="B453" s="217" t="s">
        <v>610</v>
      </c>
      <c r="C453" s="264" t="s">
        <v>611</v>
      </c>
      <c r="D453" s="219" t="s">
        <v>252</v>
      </c>
      <c r="E453" s="222">
        <v>18.45</v>
      </c>
      <c r="F453" s="227"/>
      <c r="G453" s="228">
        <f>E453*F453</f>
        <v>0</v>
      </c>
      <c r="H453" s="229" t="s">
        <v>607</v>
      </c>
      <c r="I453" s="241" t="s">
        <v>134</v>
      </c>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v>21</v>
      </c>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36"/>
      <c r="B454" s="217"/>
      <c r="C454" s="278" t="s">
        <v>608</v>
      </c>
      <c r="D454" s="272"/>
      <c r="E454" s="274">
        <v>10.65</v>
      </c>
      <c r="F454" s="228"/>
      <c r="G454" s="228"/>
      <c r="H454" s="229"/>
      <c r="I454" s="241"/>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36"/>
      <c r="B455" s="217"/>
      <c r="C455" s="278" t="s">
        <v>609</v>
      </c>
      <c r="D455" s="272"/>
      <c r="E455" s="274">
        <v>7.8</v>
      </c>
      <c r="F455" s="228"/>
      <c r="G455" s="228"/>
      <c r="H455" s="229"/>
      <c r="I455" s="241"/>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36"/>
      <c r="B456" s="214" t="s">
        <v>612</v>
      </c>
      <c r="C456" s="266"/>
      <c r="D456" s="237"/>
      <c r="E456" s="238"/>
      <c r="F456" s="239"/>
      <c r="G456" s="234"/>
      <c r="H456" s="229"/>
      <c r="I456" s="241"/>
      <c r="J456" s="209"/>
      <c r="K456" s="209">
        <v>1</v>
      </c>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36"/>
      <c r="B457" s="214" t="s">
        <v>613</v>
      </c>
      <c r="C457" s="266"/>
      <c r="D457" s="237"/>
      <c r="E457" s="238"/>
      <c r="F457" s="239"/>
      <c r="G457" s="234"/>
      <c r="H457" s="229"/>
      <c r="I457" s="241"/>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
      <c r="A458" s="236">
        <v>73</v>
      </c>
      <c r="B458" s="217" t="s">
        <v>614</v>
      </c>
      <c r="C458" s="264" t="s">
        <v>615</v>
      </c>
      <c r="D458" s="219" t="s">
        <v>252</v>
      </c>
      <c r="E458" s="222">
        <v>18.45</v>
      </c>
      <c r="F458" s="227"/>
      <c r="G458" s="228">
        <f>E458*F458</f>
        <v>0</v>
      </c>
      <c r="H458" s="229" t="s">
        <v>509</v>
      </c>
      <c r="I458" s="241" t="s">
        <v>134</v>
      </c>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v>21</v>
      </c>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36"/>
      <c r="B459" s="217"/>
      <c r="C459" s="278" t="s">
        <v>608</v>
      </c>
      <c r="D459" s="272"/>
      <c r="E459" s="274">
        <v>10.65</v>
      </c>
      <c r="F459" s="228"/>
      <c r="G459" s="228"/>
      <c r="H459" s="229"/>
      <c r="I459" s="241"/>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
      <c r="A460" s="236"/>
      <c r="B460" s="217"/>
      <c r="C460" s="278" t="s">
        <v>609</v>
      </c>
      <c r="D460" s="272"/>
      <c r="E460" s="274">
        <v>7.8</v>
      </c>
      <c r="F460" s="228"/>
      <c r="G460" s="228"/>
      <c r="H460" s="229"/>
      <c r="I460" s="241"/>
      <c r="J460" s="209"/>
      <c r="K460" s="209"/>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x14ac:dyDescent="0.2">
      <c r="A461" s="235" t="s">
        <v>128</v>
      </c>
      <c r="B461" s="216" t="s">
        <v>616</v>
      </c>
      <c r="C461" s="263" t="s">
        <v>617</v>
      </c>
      <c r="D461" s="218"/>
      <c r="E461" s="221"/>
      <c r="F461" s="232">
        <f>SUM(G462:G470)</f>
        <v>0</v>
      </c>
      <c r="G461" s="233"/>
      <c r="H461" s="226"/>
      <c r="I461" s="240"/>
    </row>
    <row r="462" spans="1:60" outlineLevel="1" x14ac:dyDescent="0.2">
      <c r="A462" s="236"/>
      <c r="B462" s="270" t="s">
        <v>618</v>
      </c>
      <c r="C462" s="277"/>
      <c r="D462" s="271"/>
      <c r="E462" s="273"/>
      <c r="F462" s="275"/>
      <c r="G462" s="276"/>
      <c r="H462" s="229"/>
      <c r="I462" s="241"/>
      <c r="J462" s="209"/>
      <c r="K462" s="209">
        <v>1</v>
      </c>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ht="22.5" outlineLevel="1" x14ac:dyDescent="0.2">
      <c r="A463" s="236"/>
      <c r="B463" s="214" t="s">
        <v>619</v>
      </c>
      <c r="C463" s="266"/>
      <c r="D463" s="237"/>
      <c r="E463" s="238"/>
      <c r="F463" s="239"/>
      <c r="G463" s="234"/>
      <c r="H463" s="229"/>
      <c r="I463" s="241"/>
      <c r="J463" s="209"/>
      <c r="K463" s="209">
        <v>2</v>
      </c>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10" t="str">
        <f>B463</f>
        <v>642 94-21 bez dveřních křídel, do zdiva včetně kotvení, na jakoukoliv cementovou maltu, s vybetonováním prahu v zárubni a s osazením špalíků nebo latí pro dřevěný práh</v>
      </c>
      <c r="BA463" s="209"/>
      <c r="BB463" s="209"/>
      <c r="BC463" s="209"/>
      <c r="BD463" s="209"/>
      <c r="BE463" s="209"/>
      <c r="BF463" s="209"/>
      <c r="BG463" s="209"/>
      <c r="BH463" s="209"/>
    </row>
    <row r="464" spans="1:60" outlineLevel="1" x14ac:dyDescent="0.2">
      <c r="A464" s="236">
        <v>74</v>
      </c>
      <c r="B464" s="217" t="s">
        <v>620</v>
      </c>
      <c r="C464" s="264" t="s">
        <v>621</v>
      </c>
      <c r="D464" s="219" t="s">
        <v>377</v>
      </c>
      <c r="E464" s="222">
        <v>16</v>
      </c>
      <c r="F464" s="227"/>
      <c r="G464" s="228">
        <f>E464*F464</f>
        <v>0</v>
      </c>
      <c r="H464" s="229" t="s">
        <v>386</v>
      </c>
      <c r="I464" s="241" t="s">
        <v>134</v>
      </c>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v>21</v>
      </c>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ht="22.5" outlineLevel="1" x14ac:dyDescent="0.2">
      <c r="A465" s="236">
        <v>75</v>
      </c>
      <c r="B465" s="217" t="s">
        <v>622</v>
      </c>
      <c r="C465" s="264" t="s">
        <v>623</v>
      </c>
      <c r="D465" s="219" t="s">
        <v>377</v>
      </c>
      <c r="E465" s="222">
        <v>9</v>
      </c>
      <c r="F465" s="227"/>
      <c r="G465" s="228">
        <f>E465*F465</f>
        <v>0</v>
      </c>
      <c r="H465" s="229"/>
      <c r="I465" s="241" t="s">
        <v>149</v>
      </c>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v>21</v>
      </c>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ht="22.5" outlineLevel="1" x14ac:dyDescent="0.2">
      <c r="A466" s="236">
        <v>76</v>
      </c>
      <c r="B466" s="217" t="s">
        <v>624</v>
      </c>
      <c r="C466" s="264" t="s">
        <v>625</v>
      </c>
      <c r="D466" s="219" t="s">
        <v>377</v>
      </c>
      <c r="E466" s="222">
        <v>7</v>
      </c>
      <c r="F466" s="227"/>
      <c r="G466" s="228">
        <f>E466*F466</f>
        <v>0</v>
      </c>
      <c r="H466" s="229"/>
      <c r="I466" s="241" t="s">
        <v>149</v>
      </c>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v>21</v>
      </c>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36"/>
      <c r="B467" s="214" t="s">
        <v>618</v>
      </c>
      <c r="C467" s="266"/>
      <c r="D467" s="237"/>
      <c r="E467" s="238"/>
      <c r="F467" s="239"/>
      <c r="G467" s="234"/>
      <c r="H467" s="229"/>
      <c r="I467" s="241"/>
      <c r="J467" s="209"/>
      <c r="K467" s="209">
        <v>1</v>
      </c>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ht="22.5" outlineLevel="1" x14ac:dyDescent="0.2">
      <c r="A468" s="236"/>
      <c r="B468" s="214" t="s">
        <v>619</v>
      </c>
      <c r="C468" s="266"/>
      <c r="D468" s="237"/>
      <c r="E468" s="238"/>
      <c r="F468" s="239"/>
      <c r="G468" s="234"/>
      <c r="H468" s="229"/>
      <c r="I468" s="241"/>
      <c r="J468" s="209"/>
      <c r="K468" s="209">
        <v>2</v>
      </c>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10" t="str">
        <f>B468</f>
        <v>642 94-21 bez dveřních křídel, do zdiva včetně kotvení, na jakoukoliv cementovou maltu, s vybetonováním prahu v zárubni a s osazením špalíků nebo latí pro dřevěný práh</v>
      </c>
      <c r="BA468" s="209"/>
      <c r="BB468" s="209"/>
      <c r="BC468" s="209"/>
      <c r="BD468" s="209"/>
      <c r="BE468" s="209"/>
      <c r="BF468" s="209"/>
      <c r="BG468" s="209"/>
      <c r="BH468" s="209"/>
    </row>
    <row r="469" spans="1:60" outlineLevel="1" x14ac:dyDescent="0.2">
      <c r="A469" s="236">
        <v>77</v>
      </c>
      <c r="B469" s="217" t="s">
        <v>626</v>
      </c>
      <c r="C469" s="264" t="s">
        <v>627</v>
      </c>
      <c r="D469" s="219" t="s">
        <v>377</v>
      </c>
      <c r="E469" s="222">
        <v>1</v>
      </c>
      <c r="F469" s="227"/>
      <c r="G469" s="228">
        <f>E469*F469</f>
        <v>0</v>
      </c>
      <c r="H469" s="229" t="s">
        <v>386</v>
      </c>
      <c r="I469" s="241" t="s">
        <v>134</v>
      </c>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v>21</v>
      </c>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ht="22.5" outlineLevel="1" x14ac:dyDescent="0.2">
      <c r="A470" s="236">
        <v>78</v>
      </c>
      <c r="B470" s="217" t="s">
        <v>628</v>
      </c>
      <c r="C470" s="264" t="s">
        <v>629</v>
      </c>
      <c r="D470" s="219" t="s">
        <v>377</v>
      </c>
      <c r="E470" s="222">
        <v>1</v>
      </c>
      <c r="F470" s="227"/>
      <c r="G470" s="228">
        <f>E470*F470</f>
        <v>0</v>
      </c>
      <c r="H470" s="229" t="s">
        <v>304</v>
      </c>
      <c r="I470" s="241" t="s">
        <v>134</v>
      </c>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v>21</v>
      </c>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x14ac:dyDescent="0.2">
      <c r="A471" s="235" t="s">
        <v>128</v>
      </c>
      <c r="B471" s="216" t="s">
        <v>630</v>
      </c>
      <c r="C471" s="263" t="s">
        <v>631</v>
      </c>
      <c r="D471" s="218"/>
      <c r="E471" s="221"/>
      <c r="F471" s="232">
        <f>SUM(G472:G539)</f>
        <v>0</v>
      </c>
      <c r="G471" s="233"/>
      <c r="H471" s="226"/>
      <c r="I471" s="240"/>
    </row>
    <row r="472" spans="1:60" outlineLevel="1" x14ac:dyDescent="0.2">
      <c r="A472" s="236"/>
      <c r="B472" s="270" t="s">
        <v>632</v>
      </c>
      <c r="C472" s="277"/>
      <c r="D472" s="271"/>
      <c r="E472" s="273"/>
      <c r="F472" s="275"/>
      <c r="G472" s="276"/>
      <c r="H472" s="229"/>
      <c r="I472" s="241"/>
      <c r="J472" s="209"/>
      <c r="K472" s="209">
        <v>1</v>
      </c>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36">
        <v>79</v>
      </c>
      <c r="B473" s="217" t="s">
        <v>633</v>
      </c>
      <c r="C473" s="264" t="s">
        <v>634</v>
      </c>
      <c r="D473" s="219" t="s">
        <v>324</v>
      </c>
      <c r="E473" s="222">
        <v>13.5</v>
      </c>
      <c r="F473" s="227"/>
      <c r="G473" s="228">
        <f>E473*F473</f>
        <v>0</v>
      </c>
      <c r="H473" s="229" t="s">
        <v>635</v>
      </c>
      <c r="I473" s="241" t="s">
        <v>134</v>
      </c>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v>21</v>
      </c>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36"/>
      <c r="B474" s="217"/>
      <c r="C474" s="265" t="s">
        <v>636</v>
      </c>
      <c r="D474" s="220"/>
      <c r="E474" s="223"/>
      <c r="F474" s="230"/>
      <c r="G474" s="231"/>
      <c r="H474" s="229"/>
      <c r="I474" s="241"/>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10" t="str">
        <f>C474</f>
        <v>Potrubí včetně tvarovek, objímek a vložek pro tlumení hluku. Bez zednických výpomocí.</v>
      </c>
      <c r="BB474" s="209"/>
      <c r="BC474" s="209"/>
      <c r="BD474" s="209"/>
      <c r="BE474" s="209"/>
      <c r="BF474" s="209"/>
      <c r="BG474" s="209"/>
      <c r="BH474" s="209"/>
    </row>
    <row r="475" spans="1:60" outlineLevel="1" x14ac:dyDescent="0.2">
      <c r="A475" s="236"/>
      <c r="B475" s="217"/>
      <c r="C475" s="265" t="s">
        <v>637</v>
      </c>
      <c r="D475" s="220"/>
      <c r="E475" s="223"/>
      <c r="F475" s="230"/>
      <c r="G475" s="231"/>
      <c r="H475" s="229"/>
      <c r="I475" s="241"/>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10" t="str">
        <f>C475</f>
        <v>Včetně zřízení a demontáže pomocného lešení.</v>
      </c>
      <c r="BB475" s="209"/>
      <c r="BC475" s="209"/>
      <c r="BD475" s="209"/>
      <c r="BE475" s="209"/>
      <c r="BF475" s="209"/>
      <c r="BG475" s="209"/>
      <c r="BH475" s="209"/>
    </row>
    <row r="476" spans="1:60" outlineLevel="1" x14ac:dyDescent="0.2">
      <c r="A476" s="236"/>
      <c r="B476" s="217"/>
      <c r="C476" s="278" t="s">
        <v>638</v>
      </c>
      <c r="D476" s="272"/>
      <c r="E476" s="274">
        <v>13.5</v>
      </c>
      <c r="F476" s="228"/>
      <c r="G476" s="228"/>
      <c r="H476" s="229"/>
      <c r="I476" s="241"/>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36"/>
      <c r="B477" s="214" t="s">
        <v>639</v>
      </c>
      <c r="C477" s="266"/>
      <c r="D477" s="237"/>
      <c r="E477" s="238"/>
      <c r="F477" s="239"/>
      <c r="G477" s="234"/>
      <c r="H477" s="229"/>
      <c r="I477" s="241"/>
      <c r="J477" s="209"/>
      <c r="K477" s="209">
        <v>1</v>
      </c>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36">
        <v>80</v>
      </c>
      <c r="B478" s="217" t="s">
        <v>640</v>
      </c>
      <c r="C478" s="264" t="s">
        <v>641</v>
      </c>
      <c r="D478" s="219" t="s">
        <v>324</v>
      </c>
      <c r="E478" s="222">
        <v>59</v>
      </c>
      <c r="F478" s="227"/>
      <c r="G478" s="228">
        <f>E478*F478</f>
        <v>0</v>
      </c>
      <c r="H478" s="229" t="s">
        <v>635</v>
      </c>
      <c r="I478" s="241" t="s">
        <v>149</v>
      </c>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v>21</v>
      </c>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36"/>
      <c r="B479" s="217"/>
      <c r="C479" s="265" t="s">
        <v>642</v>
      </c>
      <c r="D479" s="220"/>
      <c r="E479" s="223"/>
      <c r="F479" s="230"/>
      <c r="G479" s="231"/>
      <c r="H479" s="229"/>
      <c r="I479" s="241"/>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10" t="str">
        <f>C479</f>
        <v>Potrubí včetně tvarovek. Bez zednických výpomocí.</v>
      </c>
      <c r="BB479" s="209"/>
      <c r="BC479" s="209"/>
      <c r="BD479" s="209"/>
      <c r="BE479" s="209"/>
      <c r="BF479" s="209"/>
      <c r="BG479" s="209"/>
      <c r="BH479" s="209"/>
    </row>
    <row r="480" spans="1:60" outlineLevel="1" x14ac:dyDescent="0.2">
      <c r="A480" s="236"/>
      <c r="B480" s="217"/>
      <c r="C480" s="278" t="s">
        <v>643</v>
      </c>
      <c r="D480" s="272"/>
      <c r="E480" s="274">
        <v>59</v>
      </c>
      <c r="F480" s="228"/>
      <c r="G480" s="228"/>
      <c r="H480" s="229"/>
      <c r="I480" s="241"/>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36">
        <v>81</v>
      </c>
      <c r="B481" s="217" t="s">
        <v>644</v>
      </c>
      <c r="C481" s="264" t="s">
        <v>645</v>
      </c>
      <c r="D481" s="219" t="s">
        <v>324</v>
      </c>
      <c r="E481" s="222">
        <v>6.7</v>
      </c>
      <c r="F481" s="227"/>
      <c r="G481" s="228">
        <f>E481*F481</f>
        <v>0</v>
      </c>
      <c r="H481" s="229" t="s">
        <v>635</v>
      </c>
      <c r="I481" s="241" t="s">
        <v>149</v>
      </c>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v>21</v>
      </c>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36"/>
      <c r="B482" s="217"/>
      <c r="C482" s="265" t="s">
        <v>642</v>
      </c>
      <c r="D482" s="220"/>
      <c r="E482" s="223"/>
      <c r="F482" s="230"/>
      <c r="G482" s="231"/>
      <c r="H482" s="229"/>
      <c r="I482" s="241"/>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10" t="str">
        <f>C482</f>
        <v>Potrubí včetně tvarovek. Bez zednických výpomocí.</v>
      </c>
      <c r="BB482" s="209"/>
      <c r="BC482" s="209"/>
      <c r="BD482" s="209"/>
      <c r="BE482" s="209"/>
      <c r="BF482" s="209"/>
      <c r="BG482" s="209"/>
      <c r="BH482" s="209"/>
    </row>
    <row r="483" spans="1:60" outlineLevel="1" x14ac:dyDescent="0.2">
      <c r="A483" s="236"/>
      <c r="B483" s="217"/>
      <c r="C483" s="278" t="s">
        <v>646</v>
      </c>
      <c r="D483" s="272"/>
      <c r="E483" s="274">
        <v>6.7</v>
      </c>
      <c r="F483" s="228"/>
      <c r="G483" s="228"/>
      <c r="H483" s="229"/>
      <c r="I483" s="241"/>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36">
        <v>82</v>
      </c>
      <c r="B484" s="217" t="s">
        <v>647</v>
      </c>
      <c r="C484" s="264" t="s">
        <v>648</v>
      </c>
      <c r="D484" s="219" t="s">
        <v>377</v>
      </c>
      <c r="E484" s="222">
        <v>2</v>
      </c>
      <c r="F484" s="227"/>
      <c r="G484" s="228">
        <f>E484*F484</f>
        <v>0</v>
      </c>
      <c r="H484" s="229" t="s">
        <v>304</v>
      </c>
      <c r="I484" s="241" t="s">
        <v>134</v>
      </c>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v>21</v>
      </c>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36"/>
      <c r="B485" s="217"/>
      <c r="C485" s="278" t="s">
        <v>649</v>
      </c>
      <c r="D485" s="272"/>
      <c r="E485" s="274">
        <v>2</v>
      </c>
      <c r="F485" s="228"/>
      <c r="G485" s="228"/>
      <c r="H485" s="229"/>
      <c r="I485" s="241"/>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36"/>
      <c r="B486" s="214" t="s">
        <v>650</v>
      </c>
      <c r="C486" s="266"/>
      <c r="D486" s="237"/>
      <c r="E486" s="238"/>
      <c r="F486" s="239"/>
      <c r="G486" s="234"/>
      <c r="H486" s="229"/>
      <c r="I486" s="241"/>
      <c r="J486" s="209"/>
      <c r="K486" s="209">
        <v>1</v>
      </c>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36"/>
      <c r="B487" s="214" t="s">
        <v>651</v>
      </c>
      <c r="C487" s="266"/>
      <c r="D487" s="237"/>
      <c r="E487" s="238"/>
      <c r="F487" s="239"/>
      <c r="G487" s="234"/>
      <c r="H487" s="229"/>
      <c r="I487" s="241"/>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36"/>
      <c r="B488" s="214" t="s">
        <v>652</v>
      </c>
      <c r="C488" s="266"/>
      <c r="D488" s="237"/>
      <c r="E488" s="238"/>
      <c r="F488" s="239"/>
      <c r="G488" s="234"/>
      <c r="H488" s="229"/>
      <c r="I488" s="241"/>
      <c r="J488" s="209"/>
      <c r="K488" s="209">
        <v>2</v>
      </c>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36">
        <v>83</v>
      </c>
      <c r="B489" s="217" t="s">
        <v>653</v>
      </c>
      <c r="C489" s="264" t="s">
        <v>654</v>
      </c>
      <c r="D489" s="219" t="s">
        <v>377</v>
      </c>
      <c r="E489" s="222">
        <v>2</v>
      </c>
      <c r="F489" s="227"/>
      <c r="G489" s="228">
        <f>E489*F489</f>
        <v>0</v>
      </c>
      <c r="H489" s="229" t="s">
        <v>363</v>
      </c>
      <c r="I489" s="241" t="s">
        <v>134</v>
      </c>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v>21</v>
      </c>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36">
        <v>84</v>
      </c>
      <c r="B490" s="217" t="s">
        <v>655</v>
      </c>
      <c r="C490" s="264" t="s">
        <v>656</v>
      </c>
      <c r="D490" s="219" t="s">
        <v>377</v>
      </c>
      <c r="E490" s="222">
        <v>2</v>
      </c>
      <c r="F490" s="227"/>
      <c r="G490" s="228">
        <f>E490*F490</f>
        <v>0</v>
      </c>
      <c r="H490" s="229"/>
      <c r="I490" s="241" t="s">
        <v>149</v>
      </c>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v>21</v>
      </c>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36"/>
      <c r="B491" s="214" t="s">
        <v>657</v>
      </c>
      <c r="C491" s="266"/>
      <c r="D491" s="237"/>
      <c r="E491" s="238"/>
      <c r="F491" s="239"/>
      <c r="G491" s="234"/>
      <c r="H491" s="229"/>
      <c r="I491" s="241"/>
      <c r="J491" s="209"/>
      <c r="K491" s="209">
        <v>1</v>
      </c>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36">
        <v>85</v>
      </c>
      <c r="B492" s="217" t="s">
        <v>658</v>
      </c>
      <c r="C492" s="264" t="s">
        <v>659</v>
      </c>
      <c r="D492" s="219" t="s">
        <v>377</v>
      </c>
      <c r="E492" s="222">
        <v>9</v>
      </c>
      <c r="F492" s="227"/>
      <c r="G492" s="228">
        <f>E492*F492</f>
        <v>0</v>
      </c>
      <c r="H492" s="229" t="s">
        <v>635</v>
      </c>
      <c r="I492" s="241" t="s">
        <v>134</v>
      </c>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v>21</v>
      </c>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36"/>
      <c r="B493" s="214" t="s">
        <v>660</v>
      </c>
      <c r="C493" s="266"/>
      <c r="D493" s="237"/>
      <c r="E493" s="238"/>
      <c r="F493" s="239"/>
      <c r="G493" s="234"/>
      <c r="H493" s="229"/>
      <c r="I493" s="241"/>
      <c r="J493" s="209"/>
      <c r="K493" s="209">
        <v>1</v>
      </c>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
      <c r="A494" s="236">
        <v>86</v>
      </c>
      <c r="B494" s="217" t="s">
        <v>661</v>
      </c>
      <c r="C494" s="264" t="s">
        <v>662</v>
      </c>
      <c r="D494" s="219" t="s">
        <v>377</v>
      </c>
      <c r="E494" s="222">
        <v>9</v>
      </c>
      <c r="F494" s="227"/>
      <c r="G494" s="228">
        <f>E494*F494</f>
        <v>0</v>
      </c>
      <c r="H494" s="229" t="s">
        <v>363</v>
      </c>
      <c r="I494" s="241" t="s">
        <v>134</v>
      </c>
      <c r="J494" s="209"/>
      <c r="K494" s="209"/>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v>21</v>
      </c>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36">
        <v>87</v>
      </c>
      <c r="B495" s="217" t="s">
        <v>663</v>
      </c>
      <c r="C495" s="264" t="s">
        <v>664</v>
      </c>
      <c r="D495" s="219" t="s">
        <v>377</v>
      </c>
      <c r="E495" s="222">
        <v>9</v>
      </c>
      <c r="F495" s="227"/>
      <c r="G495" s="228">
        <f>E495*F495</f>
        <v>0</v>
      </c>
      <c r="H495" s="229"/>
      <c r="I495" s="241" t="s">
        <v>149</v>
      </c>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v>21</v>
      </c>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36">
        <v>88</v>
      </c>
      <c r="B496" s="217" t="s">
        <v>665</v>
      </c>
      <c r="C496" s="264" t="s">
        <v>666</v>
      </c>
      <c r="D496" s="219" t="s">
        <v>377</v>
      </c>
      <c r="E496" s="222">
        <v>2</v>
      </c>
      <c r="F496" s="227"/>
      <c r="G496" s="228">
        <f>E496*F496</f>
        <v>0</v>
      </c>
      <c r="H496" s="229"/>
      <c r="I496" s="241" t="s">
        <v>149</v>
      </c>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v>21</v>
      </c>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36"/>
      <c r="B497" s="217"/>
      <c r="C497" s="278" t="s">
        <v>667</v>
      </c>
      <c r="D497" s="272"/>
      <c r="E497" s="274">
        <v>2</v>
      </c>
      <c r="F497" s="228"/>
      <c r="G497" s="228"/>
      <c r="H497" s="229"/>
      <c r="I497" s="241"/>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36"/>
      <c r="B498" s="214" t="s">
        <v>668</v>
      </c>
      <c r="C498" s="266"/>
      <c r="D498" s="237"/>
      <c r="E498" s="238"/>
      <c r="F498" s="239"/>
      <c r="G498" s="234"/>
      <c r="H498" s="229"/>
      <c r="I498" s="241"/>
      <c r="J498" s="209"/>
      <c r="K498" s="209">
        <v>1</v>
      </c>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36"/>
      <c r="B499" s="214" t="s">
        <v>669</v>
      </c>
      <c r="C499" s="266"/>
      <c r="D499" s="237"/>
      <c r="E499" s="238"/>
      <c r="F499" s="239"/>
      <c r="G499" s="234"/>
      <c r="H499" s="229"/>
      <c r="I499" s="241"/>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36">
        <v>89</v>
      </c>
      <c r="B500" s="217" t="s">
        <v>670</v>
      </c>
      <c r="C500" s="264" t="s">
        <v>671</v>
      </c>
      <c r="D500" s="219" t="s">
        <v>377</v>
      </c>
      <c r="E500" s="222">
        <v>2</v>
      </c>
      <c r="F500" s="227"/>
      <c r="G500" s="228">
        <f>E500*F500</f>
        <v>0</v>
      </c>
      <c r="H500" s="229" t="s">
        <v>363</v>
      </c>
      <c r="I500" s="241" t="s">
        <v>134</v>
      </c>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09">
        <v>21</v>
      </c>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36"/>
      <c r="B501" s="217"/>
      <c r="C501" s="278" t="s">
        <v>672</v>
      </c>
      <c r="D501" s="272"/>
      <c r="E501" s="274">
        <v>2</v>
      </c>
      <c r="F501" s="228"/>
      <c r="G501" s="228"/>
      <c r="H501" s="229"/>
      <c r="I501" s="241"/>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36">
        <v>90</v>
      </c>
      <c r="B502" s="217" t="s">
        <v>673</v>
      </c>
      <c r="C502" s="264" t="s">
        <v>674</v>
      </c>
      <c r="D502" s="219" t="s">
        <v>377</v>
      </c>
      <c r="E502" s="222">
        <v>4</v>
      </c>
      <c r="F502" s="227"/>
      <c r="G502" s="228">
        <f>E502*F502</f>
        <v>0</v>
      </c>
      <c r="H502" s="229" t="s">
        <v>363</v>
      </c>
      <c r="I502" s="241" t="s">
        <v>134</v>
      </c>
      <c r="J502" s="209"/>
      <c r="K502" s="209"/>
      <c r="L502" s="209"/>
      <c r="M502" s="209"/>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c r="AL502" s="209"/>
      <c r="AM502" s="209">
        <v>21</v>
      </c>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36"/>
      <c r="B503" s="217"/>
      <c r="C503" s="278" t="s">
        <v>675</v>
      </c>
      <c r="D503" s="272"/>
      <c r="E503" s="274">
        <v>4</v>
      </c>
      <c r="F503" s="228"/>
      <c r="G503" s="228"/>
      <c r="H503" s="229"/>
      <c r="I503" s="241"/>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36">
        <v>91</v>
      </c>
      <c r="B504" s="217" t="s">
        <v>676</v>
      </c>
      <c r="C504" s="264" t="s">
        <v>677</v>
      </c>
      <c r="D504" s="219" t="s">
        <v>377</v>
      </c>
      <c r="E504" s="222">
        <v>2</v>
      </c>
      <c r="F504" s="227"/>
      <c r="G504" s="228">
        <f>E504*F504</f>
        <v>0</v>
      </c>
      <c r="H504" s="229" t="s">
        <v>363</v>
      </c>
      <c r="I504" s="241" t="s">
        <v>134</v>
      </c>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v>21</v>
      </c>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36"/>
      <c r="B505" s="217"/>
      <c r="C505" s="278" t="s">
        <v>672</v>
      </c>
      <c r="D505" s="272"/>
      <c r="E505" s="274">
        <v>2</v>
      </c>
      <c r="F505" s="228"/>
      <c r="G505" s="228"/>
      <c r="H505" s="229"/>
      <c r="I505" s="241"/>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36">
        <v>92</v>
      </c>
      <c r="B506" s="217" t="s">
        <v>678</v>
      </c>
      <c r="C506" s="264" t="s">
        <v>679</v>
      </c>
      <c r="D506" s="219" t="s">
        <v>377</v>
      </c>
      <c r="E506" s="222">
        <v>2</v>
      </c>
      <c r="F506" s="227"/>
      <c r="G506" s="228">
        <f>E506*F506</f>
        <v>0</v>
      </c>
      <c r="H506" s="229"/>
      <c r="I506" s="241" t="s">
        <v>149</v>
      </c>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c r="AL506" s="209"/>
      <c r="AM506" s="209">
        <v>21</v>
      </c>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36"/>
      <c r="B507" s="217"/>
      <c r="C507" s="278" t="s">
        <v>672</v>
      </c>
      <c r="D507" s="272"/>
      <c r="E507" s="274">
        <v>2</v>
      </c>
      <c r="F507" s="228"/>
      <c r="G507" s="228"/>
      <c r="H507" s="229"/>
      <c r="I507" s="241"/>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36">
        <v>93</v>
      </c>
      <c r="B508" s="217" t="s">
        <v>680</v>
      </c>
      <c r="C508" s="264" t="s">
        <v>681</v>
      </c>
      <c r="D508" s="219" t="s">
        <v>377</v>
      </c>
      <c r="E508" s="222">
        <v>4</v>
      </c>
      <c r="F508" s="227"/>
      <c r="G508" s="228">
        <f>E508*F508</f>
        <v>0</v>
      </c>
      <c r="H508" s="229"/>
      <c r="I508" s="241" t="s">
        <v>149</v>
      </c>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v>21</v>
      </c>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36"/>
      <c r="B509" s="217"/>
      <c r="C509" s="278" t="s">
        <v>675</v>
      </c>
      <c r="D509" s="272"/>
      <c r="E509" s="274">
        <v>4</v>
      </c>
      <c r="F509" s="228"/>
      <c r="G509" s="228"/>
      <c r="H509" s="229"/>
      <c r="I509" s="241"/>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36">
        <v>94</v>
      </c>
      <c r="B510" s="217" t="s">
        <v>682</v>
      </c>
      <c r="C510" s="264" t="s">
        <v>683</v>
      </c>
      <c r="D510" s="219" t="s">
        <v>377</v>
      </c>
      <c r="E510" s="222">
        <v>2</v>
      </c>
      <c r="F510" s="227"/>
      <c r="G510" s="228">
        <f>E510*F510</f>
        <v>0</v>
      </c>
      <c r="H510" s="229"/>
      <c r="I510" s="241" t="s">
        <v>149</v>
      </c>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v>21</v>
      </c>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36"/>
      <c r="B511" s="217"/>
      <c r="C511" s="278" t="s">
        <v>672</v>
      </c>
      <c r="D511" s="272"/>
      <c r="E511" s="274">
        <v>2</v>
      </c>
      <c r="F511" s="228"/>
      <c r="G511" s="228"/>
      <c r="H511" s="229"/>
      <c r="I511" s="241"/>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36">
        <v>95</v>
      </c>
      <c r="B512" s="217" t="s">
        <v>684</v>
      </c>
      <c r="C512" s="264" t="s">
        <v>685</v>
      </c>
      <c r="D512" s="219" t="s">
        <v>377</v>
      </c>
      <c r="E512" s="222">
        <v>2</v>
      </c>
      <c r="F512" s="227"/>
      <c r="G512" s="228">
        <f>E512*F512</f>
        <v>0</v>
      </c>
      <c r="H512" s="229"/>
      <c r="I512" s="241" t="s">
        <v>149</v>
      </c>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v>21</v>
      </c>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36"/>
      <c r="B513" s="217"/>
      <c r="C513" s="278" t="s">
        <v>672</v>
      </c>
      <c r="D513" s="272"/>
      <c r="E513" s="274">
        <v>2</v>
      </c>
      <c r="F513" s="228"/>
      <c r="G513" s="228"/>
      <c r="H513" s="229"/>
      <c r="I513" s="241"/>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36">
        <v>96</v>
      </c>
      <c r="B514" s="217" t="s">
        <v>686</v>
      </c>
      <c r="C514" s="264" t="s">
        <v>687</v>
      </c>
      <c r="D514" s="219" t="s">
        <v>377</v>
      </c>
      <c r="E514" s="222">
        <v>8</v>
      </c>
      <c r="F514" s="227"/>
      <c r="G514" s="228">
        <f>E514*F514</f>
        <v>0</v>
      </c>
      <c r="H514" s="229"/>
      <c r="I514" s="241" t="s">
        <v>149</v>
      </c>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c r="AL514" s="209"/>
      <c r="AM514" s="209">
        <v>21</v>
      </c>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36"/>
      <c r="B515" s="217"/>
      <c r="C515" s="278" t="s">
        <v>688</v>
      </c>
      <c r="D515" s="272"/>
      <c r="E515" s="274">
        <v>8</v>
      </c>
      <c r="F515" s="228"/>
      <c r="G515" s="228"/>
      <c r="H515" s="229"/>
      <c r="I515" s="241"/>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36"/>
      <c r="B516" s="214" t="s">
        <v>689</v>
      </c>
      <c r="C516" s="266"/>
      <c r="D516" s="237"/>
      <c r="E516" s="238"/>
      <c r="F516" s="239"/>
      <c r="G516" s="234"/>
      <c r="H516" s="229"/>
      <c r="I516" s="241"/>
      <c r="J516" s="209"/>
      <c r="K516" s="209">
        <v>1</v>
      </c>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36">
        <v>97</v>
      </c>
      <c r="B517" s="217" t="s">
        <v>690</v>
      </c>
      <c r="C517" s="264" t="s">
        <v>691</v>
      </c>
      <c r="D517" s="219" t="s">
        <v>377</v>
      </c>
      <c r="E517" s="222">
        <v>2</v>
      </c>
      <c r="F517" s="227"/>
      <c r="G517" s="228">
        <f>E517*F517</f>
        <v>0</v>
      </c>
      <c r="H517" s="229" t="s">
        <v>363</v>
      </c>
      <c r="I517" s="241" t="s">
        <v>134</v>
      </c>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v>21</v>
      </c>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36"/>
      <c r="B518" s="217"/>
      <c r="C518" s="278" t="s">
        <v>672</v>
      </c>
      <c r="D518" s="272"/>
      <c r="E518" s="274">
        <v>2</v>
      </c>
      <c r="F518" s="228"/>
      <c r="G518" s="228"/>
      <c r="H518" s="229"/>
      <c r="I518" s="241"/>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36">
        <v>98</v>
      </c>
      <c r="B519" s="217" t="s">
        <v>692</v>
      </c>
      <c r="C519" s="264" t="s">
        <v>693</v>
      </c>
      <c r="D519" s="219" t="s">
        <v>377</v>
      </c>
      <c r="E519" s="222">
        <v>2</v>
      </c>
      <c r="F519" s="227"/>
      <c r="G519" s="228">
        <f>E519*F519</f>
        <v>0</v>
      </c>
      <c r="H519" s="229"/>
      <c r="I519" s="241" t="s">
        <v>149</v>
      </c>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v>21</v>
      </c>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36"/>
      <c r="B520" s="217"/>
      <c r="C520" s="278" t="s">
        <v>672</v>
      </c>
      <c r="D520" s="272"/>
      <c r="E520" s="274">
        <v>2</v>
      </c>
      <c r="F520" s="228"/>
      <c r="G520" s="228"/>
      <c r="H520" s="229"/>
      <c r="I520" s="241"/>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36">
        <v>99</v>
      </c>
      <c r="B521" s="217" t="s">
        <v>694</v>
      </c>
      <c r="C521" s="264" t="s">
        <v>695</v>
      </c>
      <c r="D521" s="219" t="s">
        <v>377</v>
      </c>
      <c r="E521" s="222">
        <v>7</v>
      </c>
      <c r="F521" s="227"/>
      <c r="G521" s="228">
        <f>E521*F521</f>
        <v>0</v>
      </c>
      <c r="H521" s="229"/>
      <c r="I521" s="241" t="s">
        <v>149</v>
      </c>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v>21</v>
      </c>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36"/>
      <c r="B522" s="217"/>
      <c r="C522" s="265" t="s">
        <v>696</v>
      </c>
      <c r="D522" s="220"/>
      <c r="E522" s="223"/>
      <c r="F522" s="230"/>
      <c r="G522" s="231"/>
      <c r="H522" s="229"/>
      <c r="I522" s="241"/>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10" t="str">
        <f>C522</f>
        <v>napojení do stávajících  šachet nebo vpustí</v>
      </c>
      <c r="BB522" s="209"/>
      <c r="BC522" s="209"/>
      <c r="BD522" s="209"/>
      <c r="BE522" s="209"/>
      <c r="BF522" s="209"/>
      <c r="BG522" s="209"/>
      <c r="BH522" s="209"/>
    </row>
    <row r="523" spans="1:60" outlineLevel="1" x14ac:dyDescent="0.2">
      <c r="A523" s="236"/>
      <c r="B523" s="214" t="s">
        <v>697</v>
      </c>
      <c r="C523" s="266"/>
      <c r="D523" s="237"/>
      <c r="E523" s="238"/>
      <c r="F523" s="239"/>
      <c r="G523" s="234"/>
      <c r="H523" s="229"/>
      <c r="I523" s="241"/>
      <c r="J523" s="209"/>
      <c r="K523" s="209">
        <v>1</v>
      </c>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36">
        <v>100</v>
      </c>
      <c r="B524" s="217" t="s">
        <v>698</v>
      </c>
      <c r="C524" s="264" t="s">
        <v>699</v>
      </c>
      <c r="D524" s="219" t="s">
        <v>324</v>
      </c>
      <c r="E524" s="222">
        <v>162.69999999999999</v>
      </c>
      <c r="F524" s="227"/>
      <c r="G524" s="228">
        <f>E524*F524</f>
        <v>0</v>
      </c>
      <c r="H524" s="229" t="s">
        <v>700</v>
      </c>
      <c r="I524" s="241" t="s">
        <v>134</v>
      </c>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v>21</v>
      </c>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ht="22.5" outlineLevel="1" x14ac:dyDescent="0.2">
      <c r="A525" s="236"/>
      <c r="B525" s="217"/>
      <c r="C525" s="278" t="s">
        <v>701</v>
      </c>
      <c r="D525" s="272"/>
      <c r="E525" s="274">
        <v>162.69999999999999</v>
      </c>
      <c r="F525" s="228"/>
      <c r="G525" s="228"/>
      <c r="H525" s="229"/>
      <c r="I525" s="241"/>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36">
        <v>101</v>
      </c>
      <c r="B526" s="217" t="s">
        <v>702</v>
      </c>
      <c r="C526" s="264" t="s">
        <v>703</v>
      </c>
      <c r="D526" s="219" t="s">
        <v>324</v>
      </c>
      <c r="E526" s="222">
        <v>162.69999999999999</v>
      </c>
      <c r="F526" s="227"/>
      <c r="G526" s="228">
        <f>E526*F526</f>
        <v>0</v>
      </c>
      <c r="H526" s="229" t="s">
        <v>304</v>
      </c>
      <c r="I526" s="241" t="s">
        <v>134</v>
      </c>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v>21</v>
      </c>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ht="22.5" outlineLevel="1" x14ac:dyDescent="0.2">
      <c r="A527" s="236"/>
      <c r="B527" s="217"/>
      <c r="C527" s="278" t="s">
        <v>701</v>
      </c>
      <c r="D527" s="272"/>
      <c r="E527" s="274">
        <v>162.69999999999999</v>
      </c>
      <c r="F527" s="228"/>
      <c r="G527" s="228"/>
      <c r="H527" s="229"/>
      <c r="I527" s="241"/>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36"/>
      <c r="B528" s="214" t="s">
        <v>704</v>
      </c>
      <c r="C528" s="266"/>
      <c r="D528" s="237"/>
      <c r="E528" s="238"/>
      <c r="F528" s="239"/>
      <c r="G528" s="234"/>
      <c r="H528" s="229"/>
      <c r="I528" s="241"/>
      <c r="J528" s="209"/>
      <c r="K528" s="209">
        <v>1</v>
      </c>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36">
        <v>102</v>
      </c>
      <c r="B529" s="217" t="s">
        <v>705</v>
      </c>
      <c r="C529" s="264" t="s">
        <v>706</v>
      </c>
      <c r="D529" s="219" t="s">
        <v>377</v>
      </c>
      <c r="E529" s="222">
        <v>2</v>
      </c>
      <c r="F529" s="227"/>
      <c r="G529" s="228">
        <f>E529*F529</f>
        <v>0</v>
      </c>
      <c r="H529" s="229" t="s">
        <v>635</v>
      </c>
      <c r="I529" s="241" t="s">
        <v>134</v>
      </c>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v>21</v>
      </c>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36"/>
      <c r="B530" s="217"/>
      <c r="C530" s="278" t="s">
        <v>707</v>
      </c>
      <c r="D530" s="272"/>
      <c r="E530" s="274">
        <v>2</v>
      </c>
      <c r="F530" s="228"/>
      <c r="G530" s="228"/>
      <c r="H530" s="229"/>
      <c r="I530" s="241"/>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36">
        <v>103</v>
      </c>
      <c r="B531" s="217" t="s">
        <v>708</v>
      </c>
      <c r="C531" s="264" t="s">
        <v>709</v>
      </c>
      <c r="D531" s="219" t="s">
        <v>324</v>
      </c>
      <c r="E531" s="222">
        <v>10</v>
      </c>
      <c r="F531" s="227"/>
      <c r="G531" s="228">
        <f>E531*F531</f>
        <v>0</v>
      </c>
      <c r="H531" s="229" t="s">
        <v>635</v>
      </c>
      <c r="I531" s="241" t="s">
        <v>134</v>
      </c>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v>21</v>
      </c>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36"/>
      <c r="B532" s="217"/>
      <c r="C532" s="278" t="s">
        <v>710</v>
      </c>
      <c r="D532" s="272"/>
      <c r="E532" s="274">
        <v>10</v>
      </c>
      <c r="F532" s="228"/>
      <c r="G532" s="228"/>
      <c r="H532" s="229"/>
      <c r="I532" s="241"/>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36"/>
      <c r="B533" s="214" t="s">
        <v>711</v>
      </c>
      <c r="C533" s="266"/>
      <c r="D533" s="237"/>
      <c r="E533" s="238"/>
      <c r="F533" s="239"/>
      <c r="G533" s="234"/>
      <c r="H533" s="229"/>
      <c r="I533" s="241"/>
      <c r="J533" s="209"/>
      <c r="K533" s="209">
        <v>1</v>
      </c>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
      <c r="A534" s="236"/>
      <c r="B534" s="214" t="s">
        <v>712</v>
      </c>
      <c r="C534" s="266"/>
      <c r="D534" s="237"/>
      <c r="E534" s="238"/>
      <c r="F534" s="239"/>
      <c r="G534" s="234"/>
      <c r="H534" s="229"/>
      <c r="I534" s="241"/>
      <c r="J534" s="209"/>
      <c r="K534" s="209">
        <v>2</v>
      </c>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36">
        <v>104</v>
      </c>
      <c r="B535" s="217" t="s">
        <v>713</v>
      </c>
      <c r="C535" s="264" t="s">
        <v>714</v>
      </c>
      <c r="D535" s="219" t="s">
        <v>324</v>
      </c>
      <c r="E535" s="222">
        <v>241.9</v>
      </c>
      <c r="F535" s="227"/>
      <c r="G535" s="228">
        <f>E535*F535</f>
        <v>0</v>
      </c>
      <c r="H535" s="229" t="s">
        <v>715</v>
      </c>
      <c r="I535" s="241" t="s">
        <v>134</v>
      </c>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v>21</v>
      </c>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36"/>
      <c r="B536" s="217"/>
      <c r="C536" s="278" t="s">
        <v>638</v>
      </c>
      <c r="D536" s="272"/>
      <c r="E536" s="274">
        <v>13.5</v>
      </c>
      <c r="F536" s="228"/>
      <c r="G536" s="228"/>
      <c r="H536" s="229"/>
      <c r="I536" s="241"/>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36"/>
      <c r="B537" s="217"/>
      <c r="C537" s="278" t="s">
        <v>643</v>
      </c>
      <c r="D537" s="272"/>
      <c r="E537" s="274">
        <v>59</v>
      </c>
      <c r="F537" s="228"/>
      <c r="G537" s="228"/>
      <c r="H537" s="229"/>
      <c r="I537" s="241"/>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36"/>
      <c r="B538" s="217"/>
      <c r="C538" s="278" t="s">
        <v>646</v>
      </c>
      <c r="D538" s="272"/>
      <c r="E538" s="274">
        <v>6.7</v>
      </c>
      <c r="F538" s="228"/>
      <c r="G538" s="228"/>
      <c r="H538" s="229"/>
      <c r="I538" s="241"/>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ht="22.5" outlineLevel="1" x14ac:dyDescent="0.2">
      <c r="A539" s="236"/>
      <c r="B539" s="217"/>
      <c r="C539" s="278" t="s">
        <v>701</v>
      </c>
      <c r="D539" s="272"/>
      <c r="E539" s="274">
        <v>162.69999999999999</v>
      </c>
      <c r="F539" s="228"/>
      <c r="G539" s="228"/>
      <c r="H539" s="229"/>
      <c r="I539" s="241"/>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x14ac:dyDescent="0.2">
      <c r="A540" s="235" t="s">
        <v>128</v>
      </c>
      <c r="B540" s="216" t="s">
        <v>716</v>
      </c>
      <c r="C540" s="263" t="s">
        <v>717</v>
      </c>
      <c r="D540" s="218"/>
      <c r="E540" s="221"/>
      <c r="F540" s="232">
        <f>SUM(G541:G553)</f>
        <v>0</v>
      </c>
      <c r="G540" s="233"/>
      <c r="H540" s="226"/>
      <c r="I540" s="240"/>
    </row>
    <row r="541" spans="1:60" outlineLevel="1" x14ac:dyDescent="0.2">
      <c r="A541" s="236"/>
      <c r="B541" s="270" t="s">
        <v>718</v>
      </c>
      <c r="C541" s="277"/>
      <c r="D541" s="271"/>
      <c r="E541" s="273"/>
      <c r="F541" s="275"/>
      <c r="G541" s="276"/>
      <c r="H541" s="229"/>
      <c r="I541" s="241"/>
      <c r="J541" s="209"/>
      <c r="K541" s="209">
        <v>1</v>
      </c>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36">
        <v>105</v>
      </c>
      <c r="B542" s="217" t="s">
        <v>719</v>
      </c>
      <c r="C542" s="264" t="s">
        <v>720</v>
      </c>
      <c r="D542" s="219" t="s">
        <v>252</v>
      </c>
      <c r="E542" s="222">
        <v>10.8</v>
      </c>
      <c r="F542" s="227"/>
      <c r="G542" s="228">
        <f>E542*F542</f>
        <v>0</v>
      </c>
      <c r="H542" s="229" t="s">
        <v>721</v>
      </c>
      <c r="I542" s="241" t="s">
        <v>134</v>
      </c>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v>21</v>
      </c>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36"/>
      <c r="B543" s="217"/>
      <c r="C543" s="278" t="s">
        <v>722</v>
      </c>
      <c r="D543" s="272"/>
      <c r="E543" s="274">
        <v>10.08</v>
      </c>
      <c r="F543" s="228"/>
      <c r="G543" s="228"/>
      <c r="H543" s="229"/>
      <c r="I543" s="241"/>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36"/>
      <c r="B544" s="217"/>
      <c r="C544" s="278" t="s">
        <v>723</v>
      </c>
      <c r="D544" s="272"/>
      <c r="E544" s="274">
        <v>0.72</v>
      </c>
      <c r="F544" s="228"/>
      <c r="G544" s="228"/>
      <c r="H544" s="229"/>
      <c r="I544" s="241"/>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36"/>
      <c r="B545" s="214" t="s">
        <v>724</v>
      </c>
      <c r="C545" s="266"/>
      <c r="D545" s="237"/>
      <c r="E545" s="238"/>
      <c r="F545" s="239"/>
      <c r="G545" s="234"/>
      <c r="H545" s="229"/>
      <c r="I545" s="241"/>
      <c r="J545" s="209"/>
      <c r="K545" s="209">
        <v>1</v>
      </c>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36">
        <v>106</v>
      </c>
      <c r="B546" s="217" t="s">
        <v>725</v>
      </c>
      <c r="C546" s="264" t="s">
        <v>726</v>
      </c>
      <c r="D546" s="219" t="s">
        <v>324</v>
      </c>
      <c r="E546" s="222">
        <v>69.3</v>
      </c>
      <c r="F546" s="227"/>
      <c r="G546" s="228">
        <f>E546*F546</f>
        <v>0</v>
      </c>
      <c r="H546" s="229" t="s">
        <v>721</v>
      </c>
      <c r="I546" s="241" t="s">
        <v>134</v>
      </c>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v>21</v>
      </c>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
      <c r="A547" s="236"/>
      <c r="B547" s="217"/>
      <c r="C547" s="278" t="s">
        <v>727</v>
      </c>
      <c r="D547" s="272"/>
      <c r="E547" s="274">
        <v>51.8</v>
      </c>
      <c r="F547" s="228"/>
      <c r="G547" s="228"/>
      <c r="H547" s="229"/>
      <c r="I547" s="241"/>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36"/>
      <c r="B548" s="217"/>
      <c r="C548" s="278" t="s">
        <v>728</v>
      </c>
      <c r="D548" s="272"/>
      <c r="E548" s="274">
        <v>4.7</v>
      </c>
      <c r="F548" s="228"/>
      <c r="G548" s="228"/>
      <c r="H548" s="229"/>
      <c r="I548" s="241"/>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36"/>
      <c r="B549" s="217"/>
      <c r="C549" s="278" t="s">
        <v>729</v>
      </c>
      <c r="D549" s="272"/>
      <c r="E549" s="274">
        <v>12.8</v>
      </c>
      <c r="F549" s="228"/>
      <c r="G549" s="228"/>
      <c r="H549" s="229"/>
      <c r="I549" s="241"/>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36"/>
      <c r="B550" s="214" t="s">
        <v>730</v>
      </c>
      <c r="C550" s="266"/>
      <c r="D550" s="237"/>
      <c r="E550" s="238"/>
      <c r="F550" s="239"/>
      <c r="G550" s="234"/>
      <c r="H550" s="229"/>
      <c r="I550" s="241"/>
      <c r="J550" s="209"/>
      <c r="K550" s="209">
        <v>1</v>
      </c>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
      <c r="A551" s="236"/>
      <c r="B551" s="214" t="s">
        <v>731</v>
      </c>
      <c r="C551" s="266"/>
      <c r="D551" s="237"/>
      <c r="E551" s="238"/>
      <c r="F551" s="239"/>
      <c r="G551" s="234"/>
      <c r="H551" s="229"/>
      <c r="I551" s="241"/>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36">
        <v>107</v>
      </c>
      <c r="B552" s="217" t="s">
        <v>732</v>
      </c>
      <c r="C552" s="264" t="s">
        <v>733</v>
      </c>
      <c r="D552" s="219" t="s">
        <v>252</v>
      </c>
      <c r="E552" s="222">
        <v>5.76</v>
      </c>
      <c r="F552" s="227"/>
      <c r="G552" s="228">
        <f>E552*F552</f>
        <v>0</v>
      </c>
      <c r="H552" s="229" t="s">
        <v>734</v>
      </c>
      <c r="I552" s="241" t="s">
        <v>134</v>
      </c>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v>21</v>
      </c>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36"/>
      <c r="B553" s="217"/>
      <c r="C553" s="278" t="s">
        <v>735</v>
      </c>
      <c r="D553" s="272"/>
      <c r="E553" s="274">
        <v>5.76</v>
      </c>
      <c r="F553" s="228"/>
      <c r="G553" s="228"/>
      <c r="H553" s="229"/>
      <c r="I553" s="241"/>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x14ac:dyDescent="0.2">
      <c r="A554" s="235" t="s">
        <v>128</v>
      </c>
      <c r="B554" s="216" t="s">
        <v>736</v>
      </c>
      <c r="C554" s="263" t="s">
        <v>737</v>
      </c>
      <c r="D554" s="218"/>
      <c r="E554" s="221"/>
      <c r="F554" s="232">
        <f>SUM(G555:G558)</f>
        <v>0</v>
      </c>
      <c r="G554" s="233"/>
      <c r="H554" s="226"/>
      <c r="I554" s="240"/>
    </row>
    <row r="555" spans="1:60" outlineLevel="1" x14ac:dyDescent="0.2">
      <c r="A555" s="236"/>
      <c r="B555" s="270" t="s">
        <v>738</v>
      </c>
      <c r="C555" s="277"/>
      <c r="D555" s="271"/>
      <c r="E555" s="273"/>
      <c r="F555" s="275"/>
      <c r="G555" s="276"/>
      <c r="H555" s="229"/>
      <c r="I555" s="241"/>
      <c r="J555" s="209"/>
      <c r="K555" s="209">
        <v>1</v>
      </c>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ht="22.5" outlineLevel="1" x14ac:dyDescent="0.2">
      <c r="A556" s="236"/>
      <c r="B556" s="214" t="s">
        <v>739</v>
      </c>
      <c r="C556" s="266"/>
      <c r="D556" s="237"/>
      <c r="E556" s="238"/>
      <c r="F556" s="239"/>
      <c r="G556" s="234"/>
      <c r="H556" s="229"/>
      <c r="I556" s="241"/>
      <c r="J556" s="209"/>
      <c r="K556" s="209">
        <v>2</v>
      </c>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10" t="str">
        <f>B556</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556" s="209"/>
      <c r="BB556" s="209"/>
      <c r="BC556" s="209"/>
      <c r="BD556" s="209"/>
      <c r="BE556" s="209"/>
      <c r="BF556" s="209"/>
      <c r="BG556" s="209"/>
      <c r="BH556" s="209"/>
    </row>
    <row r="557" spans="1:60" outlineLevel="1" x14ac:dyDescent="0.2">
      <c r="A557" s="236">
        <v>108</v>
      </c>
      <c r="B557" s="217" t="s">
        <v>740</v>
      </c>
      <c r="C557" s="264" t="s">
        <v>741</v>
      </c>
      <c r="D557" s="219" t="s">
        <v>252</v>
      </c>
      <c r="E557" s="222">
        <v>829</v>
      </c>
      <c r="F557" s="227"/>
      <c r="G557" s="228">
        <f>E557*F557</f>
        <v>0</v>
      </c>
      <c r="H557" s="229" t="s">
        <v>386</v>
      </c>
      <c r="I557" s="241" t="s">
        <v>134</v>
      </c>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v>21</v>
      </c>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
      <c r="A558" s="236"/>
      <c r="B558" s="217"/>
      <c r="C558" s="278" t="s">
        <v>742</v>
      </c>
      <c r="D558" s="272"/>
      <c r="E558" s="274">
        <v>829</v>
      </c>
      <c r="F558" s="228"/>
      <c r="G558" s="228"/>
      <c r="H558" s="229"/>
      <c r="I558" s="241"/>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x14ac:dyDescent="0.2">
      <c r="A559" s="235" t="s">
        <v>128</v>
      </c>
      <c r="B559" s="216" t="s">
        <v>743</v>
      </c>
      <c r="C559" s="263" t="s">
        <v>744</v>
      </c>
      <c r="D559" s="218"/>
      <c r="E559" s="221"/>
      <c r="F559" s="232">
        <f>SUM(G560:G609)</f>
        <v>0</v>
      </c>
      <c r="G559" s="233"/>
      <c r="H559" s="226"/>
      <c r="I559" s="240"/>
    </row>
    <row r="560" spans="1:60" outlineLevel="1" x14ac:dyDescent="0.2">
      <c r="A560" s="236"/>
      <c r="B560" s="270" t="s">
        <v>745</v>
      </c>
      <c r="C560" s="277"/>
      <c r="D560" s="271"/>
      <c r="E560" s="273"/>
      <c r="F560" s="275"/>
      <c r="G560" s="276"/>
      <c r="H560" s="229"/>
      <c r="I560" s="241"/>
      <c r="J560" s="209"/>
      <c r="K560" s="209">
        <v>1</v>
      </c>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36"/>
      <c r="B561" s="214" t="s">
        <v>746</v>
      </c>
      <c r="C561" s="266"/>
      <c r="D561" s="237"/>
      <c r="E561" s="238"/>
      <c r="F561" s="239"/>
      <c r="G561" s="234"/>
      <c r="H561" s="229"/>
      <c r="I561" s="241"/>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36">
        <v>109</v>
      </c>
      <c r="B562" s="217" t="s">
        <v>747</v>
      </c>
      <c r="C562" s="264" t="s">
        <v>748</v>
      </c>
      <c r="D562" s="219" t="s">
        <v>324</v>
      </c>
      <c r="E562" s="222">
        <v>204.7</v>
      </c>
      <c r="F562" s="227"/>
      <c r="G562" s="228">
        <f>E562*F562</f>
        <v>0</v>
      </c>
      <c r="H562" s="229" t="s">
        <v>418</v>
      </c>
      <c r="I562" s="241" t="s">
        <v>134</v>
      </c>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v>21</v>
      </c>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36"/>
      <c r="B563" s="217"/>
      <c r="C563" s="278" t="s">
        <v>749</v>
      </c>
      <c r="D563" s="272"/>
      <c r="E563" s="274">
        <v>73.3</v>
      </c>
      <c r="F563" s="228"/>
      <c r="G563" s="228"/>
      <c r="H563" s="229"/>
      <c r="I563" s="241"/>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36"/>
      <c r="B564" s="217"/>
      <c r="C564" s="278" t="s">
        <v>448</v>
      </c>
      <c r="D564" s="272"/>
      <c r="E564" s="274">
        <v>2.4</v>
      </c>
      <c r="F564" s="228"/>
      <c r="G564" s="228"/>
      <c r="H564" s="229"/>
      <c r="I564" s="241"/>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ht="22.5" outlineLevel="1" x14ac:dyDescent="0.2">
      <c r="A565" s="236"/>
      <c r="B565" s="217"/>
      <c r="C565" s="278" t="s">
        <v>449</v>
      </c>
      <c r="D565" s="272"/>
      <c r="E565" s="274">
        <v>78.8</v>
      </c>
      <c r="F565" s="228"/>
      <c r="G565" s="228"/>
      <c r="H565" s="229"/>
      <c r="I565" s="241"/>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36"/>
      <c r="B566" s="217"/>
      <c r="C566" s="278" t="s">
        <v>450</v>
      </c>
      <c r="D566" s="272"/>
      <c r="E566" s="274">
        <v>9.4</v>
      </c>
      <c r="F566" s="228"/>
      <c r="G566" s="228"/>
      <c r="H566" s="229"/>
      <c r="I566" s="241"/>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36"/>
      <c r="B567" s="217"/>
      <c r="C567" s="278" t="s">
        <v>451</v>
      </c>
      <c r="D567" s="272"/>
      <c r="E567" s="274">
        <v>14.4</v>
      </c>
      <c r="F567" s="228"/>
      <c r="G567" s="228"/>
      <c r="H567" s="229"/>
      <c r="I567" s="241"/>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
      <c r="A568" s="236"/>
      <c r="B568" s="217"/>
      <c r="C568" s="278" t="s">
        <v>452</v>
      </c>
      <c r="D568" s="272"/>
      <c r="E568" s="274">
        <v>26.4</v>
      </c>
      <c r="F568" s="228"/>
      <c r="G568" s="228"/>
      <c r="H568" s="229"/>
      <c r="I568" s="241"/>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
      <c r="A569" s="236"/>
      <c r="B569" s="214" t="s">
        <v>750</v>
      </c>
      <c r="C569" s="266"/>
      <c r="D569" s="237"/>
      <c r="E569" s="238"/>
      <c r="F569" s="239"/>
      <c r="G569" s="234"/>
      <c r="H569" s="229"/>
      <c r="I569" s="241"/>
      <c r="J569" s="209"/>
      <c r="K569" s="209">
        <v>1</v>
      </c>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36"/>
      <c r="B570" s="214" t="s">
        <v>751</v>
      </c>
      <c r="C570" s="266"/>
      <c r="D570" s="237"/>
      <c r="E570" s="238"/>
      <c r="F570" s="239"/>
      <c r="G570" s="234"/>
      <c r="H570" s="229"/>
      <c r="I570" s="241"/>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
      <c r="A571" s="236">
        <v>110</v>
      </c>
      <c r="B571" s="217" t="s">
        <v>752</v>
      </c>
      <c r="C571" s="264" t="s">
        <v>753</v>
      </c>
      <c r="D571" s="219" t="s">
        <v>252</v>
      </c>
      <c r="E571" s="222">
        <v>106.72</v>
      </c>
      <c r="F571" s="227"/>
      <c r="G571" s="228">
        <f>E571*F571</f>
        <v>0</v>
      </c>
      <c r="H571" s="229" t="s">
        <v>754</v>
      </c>
      <c r="I571" s="241" t="s">
        <v>134</v>
      </c>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v>21</v>
      </c>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36"/>
      <c r="B572" s="217"/>
      <c r="C572" s="278" t="s">
        <v>755</v>
      </c>
      <c r="D572" s="272"/>
      <c r="E572" s="274">
        <v>58.64</v>
      </c>
      <c r="F572" s="228"/>
      <c r="G572" s="228"/>
      <c r="H572" s="229"/>
      <c r="I572" s="241"/>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36"/>
      <c r="B573" s="217"/>
      <c r="C573" s="278" t="s">
        <v>427</v>
      </c>
      <c r="D573" s="272"/>
      <c r="E573" s="274">
        <v>0.96</v>
      </c>
      <c r="F573" s="228"/>
      <c r="G573" s="228"/>
      <c r="H573" s="229"/>
      <c r="I573" s="241"/>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ht="22.5" outlineLevel="1" x14ac:dyDescent="0.2">
      <c r="A574" s="236"/>
      <c r="B574" s="217"/>
      <c r="C574" s="278" t="s">
        <v>428</v>
      </c>
      <c r="D574" s="272"/>
      <c r="E574" s="274">
        <v>31.52</v>
      </c>
      <c r="F574" s="228"/>
      <c r="G574" s="228"/>
      <c r="H574" s="229"/>
      <c r="I574" s="241"/>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36"/>
      <c r="B575" s="217"/>
      <c r="C575" s="278" t="s">
        <v>429</v>
      </c>
      <c r="D575" s="272"/>
      <c r="E575" s="274">
        <v>3.76</v>
      </c>
      <c r="F575" s="228"/>
      <c r="G575" s="228"/>
      <c r="H575" s="229"/>
      <c r="I575" s="241"/>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
      <c r="A576" s="236"/>
      <c r="B576" s="217"/>
      <c r="C576" s="278" t="s">
        <v>430</v>
      </c>
      <c r="D576" s="272"/>
      <c r="E576" s="274">
        <v>5.12</v>
      </c>
      <c r="F576" s="228"/>
      <c r="G576" s="228"/>
      <c r="H576" s="229"/>
      <c r="I576" s="241"/>
      <c r="J576" s="209"/>
      <c r="K576" s="209"/>
      <c r="L576" s="209"/>
      <c r="M576" s="209"/>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36"/>
      <c r="B577" s="217"/>
      <c r="C577" s="278" t="s">
        <v>431</v>
      </c>
      <c r="D577" s="272"/>
      <c r="E577" s="274">
        <v>6.72</v>
      </c>
      <c r="F577" s="228"/>
      <c r="G577" s="228"/>
      <c r="H577" s="229"/>
      <c r="I577" s="241"/>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36"/>
      <c r="B578" s="214" t="s">
        <v>756</v>
      </c>
      <c r="C578" s="266"/>
      <c r="D578" s="237"/>
      <c r="E578" s="238"/>
      <c r="F578" s="239"/>
      <c r="G578" s="234"/>
      <c r="H578" s="229"/>
      <c r="I578" s="241"/>
      <c r="J578" s="209"/>
      <c r="K578" s="209">
        <v>1</v>
      </c>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ht="22.5" outlineLevel="1" x14ac:dyDescent="0.2">
      <c r="A579" s="236"/>
      <c r="B579" s="214" t="s">
        <v>757</v>
      </c>
      <c r="C579" s="266"/>
      <c r="D579" s="237"/>
      <c r="E579" s="238"/>
      <c r="F579" s="239"/>
      <c r="G579" s="234"/>
      <c r="H579" s="229"/>
      <c r="I579" s="241"/>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10" t="str">
        <f>B579</f>
        <v>nebo vybourání otvorů průřezové plochy přes 4 m2 v příčkách, včetně pomocného lešení o výšce podlahy do 1900 mm a pro zatížení do 1,5 kPa  (150 kg/m2),</v>
      </c>
      <c r="BA579" s="209"/>
      <c r="BB579" s="209"/>
      <c r="BC579" s="209"/>
      <c r="BD579" s="209"/>
      <c r="BE579" s="209"/>
      <c r="BF579" s="209"/>
      <c r="BG579" s="209"/>
      <c r="BH579" s="209"/>
    </row>
    <row r="580" spans="1:60" outlineLevel="1" x14ac:dyDescent="0.2">
      <c r="A580" s="236">
        <v>111</v>
      </c>
      <c r="B580" s="217" t="s">
        <v>758</v>
      </c>
      <c r="C580" s="264" t="s">
        <v>759</v>
      </c>
      <c r="D580" s="219" t="s">
        <v>252</v>
      </c>
      <c r="E580" s="222">
        <v>13.06</v>
      </c>
      <c r="F580" s="227"/>
      <c r="G580" s="228">
        <f>E580*F580</f>
        <v>0</v>
      </c>
      <c r="H580" s="229" t="s">
        <v>760</v>
      </c>
      <c r="I580" s="241" t="s">
        <v>134</v>
      </c>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v>21</v>
      </c>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36"/>
      <c r="B581" s="217"/>
      <c r="C581" s="278" t="s">
        <v>761</v>
      </c>
      <c r="D581" s="272"/>
      <c r="E581" s="274">
        <v>13.06</v>
      </c>
      <c r="F581" s="228"/>
      <c r="G581" s="228"/>
      <c r="H581" s="229"/>
      <c r="I581" s="241"/>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36"/>
      <c r="B582" s="214" t="s">
        <v>762</v>
      </c>
      <c r="C582" s="266"/>
      <c r="D582" s="237"/>
      <c r="E582" s="238"/>
      <c r="F582" s="239"/>
      <c r="G582" s="234"/>
      <c r="H582" s="229"/>
      <c r="I582" s="241"/>
      <c r="J582" s="209"/>
      <c r="K582" s="209">
        <v>1</v>
      </c>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36"/>
      <c r="B583" s="214" t="s">
        <v>763</v>
      </c>
      <c r="C583" s="266"/>
      <c r="D583" s="237"/>
      <c r="E583" s="238"/>
      <c r="F583" s="239"/>
      <c r="G583" s="234"/>
      <c r="H583" s="229"/>
      <c r="I583" s="241"/>
      <c r="J583" s="209"/>
      <c r="K583" s="209"/>
      <c r="L583" s="209"/>
      <c r="M583" s="209"/>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36">
        <v>112</v>
      </c>
      <c r="B584" s="217" t="s">
        <v>764</v>
      </c>
      <c r="C584" s="264" t="s">
        <v>765</v>
      </c>
      <c r="D584" s="219" t="s">
        <v>252</v>
      </c>
      <c r="E584" s="222">
        <v>2.835</v>
      </c>
      <c r="F584" s="227"/>
      <c r="G584" s="228">
        <f>E584*F584</f>
        <v>0</v>
      </c>
      <c r="H584" s="229" t="s">
        <v>760</v>
      </c>
      <c r="I584" s="241" t="s">
        <v>134</v>
      </c>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c r="AL584" s="209"/>
      <c r="AM584" s="209">
        <v>21</v>
      </c>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36"/>
      <c r="B585" s="217"/>
      <c r="C585" s="278" t="s">
        <v>766</v>
      </c>
      <c r="D585" s="272"/>
      <c r="E585" s="274">
        <v>2.835</v>
      </c>
      <c r="F585" s="228"/>
      <c r="G585" s="228"/>
      <c r="H585" s="229"/>
      <c r="I585" s="241"/>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36"/>
      <c r="B586" s="214" t="s">
        <v>767</v>
      </c>
      <c r="C586" s="266"/>
      <c r="D586" s="237"/>
      <c r="E586" s="238"/>
      <c r="F586" s="239"/>
      <c r="G586" s="234"/>
      <c r="H586" s="229"/>
      <c r="I586" s="241"/>
      <c r="J586" s="209"/>
      <c r="K586" s="209">
        <v>1</v>
      </c>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
      <c r="A587" s="236">
        <v>113</v>
      </c>
      <c r="B587" s="217" t="s">
        <v>768</v>
      </c>
      <c r="C587" s="264" t="s">
        <v>769</v>
      </c>
      <c r="D587" s="219" t="s">
        <v>215</v>
      </c>
      <c r="E587" s="222">
        <v>49.884</v>
      </c>
      <c r="F587" s="227"/>
      <c r="G587" s="228">
        <f>E587*F587</f>
        <v>0</v>
      </c>
      <c r="H587" s="229" t="s">
        <v>760</v>
      </c>
      <c r="I587" s="241" t="s">
        <v>134</v>
      </c>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v>21</v>
      </c>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ht="22.5" outlineLevel="1" x14ac:dyDescent="0.2">
      <c r="A588" s="236"/>
      <c r="B588" s="217"/>
      <c r="C588" s="278" t="s">
        <v>271</v>
      </c>
      <c r="D588" s="272"/>
      <c r="E588" s="274">
        <v>49.884</v>
      </c>
      <c r="F588" s="228"/>
      <c r="G588" s="228"/>
      <c r="H588" s="229"/>
      <c r="I588" s="241"/>
      <c r="J588" s="209"/>
      <c r="K588" s="209"/>
      <c r="L588" s="209"/>
      <c r="M588" s="209"/>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36">
        <v>114</v>
      </c>
      <c r="B589" s="217" t="s">
        <v>770</v>
      </c>
      <c r="C589" s="264" t="s">
        <v>771</v>
      </c>
      <c r="D589" s="219" t="s">
        <v>215</v>
      </c>
      <c r="E589" s="222">
        <v>74.825999999999993</v>
      </c>
      <c r="F589" s="227"/>
      <c r="G589" s="228">
        <f>E589*F589</f>
        <v>0</v>
      </c>
      <c r="H589" s="229" t="s">
        <v>760</v>
      </c>
      <c r="I589" s="241" t="s">
        <v>134</v>
      </c>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v>21</v>
      </c>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ht="22.5" outlineLevel="1" x14ac:dyDescent="0.2">
      <c r="A590" s="236"/>
      <c r="B590" s="217"/>
      <c r="C590" s="278" t="s">
        <v>772</v>
      </c>
      <c r="D590" s="272"/>
      <c r="E590" s="274">
        <v>74.825999999999993</v>
      </c>
      <c r="F590" s="228"/>
      <c r="G590" s="228"/>
      <c r="H590" s="229"/>
      <c r="I590" s="241"/>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36"/>
      <c r="B591" s="214" t="s">
        <v>773</v>
      </c>
      <c r="C591" s="266"/>
      <c r="D591" s="237"/>
      <c r="E591" s="238"/>
      <c r="F591" s="239"/>
      <c r="G591" s="234"/>
      <c r="H591" s="229"/>
      <c r="I591" s="241"/>
      <c r="J591" s="209"/>
      <c r="K591" s="209">
        <v>1</v>
      </c>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36"/>
      <c r="B592" s="214" t="s">
        <v>774</v>
      </c>
      <c r="C592" s="266"/>
      <c r="D592" s="237"/>
      <c r="E592" s="238"/>
      <c r="F592" s="239"/>
      <c r="G592" s="234"/>
      <c r="H592" s="229"/>
      <c r="I592" s="241"/>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36">
        <v>115</v>
      </c>
      <c r="B593" s="217" t="s">
        <v>775</v>
      </c>
      <c r="C593" s="264" t="s">
        <v>776</v>
      </c>
      <c r="D593" s="219" t="s">
        <v>252</v>
      </c>
      <c r="E593" s="222">
        <v>2.7</v>
      </c>
      <c r="F593" s="227"/>
      <c r="G593" s="228">
        <f>E593*F593</f>
        <v>0</v>
      </c>
      <c r="H593" s="229" t="s">
        <v>760</v>
      </c>
      <c r="I593" s="241" t="s">
        <v>134</v>
      </c>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c r="AL593" s="209"/>
      <c r="AM593" s="209">
        <v>21</v>
      </c>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36"/>
      <c r="B594" s="217"/>
      <c r="C594" s="278" t="s">
        <v>777</v>
      </c>
      <c r="D594" s="272"/>
      <c r="E594" s="274">
        <v>2.7</v>
      </c>
      <c r="F594" s="228"/>
      <c r="G594" s="228"/>
      <c r="H594" s="229"/>
      <c r="I594" s="241"/>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36">
        <v>116</v>
      </c>
      <c r="B595" s="217" t="s">
        <v>778</v>
      </c>
      <c r="C595" s="264" t="s">
        <v>779</v>
      </c>
      <c r="D595" s="219" t="s">
        <v>252</v>
      </c>
      <c r="E595" s="222">
        <v>2.835</v>
      </c>
      <c r="F595" s="227"/>
      <c r="G595" s="228">
        <f>E595*F595</f>
        <v>0</v>
      </c>
      <c r="H595" s="229" t="s">
        <v>760</v>
      </c>
      <c r="I595" s="241" t="s">
        <v>134</v>
      </c>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09"/>
      <c r="AK595" s="209"/>
      <c r="AL595" s="209"/>
      <c r="AM595" s="209">
        <v>21</v>
      </c>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36"/>
      <c r="B596" s="217"/>
      <c r="C596" s="278" t="s">
        <v>780</v>
      </c>
      <c r="D596" s="272"/>
      <c r="E596" s="274">
        <v>2.835</v>
      </c>
      <c r="F596" s="228"/>
      <c r="G596" s="228"/>
      <c r="H596" s="229"/>
      <c r="I596" s="241"/>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36">
        <v>117</v>
      </c>
      <c r="B597" s="217" t="s">
        <v>781</v>
      </c>
      <c r="C597" s="264" t="s">
        <v>782</v>
      </c>
      <c r="D597" s="219" t="s">
        <v>252</v>
      </c>
      <c r="E597" s="222">
        <v>1.8</v>
      </c>
      <c r="F597" s="227"/>
      <c r="G597" s="228">
        <f>E597*F597</f>
        <v>0</v>
      </c>
      <c r="H597" s="229" t="s">
        <v>760</v>
      </c>
      <c r="I597" s="241" t="s">
        <v>134</v>
      </c>
      <c r="J597" s="209"/>
      <c r="K597" s="209"/>
      <c r="L597" s="209"/>
      <c r="M597" s="209"/>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09">
        <v>21</v>
      </c>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36"/>
      <c r="B598" s="217"/>
      <c r="C598" s="278" t="s">
        <v>783</v>
      </c>
      <c r="D598" s="272"/>
      <c r="E598" s="274">
        <v>1.8</v>
      </c>
      <c r="F598" s="228"/>
      <c r="G598" s="228"/>
      <c r="H598" s="229"/>
      <c r="I598" s="241"/>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
      <c r="A599" s="236"/>
      <c r="B599" s="214" t="s">
        <v>784</v>
      </c>
      <c r="C599" s="266"/>
      <c r="D599" s="237"/>
      <c r="E599" s="238"/>
      <c r="F599" s="239"/>
      <c r="G599" s="234"/>
      <c r="H599" s="229"/>
      <c r="I599" s="241"/>
      <c r="J599" s="209"/>
      <c r="K599" s="209">
        <v>1</v>
      </c>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36"/>
      <c r="B600" s="214" t="s">
        <v>785</v>
      </c>
      <c r="C600" s="266"/>
      <c r="D600" s="237"/>
      <c r="E600" s="238"/>
      <c r="F600" s="239"/>
      <c r="G600" s="234"/>
      <c r="H600" s="229"/>
      <c r="I600" s="241"/>
      <c r="J600" s="209"/>
      <c r="K600" s="209">
        <v>2</v>
      </c>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36">
        <v>118</v>
      </c>
      <c r="B601" s="217" t="s">
        <v>786</v>
      </c>
      <c r="C601" s="264" t="s">
        <v>787</v>
      </c>
      <c r="D601" s="219" t="s">
        <v>252</v>
      </c>
      <c r="E601" s="222">
        <v>25.4</v>
      </c>
      <c r="F601" s="227"/>
      <c r="G601" s="228">
        <f>E601*F601</f>
        <v>0</v>
      </c>
      <c r="H601" s="229" t="s">
        <v>760</v>
      </c>
      <c r="I601" s="241" t="s">
        <v>134</v>
      </c>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v>21</v>
      </c>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
      <c r="A602" s="236"/>
      <c r="B602" s="217"/>
      <c r="C602" s="265" t="s">
        <v>788</v>
      </c>
      <c r="D602" s="220"/>
      <c r="E602" s="223"/>
      <c r="F602" s="230"/>
      <c r="G602" s="231"/>
      <c r="H602" s="229"/>
      <c r="I602" s="241"/>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10" t="str">
        <f>C602</f>
        <v>Včetně pomocného lešení o výšce podlahy do 1900 mm a pro zatížení do 1,5 kPa  (150 kg/m2).</v>
      </c>
      <c r="BB602" s="209"/>
      <c r="BC602" s="209"/>
      <c r="BD602" s="209"/>
      <c r="BE602" s="209"/>
      <c r="BF602" s="209"/>
      <c r="BG602" s="209"/>
      <c r="BH602" s="209"/>
    </row>
    <row r="603" spans="1:60" outlineLevel="1" x14ac:dyDescent="0.2">
      <c r="A603" s="236"/>
      <c r="B603" s="217"/>
      <c r="C603" s="278" t="s">
        <v>789</v>
      </c>
      <c r="D603" s="272"/>
      <c r="E603" s="274">
        <v>25.4</v>
      </c>
      <c r="F603" s="228"/>
      <c r="G603" s="228"/>
      <c r="H603" s="229"/>
      <c r="I603" s="241"/>
      <c r="J603" s="209"/>
      <c r="K603" s="209"/>
      <c r="L603" s="209"/>
      <c r="M603" s="209"/>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
      <c r="A604" s="236">
        <v>119</v>
      </c>
      <c r="B604" s="217" t="s">
        <v>790</v>
      </c>
      <c r="C604" s="264" t="s">
        <v>791</v>
      </c>
      <c r="D604" s="219" t="s">
        <v>252</v>
      </c>
      <c r="E604" s="222">
        <v>3.2</v>
      </c>
      <c r="F604" s="227"/>
      <c r="G604" s="228">
        <f>E604*F604</f>
        <v>0</v>
      </c>
      <c r="H604" s="229" t="s">
        <v>760</v>
      </c>
      <c r="I604" s="241" t="s">
        <v>134</v>
      </c>
      <c r="J604" s="209"/>
      <c r="K604" s="209"/>
      <c r="L604" s="209"/>
      <c r="M604" s="209"/>
      <c r="N604" s="209"/>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09"/>
      <c r="AK604" s="209"/>
      <c r="AL604" s="209"/>
      <c r="AM604" s="209">
        <v>21</v>
      </c>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36"/>
      <c r="B605" s="217"/>
      <c r="C605" s="265" t="s">
        <v>788</v>
      </c>
      <c r="D605" s="220"/>
      <c r="E605" s="223"/>
      <c r="F605" s="230"/>
      <c r="G605" s="231"/>
      <c r="H605" s="229"/>
      <c r="I605" s="241"/>
      <c r="J605" s="209"/>
      <c r="K605" s="209"/>
      <c r="L605" s="209"/>
      <c r="M605" s="209"/>
      <c r="N605" s="209"/>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09"/>
      <c r="AK605" s="209"/>
      <c r="AL605" s="209"/>
      <c r="AM605" s="209"/>
      <c r="AN605" s="209"/>
      <c r="AO605" s="209"/>
      <c r="AP605" s="209"/>
      <c r="AQ605" s="209"/>
      <c r="AR605" s="209"/>
      <c r="AS605" s="209"/>
      <c r="AT605" s="209"/>
      <c r="AU605" s="209"/>
      <c r="AV605" s="209"/>
      <c r="AW605" s="209"/>
      <c r="AX605" s="209"/>
      <c r="AY605" s="209"/>
      <c r="AZ605" s="209"/>
      <c r="BA605" s="210" t="str">
        <f>C605</f>
        <v>Včetně pomocného lešení o výšce podlahy do 1900 mm a pro zatížení do 1,5 kPa  (150 kg/m2).</v>
      </c>
      <c r="BB605" s="209"/>
      <c r="BC605" s="209"/>
      <c r="BD605" s="209"/>
      <c r="BE605" s="209"/>
      <c r="BF605" s="209"/>
      <c r="BG605" s="209"/>
      <c r="BH605" s="209"/>
    </row>
    <row r="606" spans="1:60" outlineLevel="1" x14ac:dyDescent="0.2">
      <c r="A606" s="236"/>
      <c r="B606" s="217"/>
      <c r="C606" s="278" t="s">
        <v>792</v>
      </c>
      <c r="D606" s="272"/>
      <c r="E606" s="274">
        <v>3.2</v>
      </c>
      <c r="F606" s="228"/>
      <c r="G606" s="228"/>
      <c r="H606" s="229"/>
      <c r="I606" s="241"/>
      <c r="J606" s="209"/>
      <c r="K606" s="209"/>
      <c r="L606" s="209"/>
      <c r="M606" s="209"/>
      <c r="N606" s="209"/>
      <c r="O606" s="209"/>
      <c r="P606" s="209"/>
      <c r="Q606" s="209"/>
      <c r="R606" s="209"/>
      <c r="S606" s="209"/>
      <c r="T606" s="209"/>
      <c r="U606" s="209"/>
      <c r="V606" s="209"/>
      <c r="W606" s="209"/>
      <c r="X606" s="209"/>
      <c r="Y606" s="209"/>
      <c r="Z606" s="209"/>
      <c r="AA606" s="209"/>
      <c r="AB606" s="209"/>
      <c r="AC606" s="209"/>
      <c r="AD606" s="209"/>
      <c r="AE606" s="209"/>
      <c r="AF606" s="209"/>
      <c r="AG606" s="209"/>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36"/>
      <c r="B607" s="214" t="s">
        <v>793</v>
      </c>
      <c r="C607" s="266"/>
      <c r="D607" s="237"/>
      <c r="E607" s="238"/>
      <c r="F607" s="239"/>
      <c r="G607" s="234"/>
      <c r="H607" s="229"/>
      <c r="I607" s="241"/>
      <c r="J607" s="209"/>
      <c r="K607" s="209">
        <v>1</v>
      </c>
      <c r="L607" s="209"/>
      <c r="M607" s="209"/>
      <c r="N607" s="209"/>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36">
        <v>120</v>
      </c>
      <c r="B608" s="217" t="s">
        <v>794</v>
      </c>
      <c r="C608" s="264" t="s">
        <v>795</v>
      </c>
      <c r="D608" s="219" t="s">
        <v>252</v>
      </c>
      <c r="E608" s="222">
        <v>498.84</v>
      </c>
      <c r="F608" s="227"/>
      <c r="G608" s="228">
        <f>E608*F608</f>
        <v>0</v>
      </c>
      <c r="H608" s="229" t="s">
        <v>796</v>
      </c>
      <c r="I608" s="241" t="s">
        <v>134</v>
      </c>
      <c r="J608" s="209"/>
      <c r="K608" s="209"/>
      <c r="L608" s="209"/>
      <c r="M608" s="209"/>
      <c r="N608" s="209"/>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09"/>
      <c r="AK608" s="209"/>
      <c r="AL608" s="209"/>
      <c r="AM608" s="209">
        <v>21</v>
      </c>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ht="22.5" outlineLevel="1" x14ac:dyDescent="0.2">
      <c r="A609" s="236"/>
      <c r="B609" s="217"/>
      <c r="C609" s="278" t="s">
        <v>331</v>
      </c>
      <c r="D609" s="272"/>
      <c r="E609" s="274">
        <v>498.84</v>
      </c>
      <c r="F609" s="228"/>
      <c r="G609" s="228"/>
      <c r="H609" s="229"/>
      <c r="I609" s="241"/>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x14ac:dyDescent="0.2">
      <c r="A610" s="235" t="s">
        <v>128</v>
      </c>
      <c r="B610" s="216" t="s">
        <v>797</v>
      </c>
      <c r="C610" s="263" t="s">
        <v>798</v>
      </c>
      <c r="D610" s="218"/>
      <c r="E610" s="221"/>
      <c r="F610" s="232">
        <f>SUM(G611:G652)</f>
        <v>0</v>
      </c>
      <c r="G610" s="233"/>
      <c r="H610" s="226"/>
      <c r="I610" s="240"/>
    </row>
    <row r="611" spans="1:60" outlineLevel="1" x14ac:dyDescent="0.2">
      <c r="A611" s="236"/>
      <c r="B611" s="270" t="s">
        <v>799</v>
      </c>
      <c r="C611" s="277"/>
      <c r="D611" s="271"/>
      <c r="E611" s="273"/>
      <c r="F611" s="275"/>
      <c r="G611" s="276"/>
      <c r="H611" s="229"/>
      <c r="I611" s="241"/>
      <c r="J611" s="209"/>
      <c r="K611" s="209">
        <v>1</v>
      </c>
      <c r="L611" s="209"/>
      <c r="M611" s="209"/>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36"/>
      <c r="B612" s="214" t="s">
        <v>800</v>
      </c>
      <c r="C612" s="266"/>
      <c r="D612" s="237"/>
      <c r="E612" s="238"/>
      <c r="F612" s="239"/>
      <c r="G612" s="234"/>
      <c r="H612" s="229"/>
      <c r="I612" s="241"/>
      <c r="J612" s="209"/>
      <c r="K612" s="209">
        <v>2</v>
      </c>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36">
        <v>121</v>
      </c>
      <c r="B613" s="217" t="s">
        <v>801</v>
      </c>
      <c r="C613" s="264" t="s">
        <v>802</v>
      </c>
      <c r="D613" s="219" t="s">
        <v>252</v>
      </c>
      <c r="E613" s="222">
        <v>950.17449999999997</v>
      </c>
      <c r="F613" s="227"/>
      <c r="G613" s="228">
        <f>E613*F613</f>
        <v>0</v>
      </c>
      <c r="H613" s="229" t="s">
        <v>760</v>
      </c>
      <c r="I613" s="241" t="s">
        <v>134</v>
      </c>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v>21</v>
      </c>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ht="45" outlineLevel="1" x14ac:dyDescent="0.2">
      <c r="A614" s="236"/>
      <c r="B614" s="217"/>
      <c r="C614" s="278" t="s">
        <v>480</v>
      </c>
      <c r="D614" s="272"/>
      <c r="E614" s="274">
        <v>866.46400000000006</v>
      </c>
      <c r="F614" s="228"/>
      <c r="G614" s="228"/>
      <c r="H614" s="229"/>
      <c r="I614" s="241"/>
      <c r="J614" s="209"/>
      <c r="K614" s="209"/>
      <c r="L614" s="209"/>
      <c r="M614" s="209"/>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ht="22.5" outlineLevel="1" x14ac:dyDescent="0.2">
      <c r="A615" s="236"/>
      <c r="B615" s="217"/>
      <c r="C615" s="278" t="s">
        <v>481</v>
      </c>
      <c r="D615" s="272"/>
      <c r="E615" s="274">
        <v>-58.63</v>
      </c>
      <c r="F615" s="228"/>
      <c r="G615" s="228"/>
      <c r="H615" s="229"/>
      <c r="I615" s="241"/>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ht="22.5" outlineLevel="1" x14ac:dyDescent="0.2">
      <c r="A616" s="236"/>
      <c r="B616" s="217"/>
      <c r="C616" s="278" t="s">
        <v>482</v>
      </c>
      <c r="D616" s="272"/>
      <c r="E616" s="274">
        <v>76.614999999999995</v>
      </c>
      <c r="F616" s="228"/>
      <c r="G616" s="228"/>
      <c r="H616" s="229"/>
      <c r="I616" s="241"/>
      <c r="J616" s="209"/>
      <c r="K616" s="209"/>
      <c r="L616" s="209"/>
      <c r="M616" s="209"/>
      <c r="N616" s="209"/>
      <c r="O616" s="209"/>
      <c r="P616" s="209"/>
      <c r="Q616" s="209"/>
      <c r="R616" s="209"/>
      <c r="S616" s="209"/>
      <c r="T616" s="209"/>
      <c r="U616" s="209"/>
      <c r="V616" s="209"/>
      <c r="W616" s="209"/>
      <c r="X616" s="209"/>
      <c r="Y616" s="209"/>
      <c r="Z616" s="209"/>
      <c r="AA616" s="209"/>
      <c r="AB616" s="209"/>
      <c r="AC616" s="209"/>
      <c r="AD616" s="209"/>
      <c r="AE616" s="209"/>
      <c r="AF616" s="209"/>
      <c r="AG616" s="209"/>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
      <c r="A617" s="236"/>
      <c r="B617" s="217"/>
      <c r="C617" s="278" t="s">
        <v>276</v>
      </c>
      <c r="D617" s="272"/>
      <c r="E617" s="274"/>
      <c r="F617" s="228"/>
      <c r="G617" s="228"/>
      <c r="H617" s="229"/>
      <c r="I617" s="241"/>
      <c r="J617" s="209"/>
      <c r="K617" s="209"/>
      <c r="L617" s="209"/>
      <c r="M617" s="209"/>
      <c r="N617" s="209"/>
      <c r="O617" s="209"/>
      <c r="P617" s="209"/>
      <c r="Q617" s="209"/>
      <c r="R617" s="209"/>
      <c r="S617" s="209"/>
      <c r="T617" s="209"/>
      <c r="U617" s="209"/>
      <c r="V617" s="209"/>
      <c r="W617" s="209"/>
      <c r="X617" s="209"/>
      <c r="Y617" s="209"/>
      <c r="Z617" s="209"/>
      <c r="AA617" s="209"/>
      <c r="AB617" s="209"/>
      <c r="AC617" s="209"/>
      <c r="AD617" s="209"/>
      <c r="AE617" s="209"/>
      <c r="AF617" s="209"/>
      <c r="AG617" s="209"/>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36"/>
      <c r="B618" s="217"/>
      <c r="C618" s="278" t="s">
        <v>490</v>
      </c>
      <c r="D618" s="272"/>
      <c r="E618" s="274">
        <v>53.718000000000004</v>
      </c>
      <c r="F618" s="228"/>
      <c r="G618" s="228"/>
      <c r="H618" s="229"/>
      <c r="I618" s="241"/>
      <c r="J618" s="209"/>
      <c r="K618" s="209"/>
      <c r="L618" s="209"/>
      <c r="M618" s="209"/>
      <c r="N618" s="209"/>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36"/>
      <c r="B619" s="217"/>
      <c r="C619" s="278" t="s">
        <v>491</v>
      </c>
      <c r="D619" s="272"/>
      <c r="E619" s="274">
        <v>-5.22</v>
      </c>
      <c r="F619" s="228"/>
      <c r="G619" s="228"/>
      <c r="H619" s="229"/>
      <c r="I619" s="241"/>
      <c r="J619" s="209"/>
      <c r="K619" s="209"/>
      <c r="L619" s="209"/>
      <c r="M619" s="209"/>
      <c r="N619" s="209"/>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
      <c r="A620" s="236"/>
      <c r="B620" s="217"/>
      <c r="C620" s="278" t="s">
        <v>492</v>
      </c>
      <c r="D620" s="272"/>
      <c r="E620" s="274">
        <v>8.5574999999999992</v>
      </c>
      <c r="F620" s="228"/>
      <c r="G620" s="228"/>
      <c r="H620" s="229"/>
      <c r="I620" s="241"/>
      <c r="J620" s="209"/>
      <c r="K620" s="209"/>
      <c r="L620" s="209"/>
      <c r="M620" s="209"/>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36"/>
      <c r="B621" s="217"/>
      <c r="C621" s="278" t="s">
        <v>493</v>
      </c>
      <c r="D621" s="272"/>
      <c r="E621" s="274">
        <v>8.67</v>
      </c>
      <c r="F621" s="228"/>
      <c r="G621" s="228"/>
      <c r="H621" s="229"/>
      <c r="I621" s="241"/>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36"/>
      <c r="B622" s="214" t="s">
        <v>803</v>
      </c>
      <c r="C622" s="266"/>
      <c r="D622" s="237"/>
      <c r="E622" s="238"/>
      <c r="F622" s="239"/>
      <c r="G622" s="234"/>
      <c r="H622" s="229"/>
      <c r="I622" s="241"/>
      <c r="J622" s="209"/>
      <c r="K622" s="209">
        <v>1</v>
      </c>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
      <c r="A623" s="236"/>
      <c r="B623" s="214" t="s">
        <v>804</v>
      </c>
      <c r="C623" s="266"/>
      <c r="D623" s="237"/>
      <c r="E623" s="238"/>
      <c r="F623" s="239"/>
      <c r="G623" s="234"/>
      <c r="H623" s="229"/>
      <c r="I623" s="241"/>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36"/>
      <c r="B624" s="214" t="s">
        <v>805</v>
      </c>
      <c r="C624" s="266"/>
      <c r="D624" s="237"/>
      <c r="E624" s="238"/>
      <c r="F624" s="239"/>
      <c r="G624" s="234"/>
      <c r="H624" s="229"/>
      <c r="I624" s="241"/>
      <c r="J624" s="209"/>
      <c r="K624" s="209">
        <v>2</v>
      </c>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36">
        <v>122</v>
      </c>
      <c r="B625" s="217" t="s">
        <v>806</v>
      </c>
      <c r="C625" s="264" t="s">
        <v>807</v>
      </c>
      <c r="D625" s="219" t="s">
        <v>252</v>
      </c>
      <c r="E625" s="222">
        <v>36.911999999999999</v>
      </c>
      <c r="F625" s="227"/>
      <c r="G625" s="228">
        <f>E625*F625</f>
        <v>0</v>
      </c>
      <c r="H625" s="229" t="s">
        <v>760</v>
      </c>
      <c r="I625" s="241" t="s">
        <v>134</v>
      </c>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v>21</v>
      </c>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36"/>
      <c r="B626" s="217"/>
      <c r="C626" s="278" t="s">
        <v>808</v>
      </c>
      <c r="D626" s="272"/>
      <c r="E626" s="274">
        <v>36.911999999999999</v>
      </c>
      <c r="F626" s="228"/>
      <c r="G626" s="228"/>
      <c r="H626" s="229"/>
      <c r="I626" s="241"/>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36"/>
      <c r="B627" s="214" t="s">
        <v>799</v>
      </c>
      <c r="C627" s="266"/>
      <c r="D627" s="237"/>
      <c r="E627" s="238"/>
      <c r="F627" s="239"/>
      <c r="G627" s="234"/>
      <c r="H627" s="229"/>
      <c r="I627" s="241"/>
      <c r="J627" s="209"/>
      <c r="K627" s="209">
        <v>1</v>
      </c>
      <c r="L627" s="209"/>
      <c r="M627" s="209"/>
      <c r="N627" s="209"/>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36"/>
      <c r="B628" s="214" t="s">
        <v>809</v>
      </c>
      <c r="C628" s="266"/>
      <c r="D628" s="237"/>
      <c r="E628" s="238"/>
      <c r="F628" s="239"/>
      <c r="G628" s="234"/>
      <c r="H628" s="229"/>
      <c r="I628" s="241"/>
      <c r="J628" s="209"/>
      <c r="K628" s="209">
        <v>2</v>
      </c>
      <c r="L628" s="209"/>
      <c r="M628" s="209"/>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36">
        <v>123</v>
      </c>
      <c r="B629" s="217" t="s">
        <v>810</v>
      </c>
      <c r="C629" s="264" t="s">
        <v>811</v>
      </c>
      <c r="D629" s="219" t="s">
        <v>252</v>
      </c>
      <c r="E629" s="222">
        <v>250.92688000000001</v>
      </c>
      <c r="F629" s="227"/>
      <c r="G629" s="228">
        <f>E629*F629</f>
        <v>0</v>
      </c>
      <c r="H629" s="229" t="s">
        <v>760</v>
      </c>
      <c r="I629" s="241" t="s">
        <v>134</v>
      </c>
      <c r="J629" s="209"/>
      <c r="K629" s="209"/>
      <c r="L629" s="209"/>
      <c r="M629" s="209"/>
      <c r="N629" s="209"/>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09"/>
      <c r="AK629" s="209"/>
      <c r="AL629" s="209"/>
      <c r="AM629" s="209">
        <v>21</v>
      </c>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
      <c r="A630" s="236"/>
      <c r="B630" s="217"/>
      <c r="C630" s="278" t="s">
        <v>574</v>
      </c>
      <c r="D630" s="272"/>
      <c r="E630" s="274"/>
      <c r="F630" s="228"/>
      <c r="G630" s="228"/>
      <c r="H630" s="229"/>
      <c r="I630" s="241"/>
      <c r="J630" s="209"/>
      <c r="K630" s="209"/>
      <c r="L630" s="209"/>
      <c r="M630" s="209"/>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
      <c r="A631" s="236"/>
      <c r="B631" s="217"/>
      <c r="C631" s="278" t="s">
        <v>575</v>
      </c>
      <c r="D631" s="272"/>
      <c r="E631" s="274">
        <v>32.4</v>
      </c>
      <c r="F631" s="228"/>
      <c r="G631" s="228"/>
      <c r="H631" s="229"/>
      <c r="I631" s="241"/>
      <c r="J631" s="209"/>
      <c r="K631" s="209"/>
      <c r="L631" s="209"/>
      <c r="M631" s="209"/>
      <c r="N631" s="209"/>
      <c r="O631" s="209"/>
      <c r="P631" s="209"/>
      <c r="Q631" s="209"/>
      <c r="R631" s="209"/>
      <c r="S631" s="209"/>
      <c r="T631" s="209"/>
      <c r="U631" s="209"/>
      <c r="V631" s="209"/>
      <c r="W631" s="209"/>
      <c r="X631" s="209"/>
      <c r="Y631" s="209"/>
      <c r="Z631" s="209"/>
      <c r="AA631" s="209"/>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ht="22.5" outlineLevel="1" x14ac:dyDescent="0.2">
      <c r="A632" s="236"/>
      <c r="B632" s="217"/>
      <c r="C632" s="278" t="s">
        <v>576</v>
      </c>
      <c r="D632" s="272"/>
      <c r="E632" s="274">
        <v>84.082499999999996</v>
      </c>
      <c r="F632" s="228"/>
      <c r="G632" s="228"/>
      <c r="H632" s="229"/>
      <c r="I632" s="241"/>
      <c r="J632" s="209"/>
      <c r="K632" s="209"/>
      <c r="L632" s="209"/>
      <c r="M632" s="209"/>
      <c r="N632" s="209"/>
      <c r="O632" s="209"/>
      <c r="P632" s="209"/>
      <c r="Q632" s="209"/>
      <c r="R632" s="209"/>
      <c r="S632" s="209"/>
      <c r="T632" s="209"/>
      <c r="U632" s="209"/>
      <c r="V632" s="209"/>
      <c r="W632" s="209"/>
      <c r="X632" s="209"/>
      <c r="Y632" s="209"/>
      <c r="Z632" s="209"/>
      <c r="AA632" s="209"/>
      <c r="AB632" s="209"/>
      <c r="AC632" s="209"/>
      <c r="AD632" s="209"/>
      <c r="AE632" s="209"/>
      <c r="AF632" s="209"/>
      <c r="AG632" s="209"/>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ht="22.5" outlineLevel="1" x14ac:dyDescent="0.2">
      <c r="A633" s="236"/>
      <c r="B633" s="217"/>
      <c r="C633" s="278" t="s">
        <v>577</v>
      </c>
      <c r="D633" s="272"/>
      <c r="E633" s="274">
        <v>135.73439999999999</v>
      </c>
      <c r="F633" s="228"/>
      <c r="G633" s="228"/>
      <c r="H633" s="229"/>
      <c r="I633" s="241"/>
      <c r="J633" s="209"/>
      <c r="K633" s="209"/>
      <c r="L633" s="209"/>
      <c r="M633" s="209"/>
      <c r="N633" s="209"/>
      <c r="O633" s="209"/>
      <c r="P633" s="209"/>
      <c r="Q633" s="209"/>
      <c r="R633" s="209"/>
      <c r="S633" s="209"/>
      <c r="T633" s="209"/>
      <c r="U633" s="209"/>
      <c r="V633" s="209"/>
      <c r="W633" s="209"/>
      <c r="X633" s="209"/>
      <c r="Y633" s="209"/>
      <c r="Z633" s="209"/>
      <c r="AA633" s="209"/>
      <c r="AB633" s="209"/>
      <c r="AC633" s="209"/>
      <c r="AD633" s="209"/>
      <c r="AE633" s="209"/>
      <c r="AF633" s="209"/>
      <c r="AG633" s="209"/>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
      <c r="A634" s="236"/>
      <c r="B634" s="217"/>
      <c r="C634" s="278" t="s">
        <v>578</v>
      </c>
      <c r="D634" s="272"/>
      <c r="E634" s="274">
        <v>-6.3150000000000004</v>
      </c>
      <c r="F634" s="228"/>
      <c r="G634" s="228"/>
      <c r="H634" s="229"/>
      <c r="I634" s="241"/>
      <c r="J634" s="209"/>
      <c r="K634" s="209"/>
      <c r="L634" s="209"/>
      <c r="M634" s="209"/>
      <c r="N634" s="209"/>
      <c r="O634" s="209"/>
      <c r="P634" s="209"/>
      <c r="Q634" s="209"/>
      <c r="R634" s="209"/>
      <c r="S634" s="209"/>
      <c r="T634" s="209"/>
      <c r="U634" s="209"/>
      <c r="V634" s="209"/>
      <c r="W634" s="209"/>
      <c r="X634" s="209"/>
      <c r="Y634" s="209"/>
      <c r="Z634" s="209"/>
      <c r="AA634" s="209"/>
      <c r="AB634" s="209"/>
      <c r="AC634" s="209"/>
      <c r="AD634" s="209"/>
      <c r="AE634" s="209"/>
      <c r="AF634" s="209"/>
      <c r="AG634" s="209"/>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ht="22.5" outlineLevel="1" x14ac:dyDescent="0.2">
      <c r="A635" s="236"/>
      <c r="B635" s="217"/>
      <c r="C635" s="278" t="s">
        <v>579</v>
      </c>
      <c r="D635" s="272"/>
      <c r="E635" s="274">
        <v>5.0250000000000004</v>
      </c>
      <c r="F635" s="228"/>
      <c r="G635" s="228"/>
      <c r="H635" s="229"/>
      <c r="I635" s="241"/>
      <c r="J635" s="209"/>
      <c r="K635" s="209"/>
      <c r="L635" s="209"/>
      <c r="M635" s="209"/>
      <c r="N635" s="209"/>
      <c r="O635" s="209"/>
      <c r="P635" s="209"/>
      <c r="Q635" s="209"/>
      <c r="R635" s="209"/>
      <c r="S635" s="209"/>
      <c r="T635" s="209"/>
      <c r="U635" s="209"/>
      <c r="V635" s="209"/>
      <c r="W635" s="209"/>
      <c r="X635" s="209"/>
      <c r="Y635" s="209"/>
      <c r="Z635" s="209"/>
      <c r="AA635" s="209"/>
      <c r="AB635" s="209"/>
      <c r="AC635" s="209"/>
      <c r="AD635" s="209"/>
      <c r="AE635" s="209"/>
      <c r="AF635" s="209"/>
      <c r="AG635" s="209"/>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
      <c r="A636" s="236"/>
      <c r="B636" s="214" t="s">
        <v>812</v>
      </c>
      <c r="C636" s="266"/>
      <c r="D636" s="237"/>
      <c r="E636" s="238"/>
      <c r="F636" s="239"/>
      <c r="G636" s="234"/>
      <c r="H636" s="229"/>
      <c r="I636" s="241"/>
      <c r="J636" s="209"/>
      <c r="K636" s="209">
        <v>1</v>
      </c>
      <c r="L636" s="209"/>
      <c r="M636" s="209"/>
      <c r="N636" s="209"/>
      <c r="O636" s="209"/>
      <c r="P636" s="209"/>
      <c r="Q636" s="209"/>
      <c r="R636" s="209"/>
      <c r="S636" s="209"/>
      <c r="T636" s="209"/>
      <c r="U636" s="209"/>
      <c r="V636" s="209"/>
      <c r="W636" s="209"/>
      <c r="X636" s="209"/>
      <c r="Y636" s="209"/>
      <c r="Z636" s="209"/>
      <c r="AA636" s="209"/>
      <c r="AB636" s="209"/>
      <c r="AC636" s="209"/>
      <c r="AD636" s="209"/>
      <c r="AE636" s="209"/>
      <c r="AF636" s="209"/>
      <c r="AG636" s="209"/>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
      <c r="A637" s="236"/>
      <c r="B637" s="214" t="s">
        <v>813</v>
      </c>
      <c r="C637" s="266"/>
      <c r="D637" s="237"/>
      <c r="E637" s="238"/>
      <c r="F637" s="239"/>
      <c r="G637" s="234"/>
      <c r="H637" s="229"/>
      <c r="I637" s="241"/>
      <c r="J637" s="209"/>
      <c r="K637" s="209"/>
      <c r="L637" s="209"/>
      <c r="M637" s="209"/>
      <c r="N637" s="209"/>
      <c r="O637" s="209"/>
      <c r="P637" s="209"/>
      <c r="Q637" s="209"/>
      <c r="R637" s="209"/>
      <c r="S637" s="209"/>
      <c r="T637" s="209"/>
      <c r="U637" s="209"/>
      <c r="V637" s="209"/>
      <c r="W637" s="209"/>
      <c r="X637" s="209"/>
      <c r="Y637" s="209"/>
      <c r="Z637" s="209"/>
      <c r="AA637" s="209"/>
      <c r="AB637" s="209"/>
      <c r="AC637" s="209"/>
      <c r="AD637" s="209"/>
      <c r="AE637" s="209"/>
      <c r="AF637" s="209"/>
      <c r="AG637" s="209"/>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
      <c r="A638" s="236"/>
      <c r="B638" s="214" t="s">
        <v>814</v>
      </c>
      <c r="C638" s="266"/>
      <c r="D638" s="237"/>
      <c r="E638" s="238"/>
      <c r="F638" s="239"/>
      <c r="G638" s="234"/>
      <c r="H638" s="229"/>
      <c r="I638" s="241"/>
      <c r="J638" s="209"/>
      <c r="K638" s="209">
        <v>2</v>
      </c>
      <c r="L638" s="209"/>
      <c r="M638" s="209"/>
      <c r="N638" s="209"/>
      <c r="O638" s="209"/>
      <c r="P638" s="209"/>
      <c r="Q638" s="209"/>
      <c r="R638" s="209"/>
      <c r="S638" s="209"/>
      <c r="T638" s="209"/>
      <c r="U638" s="209"/>
      <c r="V638" s="209"/>
      <c r="W638" s="209"/>
      <c r="X638" s="209"/>
      <c r="Y638" s="209"/>
      <c r="Z638" s="209"/>
      <c r="AA638" s="209"/>
      <c r="AB638" s="209"/>
      <c r="AC638" s="209"/>
      <c r="AD638" s="209"/>
      <c r="AE638" s="209"/>
      <c r="AF638" s="209"/>
      <c r="AG638" s="209"/>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ht="22.5" outlineLevel="1" x14ac:dyDescent="0.2">
      <c r="A639" s="236">
        <v>124</v>
      </c>
      <c r="B639" s="217" t="s">
        <v>815</v>
      </c>
      <c r="C639" s="264" t="s">
        <v>816</v>
      </c>
      <c r="D639" s="219" t="s">
        <v>215</v>
      </c>
      <c r="E639" s="222">
        <v>1.2</v>
      </c>
      <c r="F639" s="227"/>
      <c r="G639" s="228">
        <f>E639*F639</f>
        <v>0</v>
      </c>
      <c r="H639" s="229" t="s">
        <v>760</v>
      </c>
      <c r="I639" s="241" t="s">
        <v>134</v>
      </c>
      <c r="J639" s="209"/>
      <c r="K639" s="209"/>
      <c r="L639" s="209"/>
      <c r="M639" s="209"/>
      <c r="N639" s="209"/>
      <c r="O639" s="209"/>
      <c r="P639" s="209"/>
      <c r="Q639" s="209"/>
      <c r="R639" s="209"/>
      <c r="S639" s="209"/>
      <c r="T639" s="209"/>
      <c r="U639" s="209"/>
      <c r="V639" s="209"/>
      <c r="W639" s="209"/>
      <c r="X639" s="209"/>
      <c r="Y639" s="209"/>
      <c r="Z639" s="209"/>
      <c r="AA639" s="209"/>
      <c r="AB639" s="209"/>
      <c r="AC639" s="209"/>
      <c r="AD639" s="209"/>
      <c r="AE639" s="209"/>
      <c r="AF639" s="209"/>
      <c r="AG639" s="209"/>
      <c r="AH639" s="209"/>
      <c r="AI639" s="209"/>
      <c r="AJ639" s="209"/>
      <c r="AK639" s="209"/>
      <c r="AL639" s="209"/>
      <c r="AM639" s="209">
        <v>21</v>
      </c>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36"/>
      <c r="B640" s="217"/>
      <c r="C640" s="265" t="s">
        <v>788</v>
      </c>
      <c r="D640" s="220"/>
      <c r="E640" s="223"/>
      <c r="F640" s="230"/>
      <c r="G640" s="231"/>
      <c r="H640" s="229"/>
      <c r="I640" s="241"/>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09"/>
      <c r="AK640" s="209"/>
      <c r="AL640" s="209"/>
      <c r="AM640" s="209"/>
      <c r="AN640" s="209"/>
      <c r="AO640" s="209"/>
      <c r="AP640" s="209"/>
      <c r="AQ640" s="209"/>
      <c r="AR640" s="209"/>
      <c r="AS640" s="209"/>
      <c r="AT640" s="209"/>
      <c r="AU640" s="209"/>
      <c r="AV640" s="209"/>
      <c r="AW640" s="209"/>
      <c r="AX640" s="209"/>
      <c r="AY640" s="209"/>
      <c r="AZ640" s="209"/>
      <c r="BA640" s="210" t="str">
        <f>C640</f>
        <v>Včetně pomocného lešení o výšce podlahy do 1900 mm a pro zatížení do 1,5 kPa  (150 kg/m2).</v>
      </c>
      <c r="BB640" s="209"/>
      <c r="BC640" s="209"/>
      <c r="BD640" s="209"/>
      <c r="BE640" s="209"/>
      <c r="BF640" s="209"/>
      <c r="BG640" s="209"/>
      <c r="BH640" s="209"/>
    </row>
    <row r="641" spans="1:60" outlineLevel="1" x14ac:dyDescent="0.2">
      <c r="A641" s="236"/>
      <c r="B641" s="217"/>
      <c r="C641" s="278" t="s">
        <v>817</v>
      </c>
      <c r="D641" s="272"/>
      <c r="E641" s="274">
        <v>1.2</v>
      </c>
      <c r="F641" s="228"/>
      <c r="G641" s="228"/>
      <c r="H641" s="229"/>
      <c r="I641" s="241"/>
      <c r="J641" s="209"/>
      <c r="K641" s="209"/>
      <c r="L641" s="209"/>
      <c r="M641" s="209"/>
      <c r="N641" s="209"/>
      <c r="O641" s="209"/>
      <c r="P641" s="209"/>
      <c r="Q641" s="209"/>
      <c r="R641" s="209"/>
      <c r="S641" s="209"/>
      <c r="T641" s="209"/>
      <c r="U641" s="209"/>
      <c r="V641" s="209"/>
      <c r="W641" s="209"/>
      <c r="X641" s="209"/>
      <c r="Y641" s="209"/>
      <c r="Z641" s="209"/>
      <c r="AA641" s="209"/>
      <c r="AB641" s="209"/>
      <c r="AC641" s="209"/>
      <c r="AD641" s="209"/>
      <c r="AE641" s="209"/>
      <c r="AF641" s="209"/>
      <c r="AG641" s="209"/>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ht="22.5" outlineLevel="1" x14ac:dyDescent="0.2">
      <c r="A642" s="236">
        <v>125</v>
      </c>
      <c r="B642" s="217" t="s">
        <v>818</v>
      </c>
      <c r="C642" s="264" t="s">
        <v>819</v>
      </c>
      <c r="D642" s="219" t="s">
        <v>215</v>
      </c>
      <c r="E642" s="222">
        <v>1.9035</v>
      </c>
      <c r="F642" s="227"/>
      <c r="G642" s="228">
        <f>E642*F642</f>
        <v>0</v>
      </c>
      <c r="H642" s="229" t="s">
        <v>760</v>
      </c>
      <c r="I642" s="241" t="s">
        <v>134</v>
      </c>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c r="AH642" s="209"/>
      <c r="AI642" s="209"/>
      <c r="AJ642" s="209"/>
      <c r="AK642" s="209"/>
      <c r="AL642" s="209"/>
      <c r="AM642" s="209">
        <v>21</v>
      </c>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
      <c r="A643" s="236"/>
      <c r="B643" s="217"/>
      <c r="C643" s="265" t="s">
        <v>788</v>
      </c>
      <c r="D643" s="220"/>
      <c r="E643" s="223"/>
      <c r="F643" s="230"/>
      <c r="G643" s="231"/>
      <c r="H643" s="229"/>
      <c r="I643" s="241"/>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10" t="str">
        <f>C643</f>
        <v>Včetně pomocného lešení o výšce podlahy do 1900 mm a pro zatížení do 1,5 kPa  (150 kg/m2).</v>
      </c>
      <c r="BB643" s="209"/>
      <c r="BC643" s="209"/>
      <c r="BD643" s="209"/>
      <c r="BE643" s="209"/>
      <c r="BF643" s="209"/>
      <c r="BG643" s="209"/>
      <c r="BH643" s="209"/>
    </row>
    <row r="644" spans="1:60" outlineLevel="1" x14ac:dyDescent="0.2">
      <c r="A644" s="236"/>
      <c r="B644" s="217"/>
      <c r="C644" s="278" t="s">
        <v>820</v>
      </c>
      <c r="D644" s="272"/>
      <c r="E644" s="274">
        <v>1.9035</v>
      </c>
      <c r="F644" s="228"/>
      <c r="G644" s="228"/>
      <c r="H644" s="229"/>
      <c r="I644" s="241"/>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
      <c r="A645" s="236"/>
      <c r="B645" s="214" t="s">
        <v>821</v>
      </c>
      <c r="C645" s="266"/>
      <c r="D645" s="237"/>
      <c r="E645" s="238"/>
      <c r="F645" s="239"/>
      <c r="G645" s="234"/>
      <c r="H645" s="229"/>
      <c r="I645" s="241"/>
      <c r="J645" s="209"/>
      <c r="K645" s="209">
        <v>1</v>
      </c>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36"/>
      <c r="B646" s="214" t="s">
        <v>822</v>
      </c>
      <c r="C646" s="266"/>
      <c r="D646" s="237"/>
      <c r="E646" s="238"/>
      <c r="F646" s="239"/>
      <c r="G646" s="234"/>
      <c r="H646" s="229"/>
      <c r="I646" s="241"/>
      <c r="J646" s="209"/>
      <c r="K646" s="209">
        <v>2</v>
      </c>
      <c r="L646" s="209"/>
      <c r="M646" s="209"/>
      <c r="N646" s="209"/>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
      <c r="A647" s="236">
        <v>126</v>
      </c>
      <c r="B647" s="217" t="s">
        <v>823</v>
      </c>
      <c r="C647" s="264" t="s">
        <v>824</v>
      </c>
      <c r="D647" s="219" t="s">
        <v>324</v>
      </c>
      <c r="E647" s="222">
        <v>0.5</v>
      </c>
      <c r="F647" s="227"/>
      <c r="G647" s="228">
        <f>E647*F647</f>
        <v>0</v>
      </c>
      <c r="H647" s="229" t="s">
        <v>760</v>
      </c>
      <c r="I647" s="241" t="s">
        <v>134</v>
      </c>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c r="AL647" s="209"/>
      <c r="AM647" s="209">
        <v>21</v>
      </c>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
      <c r="A648" s="236"/>
      <c r="B648" s="217"/>
      <c r="C648" s="278" t="s">
        <v>825</v>
      </c>
      <c r="D648" s="272"/>
      <c r="E648" s="274">
        <v>0.5</v>
      </c>
      <c r="F648" s="228"/>
      <c r="G648" s="228"/>
      <c r="H648" s="229"/>
      <c r="I648" s="241"/>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36">
        <v>127</v>
      </c>
      <c r="B649" s="217" t="s">
        <v>826</v>
      </c>
      <c r="C649" s="264" t="s">
        <v>827</v>
      </c>
      <c r="D649" s="219" t="s">
        <v>324</v>
      </c>
      <c r="E649" s="222">
        <v>0.5</v>
      </c>
      <c r="F649" s="227"/>
      <c r="G649" s="228">
        <f>E649*F649</f>
        <v>0</v>
      </c>
      <c r="H649" s="229" t="s">
        <v>760</v>
      </c>
      <c r="I649" s="241" t="s">
        <v>134</v>
      </c>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09"/>
      <c r="AK649" s="209"/>
      <c r="AL649" s="209"/>
      <c r="AM649" s="209">
        <v>21</v>
      </c>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36"/>
      <c r="B650" s="217"/>
      <c r="C650" s="278" t="s">
        <v>825</v>
      </c>
      <c r="D650" s="272"/>
      <c r="E650" s="274">
        <v>0.5</v>
      </c>
      <c r="F650" s="228"/>
      <c r="G650" s="228"/>
      <c r="H650" s="229"/>
      <c r="I650" s="241"/>
      <c r="J650" s="209"/>
      <c r="K650" s="209"/>
      <c r="L650" s="209"/>
      <c r="M650" s="209"/>
      <c r="N650" s="209"/>
      <c r="O650" s="209"/>
      <c r="P650" s="209"/>
      <c r="Q650" s="209"/>
      <c r="R650" s="209"/>
      <c r="S650" s="209"/>
      <c r="T650" s="209"/>
      <c r="U650" s="209"/>
      <c r="V650" s="209"/>
      <c r="W650" s="209"/>
      <c r="X650" s="209"/>
      <c r="Y650" s="209"/>
      <c r="Z650" s="209"/>
      <c r="AA650" s="209"/>
      <c r="AB650" s="209"/>
      <c r="AC650" s="209"/>
      <c r="AD650" s="209"/>
      <c r="AE650" s="209"/>
      <c r="AF650" s="209"/>
      <c r="AG650" s="209"/>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
      <c r="A651" s="236">
        <v>128</v>
      </c>
      <c r="B651" s="217" t="s">
        <v>828</v>
      </c>
      <c r="C651" s="264" t="s">
        <v>829</v>
      </c>
      <c r="D651" s="219" t="s">
        <v>324</v>
      </c>
      <c r="E651" s="222">
        <v>0.9</v>
      </c>
      <c r="F651" s="227"/>
      <c r="G651" s="228">
        <f>E651*F651</f>
        <v>0</v>
      </c>
      <c r="H651" s="229" t="s">
        <v>760</v>
      </c>
      <c r="I651" s="241" t="s">
        <v>134</v>
      </c>
      <c r="J651" s="209"/>
      <c r="K651" s="209"/>
      <c r="L651" s="209"/>
      <c r="M651" s="209"/>
      <c r="N651" s="209"/>
      <c r="O651" s="209"/>
      <c r="P651" s="209"/>
      <c r="Q651" s="209"/>
      <c r="R651" s="209"/>
      <c r="S651" s="209"/>
      <c r="T651" s="209"/>
      <c r="U651" s="209"/>
      <c r="V651" s="209"/>
      <c r="W651" s="209"/>
      <c r="X651" s="209"/>
      <c r="Y651" s="209"/>
      <c r="Z651" s="209"/>
      <c r="AA651" s="209"/>
      <c r="AB651" s="209"/>
      <c r="AC651" s="209"/>
      <c r="AD651" s="209"/>
      <c r="AE651" s="209"/>
      <c r="AF651" s="209"/>
      <c r="AG651" s="209"/>
      <c r="AH651" s="209"/>
      <c r="AI651" s="209"/>
      <c r="AJ651" s="209"/>
      <c r="AK651" s="209"/>
      <c r="AL651" s="209"/>
      <c r="AM651" s="209">
        <v>21</v>
      </c>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
      <c r="A652" s="236"/>
      <c r="B652" s="217"/>
      <c r="C652" s="278" t="s">
        <v>830</v>
      </c>
      <c r="D652" s="272"/>
      <c r="E652" s="274">
        <v>0.9</v>
      </c>
      <c r="F652" s="228"/>
      <c r="G652" s="228"/>
      <c r="H652" s="229"/>
      <c r="I652" s="241"/>
      <c r="J652" s="209"/>
      <c r="K652" s="209"/>
      <c r="L652" s="209"/>
      <c r="M652" s="209"/>
      <c r="N652" s="209"/>
      <c r="O652" s="209"/>
      <c r="P652" s="209"/>
      <c r="Q652" s="209"/>
      <c r="R652" s="209"/>
      <c r="S652" s="209"/>
      <c r="T652" s="209"/>
      <c r="U652" s="209"/>
      <c r="V652" s="209"/>
      <c r="W652" s="209"/>
      <c r="X652" s="209"/>
      <c r="Y652" s="209"/>
      <c r="Z652" s="209"/>
      <c r="AA652" s="209"/>
      <c r="AB652" s="209"/>
      <c r="AC652" s="209"/>
      <c r="AD652" s="209"/>
      <c r="AE652" s="209"/>
      <c r="AF652" s="209"/>
      <c r="AG652" s="209"/>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x14ac:dyDescent="0.2">
      <c r="A653" s="235" t="s">
        <v>128</v>
      </c>
      <c r="B653" s="216" t="s">
        <v>831</v>
      </c>
      <c r="C653" s="263" t="s">
        <v>832</v>
      </c>
      <c r="D653" s="218"/>
      <c r="E653" s="221"/>
      <c r="F653" s="232">
        <f>SUM(G654:G691)</f>
        <v>0</v>
      </c>
      <c r="G653" s="233"/>
      <c r="H653" s="226"/>
      <c r="I653" s="240"/>
    </row>
    <row r="654" spans="1:60" outlineLevel="1" x14ac:dyDescent="0.2">
      <c r="A654" s="236"/>
      <c r="B654" s="270" t="s">
        <v>833</v>
      </c>
      <c r="C654" s="277"/>
      <c r="D654" s="271"/>
      <c r="E654" s="273"/>
      <c r="F654" s="275"/>
      <c r="G654" s="276"/>
      <c r="H654" s="229"/>
      <c r="I654" s="241"/>
      <c r="J654" s="209"/>
      <c r="K654" s="209">
        <v>1</v>
      </c>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36">
        <v>129</v>
      </c>
      <c r="B655" s="217" t="s">
        <v>834</v>
      </c>
      <c r="C655" s="264" t="s">
        <v>835</v>
      </c>
      <c r="D655" s="219" t="s">
        <v>385</v>
      </c>
      <c r="E655" s="222">
        <v>39.169049999999999</v>
      </c>
      <c r="F655" s="227"/>
      <c r="G655" s="228">
        <f>E655*F655</f>
        <v>0</v>
      </c>
      <c r="H655" s="229" t="s">
        <v>760</v>
      </c>
      <c r="I655" s="241" t="s">
        <v>134</v>
      </c>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v>21</v>
      </c>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36"/>
      <c r="B656" s="217"/>
      <c r="C656" s="278" t="s">
        <v>836</v>
      </c>
      <c r="D656" s="272"/>
      <c r="E656" s="274"/>
      <c r="F656" s="228"/>
      <c r="G656" s="228"/>
      <c r="H656" s="229"/>
      <c r="I656" s="241"/>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ht="22.5" outlineLevel="1" x14ac:dyDescent="0.2">
      <c r="A657" s="236"/>
      <c r="B657" s="217"/>
      <c r="C657" s="278" t="s">
        <v>837</v>
      </c>
      <c r="D657" s="272"/>
      <c r="E657" s="274"/>
      <c r="F657" s="228"/>
      <c r="G657" s="228"/>
      <c r="H657" s="229"/>
      <c r="I657" s="241"/>
      <c r="J657" s="209"/>
      <c r="K657" s="209"/>
      <c r="L657" s="209"/>
      <c r="M657" s="209"/>
      <c r="N657" s="209"/>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36"/>
      <c r="B658" s="217"/>
      <c r="C658" s="278" t="s">
        <v>838</v>
      </c>
      <c r="D658" s="272"/>
      <c r="E658" s="274"/>
      <c r="F658" s="228"/>
      <c r="G658" s="228"/>
      <c r="H658" s="229"/>
      <c r="I658" s="241"/>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36"/>
      <c r="B659" s="217"/>
      <c r="C659" s="278" t="s">
        <v>839</v>
      </c>
      <c r="D659" s="272"/>
      <c r="E659" s="274">
        <v>39.1691</v>
      </c>
      <c r="F659" s="228"/>
      <c r="G659" s="228"/>
      <c r="H659" s="229"/>
      <c r="I659" s="241"/>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36">
        <v>130</v>
      </c>
      <c r="B660" s="217" t="s">
        <v>840</v>
      </c>
      <c r="C660" s="264" t="s">
        <v>841</v>
      </c>
      <c r="D660" s="219" t="s">
        <v>385</v>
      </c>
      <c r="E660" s="222">
        <v>391.69053000000002</v>
      </c>
      <c r="F660" s="227"/>
      <c r="G660" s="228">
        <f>E660*F660</f>
        <v>0</v>
      </c>
      <c r="H660" s="229"/>
      <c r="I660" s="241" t="s">
        <v>134</v>
      </c>
      <c r="J660" s="209"/>
      <c r="K660" s="209"/>
      <c r="L660" s="209"/>
      <c r="M660" s="209"/>
      <c r="N660" s="209"/>
      <c r="O660" s="209"/>
      <c r="P660" s="209"/>
      <c r="Q660" s="209"/>
      <c r="R660" s="209"/>
      <c r="S660" s="209"/>
      <c r="T660" s="209"/>
      <c r="U660" s="209"/>
      <c r="V660" s="209"/>
      <c r="W660" s="209"/>
      <c r="X660" s="209"/>
      <c r="Y660" s="209"/>
      <c r="Z660" s="209"/>
      <c r="AA660" s="209"/>
      <c r="AB660" s="209"/>
      <c r="AC660" s="209"/>
      <c r="AD660" s="209"/>
      <c r="AE660" s="209"/>
      <c r="AF660" s="209"/>
      <c r="AG660" s="209"/>
      <c r="AH660" s="209"/>
      <c r="AI660" s="209"/>
      <c r="AJ660" s="209"/>
      <c r="AK660" s="209"/>
      <c r="AL660" s="209"/>
      <c r="AM660" s="209">
        <v>21</v>
      </c>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
      <c r="A661" s="236"/>
      <c r="B661" s="217"/>
      <c r="C661" s="278" t="s">
        <v>836</v>
      </c>
      <c r="D661" s="272"/>
      <c r="E661" s="274"/>
      <c r="F661" s="228"/>
      <c r="G661" s="228"/>
      <c r="H661" s="229"/>
      <c r="I661" s="241"/>
      <c r="J661" s="209"/>
      <c r="K661" s="209"/>
      <c r="L661" s="209"/>
      <c r="M661" s="209"/>
      <c r="N661" s="209"/>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ht="22.5" outlineLevel="1" x14ac:dyDescent="0.2">
      <c r="A662" s="236"/>
      <c r="B662" s="217"/>
      <c r="C662" s="278" t="s">
        <v>837</v>
      </c>
      <c r="D662" s="272"/>
      <c r="E662" s="274"/>
      <c r="F662" s="228"/>
      <c r="G662" s="228"/>
      <c r="H662" s="229"/>
      <c r="I662" s="241"/>
      <c r="J662" s="209"/>
      <c r="K662" s="209"/>
      <c r="L662" s="209"/>
      <c r="M662" s="209"/>
      <c r="N662" s="209"/>
      <c r="O662" s="209"/>
      <c r="P662" s="209"/>
      <c r="Q662" s="209"/>
      <c r="R662" s="209"/>
      <c r="S662" s="209"/>
      <c r="T662" s="209"/>
      <c r="U662" s="209"/>
      <c r="V662" s="209"/>
      <c r="W662" s="209"/>
      <c r="X662" s="209"/>
      <c r="Y662" s="209"/>
      <c r="Z662" s="209"/>
      <c r="AA662" s="209"/>
      <c r="AB662" s="209"/>
      <c r="AC662" s="209"/>
      <c r="AD662" s="209"/>
      <c r="AE662" s="209"/>
      <c r="AF662" s="209"/>
      <c r="AG662" s="209"/>
      <c r="AH662" s="209"/>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
      <c r="A663" s="236"/>
      <c r="B663" s="217"/>
      <c r="C663" s="278" t="s">
        <v>838</v>
      </c>
      <c r="D663" s="272"/>
      <c r="E663" s="274"/>
      <c r="F663" s="228"/>
      <c r="G663" s="228"/>
      <c r="H663" s="229"/>
      <c r="I663" s="241"/>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
      <c r="A664" s="236"/>
      <c r="B664" s="217"/>
      <c r="C664" s="278" t="s">
        <v>842</v>
      </c>
      <c r="D664" s="272"/>
      <c r="E664" s="274">
        <v>391.69049999999999</v>
      </c>
      <c r="F664" s="228"/>
      <c r="G664" s="228"/>
      <c r="H664" s="229"/>
      <c r="I664" s="241"/>
      <c r="J664" s="209"/>
      <c r="K664" s="209"/>
      <c r="L664" s="209"/>
      <c r="M664" s="209"/>
      <c r="N664" s="209"/>
      <c r="O664" s="209"/>
      <c r="P664" s="209"/>
      <c r="Q664" s="209"/>
      <c r="R664" s="209"/>
      <c r="S664" s="209"/>
      <c r="T664" s="209"/>
      <c r="U664" s="209"/>
      <c r="V664" s="209"/>
      <c r="W664" s="209"/>
      <c r="X664" s="209"/>
      <c r="Y664" s="209"/>
      <c r="Z664" s="209"/>
      <c r="AA664" s="209"/>
      <c r="AB664" s="209"/>
      <c r="AC664" s="209"/>
      <c r="AD664" s="209"/>
      <c r="AE664" s="209"/>
      <c r="AF664" s="209"/>
      <c r="AG664" s="209"/>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
      <c r="A665" s="236">
        <v>131</v>
      </c>
      <c r="B665" s="217" t="s">
        <v>843</v>
      </c>
      <c r="C665" s="264" t="s">
        <v>844</v>
      </c>
      <c r="D665" s="219" t="s">
        <v>385</v>
      </c>
      <c r="E665" s="222">
        <v>391.69053000000002</v>
      </c>
      <c r="F665" s="227"/>
      <c r="G665" s="228">
        <f>E665*F665</f>
        <v>0</v>
      </c>
      <c r="H665" s="229"/>
      <c r="I665" s="241" t="s">
        <v>134</v>
      </c>
      <c r="J665" s="209"/>
      <c r="K665" s="209"/>
      <c r="L665" s="209"/>
      <c r="M665" s="209"/>
      <c r="N665" s="209"/>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09"/>
      <c r="AK665" s="209"/>
      <c r="AL665" s="209"/>
      <c r="AM665" s="209">
        <v>21</v>
      </c>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36"/>
      <c r="B666" s="217"/>
      <c r="C666" s="278" t="s">
        <v>836</v>
      </c>
      <c r="D666" s="272"/>
      <c r="E666" s="274"/>
      <c r="F666" s="228"/>
      <c r="G666" s="228"/>
      <c r="H666" s="229"/>
      <c r="I666" s="241"/>
      <c r="J666" s="209"/>
      <c r="K666" s="209"/>
      <c r="L666" s="209"/>
      <c r="M666" s="209"/>
      <c r="N666" s="209"/>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ht="22.5" outlineLevel="1" x14ac:dyDescent="0.2">
      <c r="A667" s="236"/>
      <c r="B667" s="217"/>
      <c r="C667" s="278" t="s">
        <v>837</v>
      </c>
      <c r="D667" s="272"/>
      <c r="E667" s="274"/>
      <c r="F667" s="228"/>
      <c r="G667" s="228"/>
      <c r="H667" s="229"/>
      <c r="I667" s="241"/>
      <c r="J667" s="209"/>
      <c r="K667" s="209"/>
      <c r="L667" s="209"/>
      <c r="M667" s="209"/>
      <c r="N667" s="209"/>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36"/>
      <c r="B668" s="217"/>
      <c r="C668" s="278" t="s">
        <v>838</v>
      </c>
      <c r="D668" s="272"/>
      <c r="E668" s="274"/>
      <c r="F668" s="228"/>
      <c r="G668" s="228"/>
      <c r="H668" s="229"/>
      <c r="I668" s="241"/>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
      <c r="A669" s="236"/>
      <c r="B669" s="217"/>
      <c r="C669" s="278" t="s">
        <v>842</v>
      </c>
      <c r="D669" s="272"/>
      <c r="E669" s="274">
        <v>391.69049999999999</v>
      </c>
      <c r="F669" s="228"/>
      <c r="G669" s="228"/>
      <c r="H669" s="229"/>
      <c r="I669" s="241"/>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36"/>
      <c r="B670" s="214" t="s">
        <v>845</v>
      </c>
      <c r="C670" s="266"/>
      <c r="D670" s="237"/>
      <c r="E670" s="238"/>
      <c r="F670" s="239"/>
      <c r="G670" s="234"/>
      <c r="H670" s="229"/>
      <c r="I670" s="241"/>
      <c r="J670" s="209"/>
      <c r="K670" s="209">
        <v>1</v>
      </c>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
      <c r="A671" s="236">
        <v>132</v>
      </c>
      <c r="B671" s="217" t="s">
        <v>846</v>
      </c>
      <c r="C671" s="264" t="s">
        <v>847</v>
      </c>
      <c r="D671" s="219" t="s">
        <v>385</v>
      </c>
      <c r="E671" s="222">
        <v>5483.6674599999997</v>
      </c>
      <c r="F671" s="227"/>
      <c r="G671" s="228">
        <f>E671*F671</f>
        <v>0</v>
      </c>
      <c r="H671" s="229" t="s">
        <v>760</v>
      </c>
      <c r="I671" s="241" t="s">
        <v>134</v>
      </c>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c r="AL671" s="209"/>
      <c r="AM671" s="209">
        <v>21</v>
      </c>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x14ac:dyDescent="0.2">
      <c r="A672" s="236"/>
      <c r="B672" s="217"/>
      <c r="C672" s="278" t="s">
        <v>836</v>
      </c>
      <c r="D672" s="272"/>
      <c r="E672" s="274"/>
      <c r="F672" s="228"/>
      <c r="G672" s="228"/>
      <c r="H672" s="229"/>
      <c r="I672" s="241"/>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ht="22.5" outlineLevel="1" x14ac:dyDescent="0.2">
      <c r="A673" s="236"/>
      <c r="B673" s="217"/>
      <c r="C673" s="278" t="s">
        <v>837</v>
      </c>
      <c r="D673" s="272"/>
      <c r="E673" s="274"/>
      <c r="F673" s="228"/>
      <c r="G673" s="228"/>
      <c r="H673" s="229"/>
      <c r="I673" s="241"/>
      <c r="J673" s="209"/>
      <c r="K673" s="209"/>
      <c r="L673" s="209"/>
      <c r="M673" s="209"/>
      <c r="N673" s="209"/>
      <c r="O673" s="209"/>
      <c r="P673" s="209"/>
      <c r="Q673" s="209"/>
      <c r="R673" s="209"/>
      <c r="S673" s="209"/>
      <c r="T673" s="209"/>
      <c r="U673" s="209"/>
      <c r="V673" s="209"/>
      <c r="W673" s="209"/>
      <c r="X673" s="209"/>
      <c r="Y673" s="209"/>
      <c r="Z673" s="209"/>
      <c r="AA673" s="209"/>
      <c r="AB673" s="209"/>
      <c r="AC673" s="209"/>
      <c r="AD673" s="209"/>
      <c r="AE673" s="209"/>
      <c r="AF673" s="209"/>
      <c r="AG673" s="209"/>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
      <c r="A674" s="236"/>
      <c r="B674" s="217"/>
      <c r="C674" s="278" t="s">
        <v>838</v>
      </c>
      <c r="D674" s="272"/>
      <c r="E674" s="274"/>
      <c r="F674" s="228"/>
      <c r="G674" s="228"/>
      <c r="H674" s="229"/>
      <c r="I674" s="241"/>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x14ac:dyDescent="0.2">
      <c r="A675" s="236"/>
      <c r="B675" s="217"/>
      <c r="C675" s="278" t="s">
        <v>848</v>
      </c>
      <c r="D675" s="272"/>
      <c r="E675" s="274">
        <v>5483.6674999999996</v>
      </c>
      <c r="F675" s="228"/>
      <c r="G675" s="228"/>
      <c r="H675" s="229"/>
      <c r="I675" s="241"/>
      <c r="J675" s="209"/>
      <c r="K675" s="209"/>
      <c r="L675" s="209"/>
      <c r="M675" s="209"/>
      <c r="N675" s="209"/>
      <c r="O675" s="209"/>
      <c r="P675" s="209"/>
      <c r="Q675" s="209"/>
      <c r="R675" s="209"/>
      <c r="S675" s="209"/>
      <c r="T675" s="209"/>
      <c r="U675" s="209"/>
      <c r="V675" s="209"/>
      <c r="W675" s="209"/>
      <c r="X675" s="209"/>
      <c r="Y675" s="209"/>
      <c r="Z675" s="209"/>
      <c r="AA675" s="209"/>
      <c r="AB675" s="209"/>
      <c r="AC675" s="209"/>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x14ac:dyDescent="0.2">
      <c r="A676" s="236"/>
      <c r="B676" s="214" t="s">
        <v>849</v>
      </c>
      <c r="C676" s="266"/>
      <c r="D676" s="237"/>
      <c r="E676" s="238"/>
      <c r="F676" s="239"/>
      <c r="G676" s="234"/>
      <c r="H676" s="229"/>
      <c r="I676" s="241"/>
      <c r="J676" s="209"/>
      <c r="K676" s="209">
        <v>1</v>
      </c>
      <c r="L676" s="209"/>
      <c r="M676" s="209"/>
      <c r="N676" s="209"/>
      <c r="O676" s="209"/>
      <c r="P676" s="209"/>
      <c r="Q676" s="209"/>
      <c r="R676" s="209"/>
      <c r="S676" s="209"/>
      <c r="T676" s="209"/>
      <c r="U676" s="209"/>
      <c r="V676" s="209"/>
      <c r="W676" s="209"/>
      <c r="X676" s="209"/>
      <c r="Y676" s="209"/>
      <c r="Z676" s="209"/>
      <c r="AA676" s="209"/>
      <c r="AB676" s="209"/>
      <c r="AC676" s="209"/>
      <c r="AD676" s="209"/>
      <c r="AE676" s="209"/>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36">
        <v>133</v>
      </c>
      <c r="B677" s="217" t="s">
        <v>850</v>
      </c>
      <c r="C677" s="264" t="s">
        <v>851</v>
      </c>
      <c r="D677" s="219" t="s">
        <v>385</v>
      </c>
      <c r="E677" s="222">
        <v>235.01432</v>
      </c>
      <c r="F677" s="227"/>
      <c r="G677" s="228">
        <f>E677*F677</f>
        <v>0</v>
      </c>
      <c r="H677" s="229" t="s">
        <v>760</v>
      </c>
      <c r="I677" s="241" t="s">
        <v>134</v>
      </c>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c r="AL677" s="209"/>
      <c r="AM677" s="209">
        <v>21</v>
      </c>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
      <c r="A678" s="236"/>
      <c r="B678" s="217"/>
      <c r="C678" s="278" t="s">
        <v>836</v>
      </c>
      <c r="D678" s="272"/>
      <c r="E678" s="274"/>
      <c r="F678" s="228"/>
      <c r="G678" s="228"/>
      <c r="H678" s="229"/>
      <c r="I678" s="241"/>
      <c r="J678" s="209"/>
      <c r="K678" s="209"/>
      <c r="L678" s="209"/>
      <c r="M678" s="209"/>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ht="22.5" outlineLevel="1" x14ac:dyDescent="0.2">
      <c r="A679" s="236"/>
      <c r="B679" s="217"/>
      <c r="C679" s="278" t="s">
        <v>837</v>
      </c>
      <c r="D679" s="272"/>
      <c r="E679" s="274"/>
      <c r="F679" s="228"/>
      <c r="G679" s="228"/>
      <c r="H679" s="229"/>
      <c r="I679" s="241"/>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
      <c r="A680" s="236"/>
      <c r="B680" s="217"/>
      <c r="C680" s="278" t="s">
        <v>838</v>
      </c>
      <c r="D680" s="272"/>
      <c r="E680" s="274"/>
      <c r="F680" s="228"/>
      <c r="G680" s="228"/>
      <c r="H680" s="229"/>
      <c r="I680" s="241"/>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
      <c r="A681" s="236"/>
      <c r="B681" s="217"/>
      <c r="C681" s="278" t="s">
        <v>852</v>
      </c>
      <c r="D681" s="272"/>
      <c r="E681" s="274">
        <v>235.01429999999999</v>
      </c>
      <c r="F681" s="228"/>
      <c r="G681" s="228"/>
      <c r="H681" s="229"/>
      <c r="I681" s="241"/>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36">
        <v>134</v>
      </c>
      <c r="B682" s="217" t="s">
        <v>853</v>
      </c>
      <c r="C682" s="264" t="s">
        <v>854</v>
      </c>
      <c r="D682" s="219" t="s">
        <v>385</v>
      </c>
      <c r="E682" s="222">
        <v>117.50716</v>
      </c>
      <c r="F682" s="227"/>
      <c r="G682" s="228">
        <f>E682*F682</f>
        <v>0</v>
      </c>
      <c r="H682" s="229"/>
      <c r="I682" s="241" t="s">
        <v>149</v>
      </c>
      <c r="J682" s="209"/>
      <c r="K682" s="209"/>
      <c r="L682" s="209"/>
      <c r="M682" s="209"/>
      <c r="N682" s="209"/>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c r="AL682" s="209"/>
      <c r="AM682" s="209">
        <v>21</v>
      </c>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36"/>
      <c r="B683" s="217"/>
      <c r="C683" s="278" t="s">
        <v>836</v>
      </c>
      <c r="D683" s="272"/>
      <c r="E683" s="274"/>
      <c r="F683" s="228"/>
      <c r="G683" s="228"/>
      <c r="H683" s="229"/>
      <c r="I683" s="241"/>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ht="22.5" outlineLevel="1" x14ac:dyDescent="0.2">
      <c r="A684" s="236"/>
      <c r="B684" s="217"/>
      <c r="C684" s="278" t="s">
        <v>837</v>
      </c>
      <c r="D684" s="272"/>
      <c r="E684" s="274"/>
      <c r="F684" s="228"/>
      <c r="G684" s="228"/>
      <c r="H684" s="229"/>
      <c r="I684" s="241"/>
      <c r="J684" s="209"/>
      <c r="K684" s="209"/>
      <c r="L684" s="209"/>
      <c r="M684" s="209"/>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36"/>
      <c r="B685" s="217"/>
      <c r="C685" s="278" t="s">
        <v>838</v>
      </c>
      <c r="D685" s="272"/>
      <c r="E685" s="274"/>
      <c r="F685" s="228"/>
      <c r="G685" s="228"/>
      <c r="H685" s="229"/>
      <c r="I685" s="241"/>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36"/>
      <c r="B686" s="217"/>
      <c r="C686" s="278" t="s">
        <v>855</v>
      </c>
      <c r="D686" s="272"/>
      <c r="E686" s="274">
        <v>117.5072</v>
      </c>
      <c r="F686" s="228"/>
      <c r="G686" s="228"/>
      <c r="H686" s="229"/>
      <c r="I686" s="241"/>
      <c r="J686" s="209"/>
      <c r="K686" s="209"/>
      <c r="L686" s="209"/>
      <c r="M686" s="209"/>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36">
        <v>135</v>
      </c>
      <c r="B687" s="217" t="s">
        <v>856</v>
      </c>
      <c r="C687" s="264" t="s">
        <v>857</v>
      </c>
      <c r="D687" s="219" t="s">
        <v>385</v>
      </c>
      <c r="E687" s="222">
        <v>39.169049999999999</v>
      </c>
      <c r="F687" s="227"/>
      <c r="G687" s="228">
        <f>E687*F687</f>
        <v>0</v>
      </c>
      <c r="H687" s="229"/>
      <c r="I687" s="241" t="s">
        <v>149</v>
      </c>
      <c r="J687" s="209"/>
      <c r="K687" s="209"/>
      <c r="L687" s="209"/>
      <c r="M687" s="209"/>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v>21</v>
      </c>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
      <c r="A688" s="236"/>
      <c r="B688" s="217"/>
      <c r="C688" s="278" t="s">
        <v>836</v>
      </c>
      <c r="D688" s="272"/>
      <c r="E688" s="274"/>
      <c r="F688" s="228"/>
      <c r="G688" s="228"/>
      <c r="H688" s="229"/>
      <c r="I688" s="241"/>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ht="22.5" outlineLevel="1" x14ac:dyDescent="0.2">
      <c r="A689" s="236"/>
      <c r="B689" s="217"/>
      <c r="C689" s="278" t="s">
        <v>837</v>
      </c>
      <c r="D689" s="272"/>
      <c r="E689" s="274"/>
      <c r="F689" s="228"/>
      <c r="G689" s="228"/>
      <c r="H689" s="229"/>
      <c r="I689" s="241"/>
      <c r="J689" s="209"/>
      <c r="K689" s="209"/>
      <c r="L689" s="209"/>
      <c r="M689" s="209"/>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
      <c r="A690" s="236"/>
      <c r="B690" s="217"/>
      <c r="C690" s="278" t="s">
        <v>838</v>
      </c>
      <c r="D690" s="272"/>
      <c r="E690" s="274"/>
      <c r="F690" s="228"/>
      <c r="G690" s="228"/>
      <c r="H690" s="229"/>
      <c r="I690" s="241"/>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
      <c r="A691" s="236"/>
      <c r="B691" s="217"/>
      <c r="C691" s="278" t="s">
        <v>839</v>
      </c>
      <c r="D691" s="272"/>
      <c r="E691" s="274">
        <v>39.1691</v>
      </c>
      <c r="F691" s="228"/>
      <c r="G691" s="228"/>
      <c r="H691" s="229"/>
      <c r="I691" s="241"/>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x14ac:dyDescent="0.2">
      <c r="A692" s="235" t="s">
        <v>128</v>
      </c>
      <c r="B692" s="216" t="s">
        <v>858</v>
      </c>
      <c r="C692" s="263" t="s">
        <v>859</v>
      </c>
      <c r="D692" s="218"/>
      <c r="E692" s="221"/>
      <c r="F692" s="232">
        <f>SUM(G693:G700)</f>
        <v>0</v>
      </c>
      <c r="G692" s="233"/>
      <c r="H692" s="226"/>
      <c r="I692" s="240"/>
    </row>
    <row r="693" spans="1:60" outlineLevel="1" x14ac:dyDescent="0.2">
      <c r="A693" s="236"/>
      <c r="B693" s="270" t="s">
        <v>860</v>
      </c>
      <c r="C693" s="277"/>
      <c r="D693" s="271"/>
      <c r="E693" s="273"/>
      <c r="F693" s="275"/>
      <c r="G693" s="276"/>
      <c r="H693" s="229"/>
      <c r="I693" s="241"/>
      <c r="J693" s="209"/>
      <c r="K693" s="209">
        <v>1</v>
      </c>
      <c r="L693" s="209"/>
      <c r="M693" s="209"/>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ht="22.5" outlineLevel="1" x14ac:dyDescent="0.2">
      <c r="A694" s="236"/>
      <c r="B694" s="214" t="s">
        <v>861</v>
      </c>
      <c r="C694" s="266"/>
      <c r="D694" s="237"/>
      <c r="E694" s="238"/>
      <c r="F694" s="239"/>
      <c r="G694" s="234"/>
      <c r="H694" s="229"/>
      <c r="I694" s="241"/>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10" t="str">
        <f>B694</f>
        <v>přesun hmot pro budovy občanské výstavby (JKSO 801), budovy pro bydlení (JKSO 803) budovy pro výrobu a služby (JKSO 812) s nosnou svislou konstrukcí zděnou z cihel nebo tvárnic nebo kovovou</v>
      </c>
      <c r="BA694" s="209"/>
      <c r="BB694" s="209"/>
      <c r="BC694" s="209"/>
      <c r="BD694" s="209"/>
      <c r="BE694" s="209"/>
      <c r="BF694" s="209"/>
      <c r="BG694" s="209"/>
      <c r="BH694" s="209"/>
    </row>
    <row r="695" spans="1:60" outlineLevel="1" x14ac:dyDescent="0.2">
      <c r="A695" s="236">
        <v>136</v>
      </c>
      <c r="B695" s="217" t="s">
        <v>862</v>
      </c>
      <c r="C695" s="264" t="s">
        <v>863</v>
      </c>
      <c r="D695" s="219" t="s">
        <v>385</v>
      </c>
      <c r="E695" s="222">
        <v>878.62108000000001</v>
      </c>
      <c r="F695" s="227"/>
      <c r="G695" s="228">
        <f>E695*F695</f>
        <v>0</v>
      </c>
      <c r="H695" s="229" t="s">
        <v>386</v>
      </c>
      <c r="I695" s="241" t="s">
        <v>134</v>
      </c>
      <c r="J695" s="209"/>
      <c r="K695" s="209"/>
      <c r="L695" s="209"/>
      <c r="M695" s="209"/>
      <c r="N695" s="209"/>
      <c r="O695" s="209"/>
      <c r="P695" s="209"/>
      <c r="Q695" s="209"/>
      <c r="R695" s="209"/>
      <c r="S695" s="209"/>
      <c r="T695" s="209"/>
      <c r="U695" s="209"/>
      <c r="V695" s="209"/>
      <c r="W695" s="209"/>
      <c r="X695" s="209"/>
      <c r="Y695" s="209"/>
      <c r="Z695" s="209"/>
      <c r="AA695" s="209"/>
      <c r="AB695" s="209"/>
      <c r="AC695" s="209"/>
      <c r="AD695" s="209"/>
      <c r="AE695" s="209"/>
      <c r="AF695" s="209"/>
      <c r="AG695" s="209"/>
      <c r="AH695" s="209"/>
      <c r="AI695" s="209"/>
      <c r="AJ695" s="209"/>
      <c r="AK695" s="209"/>
      <c r="AL695" s="209"/>
      <c r="AM695" s="209">
        <v>21</v>
      </c>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
      <c r="A696" s="236"/>
      <c r="B696" s="217"/>
      <c r="C696" s="278" t="s">
        <v>864</v>
      </c>
      <c r="D696" s="272"/>
      <c r="E696" s="274"/>
      <c r="F696" s="228"/>
      <c r="G696" s="228"/>
      <c r="H696" s="229"/>
      <c r="I696" s="241"/>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ht="22.5" outlineLevel="1" x14ac:dyDescent="0.2">
      <c r="A697" s="236"/>
      <c r="B697" s="217"/>
      <c r="C697" s="278" t="s">
        <v>865</v>
      </c>
      <c r="D697" s="272"/>
      <c r="E697" s="274"/>
      <c r="F697" s="228"/>
      <c r="G697" s="228"/>
      <c r="H697" s="229"/>
      <c r="I697" s="241"/>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ht="22.5" outlineLevel="1" x14ac:dyDescent="0.2">
      <c r="A698" s="236"/>
      <c r="B698" s="217"/>
      <c r="C698" s="278" t="s">
        <v>866</v>
      </c>
      <c r="D698" s="272"/>
      <c r="E698" s="274"/>
      <c r="F698" s="228"/>
      <c r="G698" s="228"/>
      <c r="H698" s="229"/>
      <c r="I698" s="241"/>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x14ac:dyDescent="0.2">
      <c r="A699" s="236"/>
      <c r="B699" s="217"/>
      <c r="C699" s="278" t="s">
        <v>867</v>
      </c>
      <c r="D699" s="272"/>
      <c r="E699" s="274"/>
      <c r="F699" s="228"/>
      <c r="G699" s="228"/>
      <c r="H699" s="229"/>
      <c r="I699" s="241"/>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
      <c r="A700" s="236"/>
      <c r="B700" s="217"/>
      <c r="C700" s="278" t="s">
        <v>868</v>
      </c>
      <c r="D700" s="272"/>
      <c r="E700" s="274">
        <v>878.62109999999996</v>
      </c>
      <c r="F700" s="228"/>
      <c r="G700" s="228"/>
      <c r="H700" s="229"/>
      <c r="I700" s="241"/>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x14ac:dyDescent="0.2">
      <c r="A701" s="235" t="s">
        <v>128</v>
      </c>
      <c r="B701" s="216" t="s">
        <v>869</v>
      </c>
      <c r="C701" s="263" t="s">
        <v>870</v>
      </c>
      <c r="D701" s="218"/>
      <c r="E701" s="221"/>
      <c r="F701" s="232">
        <f>SUM(G702:G771)</f>
        <v>0</v>
      </c>
      <c r="G701" s="233"/>
      <c r="H701" s="226"/>
      <c r="I701" s="240"/>
    </row>
    <row r="702" spans="1:60" outlineLevel="1" x14ac:dyDescent="0.2">
      <c r="A702" s="236"/>
      <c r="B702" s="270" t="s">
        <v>871</v>
      </c>
      <c r="C702" s="277"/>
      <c r="D702" s="271"/>
      <c r="E702" s="273"/>
      <c r="F702" s="275"/>
      <c r="G702" s="276"/>
      <c r="H702" s="229"/>
      <c r="I702" s="241"/>
      <c r="J702" s="209"/>
      <c r="K702" s="209">
        <v>1</v>
      </c>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
      <c r="A703" s="236">
        <v>137</v>
      </c>
      <c r="B703" s="217" t="s">
        <v>872</v>
      </c>
      <c r="C703" s="264" t="s">
        <v>873</v>
      </c>
      <c r="D703" s="219" t="s">
        <v>252</v>
      </c>
      <c r="E703" s="222">
        <v>97.62</v>
      </c>
      <c r="F703" s="227"/>
      <c r="G703" s="228">
        <f>E703*F703</f>
        <v>0</v>
      </c>
      <c r="H703" s="229" t="s">
        <v>796</v>
      </c>
      <c r="I703" s="241" t="s">
        <v>134</v>
      </c>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v>21</v>
      </c>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ht="22.5" outlineLevel="1" x14ac:dyDescent="0.2">
      <c r="A704" s="236"/>
      <c r="B704" s="217"/>
      <c r="C704" s="278" t="s">
        <v>874</v>
      </c>
      <c r="D704" s="272"/>
      <c r="E704" s="274">
        <v>97.62</v>
      </c>
      <c r="F704" s="228"/>
      <c r="G704" s="228"/>
      <c r="H704" s="229"/>
      <c r="I704" s="241"/>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x14ac:dyDescent="0.2">
      <c r="A705" s="236">
        <v>138</v>
      </c>
      <c r="B705" s="217" t="s">
        <v>875</v>
      </c>
      <c r="C705" s="264" t="s">
        <v>876</v>
      </c>
      <c r="D705" s="219" t="s">
        <v>252</v>
      </c>
      <c r="E705" s="222">
        <v>107.38200000000001</v>
      </c>
      <c r="F705" s="227"/>
      <c r="G705" s="228">
        <f>E705*F705</f>
        <v>0</v>
      </c>
      <c r="H705" s="229"/>
      <c r="I705" s="241" t="s">
        <v>149</v>
      </c>
      <c r="J705" s="209"/>
      <c r="K705" s="209"/>
      <c r="L705" s="209"/>
      <c r="M705" s="209"/>
      <c r="N705" s="209"/>
      <c r="O705" s="209"/>
      <c r="P705" s="209"/>
      <c r="Q705" s="209"/>
      <c r="R705" s="209"/>
      <c r="S705" s="209"/>
      <c r="T705" s="209"/>
      <c r="U705" s="209"/>
      <c r="V705" s="209"/>
      <c r="W705" s="209"/>
      <c r="X705" s="209"/>
      <c r="Y705" s="209"/>
      <c r="Z705" s="209"/>
      <c r="AA705" s="209"/>
      <c r="AB705" s="209"/>
      <c r="AC705" s="209"/>
      <c r="AD705" s="209"/>
      <c r="AE705" s="209"/>
      <c r="AF705" s="209"/>
      <c r="AG705" s="209"/>
      <c r="AH705" s="209"/>
      <c r="AI705" s="209"/>
      <c r="AJ705" s="209"/>
      <c r="AK705" s="209"/>
      <c r="AL705" s="209"/>
      <c r="AM705" s="209">
        <v>21</v>
      </c>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ht="22.5" outlineLevel="1" x14ac:dyDescent="0.2">
      <c r="A706" s="236"/>
      <c r="B706" s="217"/>
      <c r="C706" s="278" t="s">
        <v>877</v>
      </c>
      <c r="D706" s="272"/>
      <c r="E706" s="274">
        <v>107.38200000000001</v>
      </c>
      <c r="F706" s="228"/>
      <c r="G706" s="228"/>
      <c r="H706" s="229"/>
      <c r="I706" s="241"/>
      <c r="J706" s="209"/>
      <c r="K706" s="209"/>
      <c r="L706" s="209"/>
      <c r="M706" s="209"/>
      <c r="N706" s="209"/>
      <c r="O706" s="209"/>
      <c r="P706" s="209"/>
      <c r="Q706" s="209"/>
      <c r="R706" s="209"/>
      <c r="S706" s="209"/>
      <c r="T706" s="209"/>
      <c r="U706" s="209"/>
      <c r="V706" s="209"/>
      <c r="W706" s="209"/>
      <c r="X706" s="209"/>
      <c r="Y706" s="209"/>
      <c r="Z706" s="209"/>
      <c r="AA706" s="209"/>
      <c r="AB706" s="209"/>
      <c r="AC706" s="209"/>
      <c r="AD706" s="209"/>
      <c r="AE706" s="209"/>
      <c r="AF706" s="209"/>
      <c r="AG706" s="209"/>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36"/>
      <c r="B707" s="214" t="s">
        <v>878</v>
      </c>
      <c r="C707" s="266"/>
      <c r="D707" s="237"/>
      <c r="E707" s="238"/>
      <c r="F707" s="239"/>
      <c r="G707" s="234"/>
      <c r="H707" s="229"/>
      <c r="I707" s="241"/>
      <c r="J707" s="209"/>
      <c r="K707" s="209">
        <v>1</v>
      </c>
      <c r="L707" s="209"/>
      <c r="M707" s="209"/>
      <c r="N707" s="209"/>
      <c r="O707" s="209"/>
      <c r="P707" s="209"/>
      <c r="Q707" s="209"/>
      <c r="R707" s="209"/>
      <c r="S707" s="209"/>
      <c r="T707" s="209"/>
      <c r="U707" s="209"/>
      <c r="V707" s="209"/>
      <c r="W707" s="209"/>
      <c r="X707" s="209"/>
      <c r="Y707" s="209"/>
      <c r="Z707" s="209"/>
      <c r="AA707" s="209"/>
      <c r="AB707" s="209"/>
      <c r="AC707" s="209"/>
      <c r="AD707" s="209"/>
      <c r="AE707" s="209"/>
      <c r="AF707" s="209"/>
      <c r="AG707" s="209"/>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36">
        <v>139</v>
      </c>
      <c r="B708" s="217" t="s">
        <v>879</v>
      </c>
      <c r="C708" s="264" t="s">
        <v>880</v>
      </c>
      <c r="D708" s="219" t="s">
        <v>252</v>
      </c>
      <c r="E708" s="222">
        <v>232.965</v>
      </c>
      <c r="F708" s="227"/>
      <c r="G708" s="228">
        <f>E708*F708</f>
        <v>0</v>
      </c>
      <c r="H708" s="229" t="s">
        <v>796</v>
      </c>
      <c r="I708" s="241" t="s">
        <v>134</v>
      </c>
      <c r="J708" s="209"/>
      <c r="K708" s="209"/>
      <c r="L708" s="209"/>
      <c r="M708" s="209"/>
      <c r="N708" s="209"/>
      <c r="O708" s="209"/>
      <c r="P708" s="209"/>
      <c r="Q708" s="209"/>
      <c r="R708" s="209"/>
      <c r="S708" s="209"/>
      <c r="T708" s="209"/>
      <c r="U708" s="209"/>
      <c r="V708" s="209"/>
      <c r="W708" s="209"/>
      <c r="X708" s="209"/>
      <c r="Y708" s="209"/>
      <c r="Z708" s="209"/>
      <c r="AA708" s="209"/>
      <c r="AB708" s="209"/>
      <c r="AC708" s="209"/>
      <c r="AD708" s="209"/>
      <c r="AE708" s="209"/>
      <c r="AF708" s="209"/>
      <c r="AG708" s="209"/>
      <c r="AH708" s="209"/>
      <c r="AI708" s="209"/>
      <c r="AJ708" s="209"/>
      <c r="AK708" s="209"/>
      <c r="AL708" s="209"/>
      <c r="AM708" s="209">
        <v>21</v>
      </c>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
      <c r="A709" s="236"/>
      <c r="B709" s="217"/>
      <c r="C709" s="265" t="s">
        <v>881</v>
      </c>
      <c r="D709" s="220"/>
      <c r="E709" s="223"/>
      <c r="F709" s="230"/>
      <c r="G709" s="231"/>
      <c r="H709" s="229"/>
      <c r="I709" s="241"/>
      <c r="J709" s="209"/>
      <c r="K709" s="209"/>
      <c r="L709" s="209"/>
      <c r="M709" s="209"/>
      <c r="N709" s="209"/>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209"/>
      <c r="AK709" s="209"/>
      <c r="AL709" s="209"/>
      <c r="AM709" s="209"/>
      <c r="AN709" s="209"/>
      <c r="AO709" s="209"/>
      <c r="AP709" s="209"/>
      <c r="AQ709" s="209"/>
      <c r="AR709" s="209"/>
      <c r="AS709" s="209"/>
      <c r="AT709" s="209"/>
      <c r="AU709" s="209"/>
      <c r="AV709" s="209"/>
      <c r="AW709" s="209"/>
      <c r="AX709" s="209"/>
      <c r="AY709" s="209"/>
      <c r="AZ709" s="209"/>
      <c r="BA709" s="210" t="str">
        <f>C709</f>
        <v>u nopové fólie - nopy musí mířit do terénu!</v>
      </c>
      <c r="BB709" s="209"/>
      <c r="BC709" s="209"/>
      <c r="BD709" s="209"/>
      <c r="BE709" s="209"/>
      <c r="BF709" s="209"/>
      <c r="BG709" s="209"/>
      <c r="BH709" s="209"/>
    </row>
    <row r="710" spans="1:60" outlineLevel="1" x14ac:dyDescent="0.2">
      <c r="A710" s="236"/>
      <c r="B710" s="217"/>
      <c r="C710" s="278" t="s">
        <v>550</v>
      </c>
      <c r="D710" s="272"/>
      <c r="E710" s="274">
        <v>64.8</v>
      </c>
      <c r="F710" s="228"/>
      <c r="G710" s="228"/>
      <c r="H710" s="229"/>
      <c r="I710" s="241"/>
      <c r="J710" s="209"/>
      <c r="K710" s="209"/>
      <c r="L710" s="209"/>
      <c r="M710" s="209"/>
      <c r="N710" s="209"/>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ht="22.5" outlineLevel="1" x14ac:dyDescent="0.2">
      <c r="A711" s="236"/>
      <c r="B711" s="217"/>
      <c r="C711" s="278" t="s">
        <v>551</v>
      </c>
      <c r="D711" s="272"/>
      <c r="E711" s="274">
        <v>168.16499999999999</v>
      </c>
      <c r="F711" s="228"/>
      <c r="G711" s="228"/>
      <c r="H711" s="229"/>
      <c r="I711" s="241"/>
      <c r="J711" s="209"/>
      <c r="K711" s="209"/>
      <c r="L711" s="209"/>
      <c r="M711" s="209"/>
      <c r="N711" s="209"/>
      <c r="O711" s="209"/>
      <c r="P711" s="209"/>
      <c r="Q711" s="209"/>
      <c r="R711" s="209"/>
      <c r="S711" s="209"/>
      <c r="T711" s="209"/>
      <c r="U711" s="209"/>
      <c r="V711" s="209"/>
      <c r="W711" s="209"/>
      <c r="X711" s="209"/>
      <c r="Y711" s="209"/>
      <c r="Z711" s="209"/>
      <c r="AA711" s="209"/>
      <c r="AB711" s="209"/>
      <c r="AC711" s="209"/>
      <c r="AD711" s="209"/>
      <c r="AE711" s="209"/>
      <c r="AF711" s="209"/>
      <c r="AG711" s="209"/>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36">
        <v>140</v>
      </c>
      <c r="B712" s="217" t="s">
        <v>875</v>
      </c>
      <c r="C712" s="264" t="s">
        <v>876</v>
      </c>
      <c r="D712" s="219" t="s">
        <v>252</v>
      </c>
      <c r="E712" s="222">
        <v>256.26150000000001</v>
      </c>
      <c r="F712" s="227"/>
      <c r="G712" s="228">
        <f>E712*F712</f>
        <v>0</v>
      </c>
      <c r="H712" s="229"/>
      <c r="I712" s="241" t="s">
        <v>149</v>
      </c>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v>21</v>
      </c>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x14ac:dyDescent="0.2">
      <c r="A713" s="236"/>
      <c r="B713" s="217"/>
      <c r="C713" s="278" t="s">
        <v>882</v>
      </c>
      <c r="D713" s="272"/>
      <c r="E713" s="274">
        <v>71.28</v>
      </c>
      <c r="F713" s="228"/>
      <c r="G713" s="228"/>
      <c r="H713" s="229"/>
      <c r="I713" s="241"/>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ht="22.5" outlineLevel="1" x14ac:dyDescent="0.2">
      <c r="A714" s="236"/>
      <c r="B714" s="217"/>
      <c r="C714" s="278" t="s">
        <v>883</v>
      </c>
      <c r="D714" s="272"/>
      <c r="E714" s="274">
        <v>184.98150000000001</v>
      </c>
      <c r="F714" s="228"/>
      <c r="G714" s="228"/>
      <c r="H714" s="229"/>
      <c r="I714" s="241"/>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36">
        <v>141</v>
      </c>
      <c r="B715" s="217" t="s">
        <v>884</v>
      </c>
      <c r="C715" s="264" t="s">
        <v>885</v>
      </c>
      <c r="D715" s="219" t="s">
        <v>252</v>
      </c>
      <c r="E715" s="222">
        <v>333.68875000000003</v>
      </c>
      <c r="F715" s="227"/>
      <c r="G715" s="228">
        <f>E715*F715</f>
        <v>0</v>
      </c>
      <c r="H715" s="229"/>
      <c r="I715" s="241" t="s">
        <v>149</v>
      </c>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v>21</v>
      </c>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
      <c r="A716" s="236"/>
      <c r="B716" s="217"/>
      <c r="C716" s="265" t="s">
        <v>886</v>
      </c>
      <c r="D716" s="220"/>
      <c r="E716" s="223"/>
      <c r="F716" s="230"/>
      <c r="G716" s="231"/>
      <c r="H716" s="229"/>
      <c r="I716" s="241"/>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10" t="str">
        <f>C716</f>
        <v>penetrace podkladu pod jednosložkovou minerální hydroizolační stěrku</v>
      </c>
      <c r="BB716" s="209"/>
      <c r="BC716" s="209"/>
      <c r="BD716" s="209"/>
      <c r="BE716" s="209"/>
      <c r="BF716" s="209"/>
      <c r="BG716" s="209"/>
      <c r="BH716" s="209"/>
    </row>
    <row r="717" spans="1:60" ht="33.75" outlineLevel="1" x14ac:dyDescent="0.2">
      <c r="A717" s="236"/>
      <c r="B717" s="217"/>
      <c r="C717" s="265" t="s">
        <v>887</v>
      </c>
      <c r="D717" s="220"/>
      <c r="E717" s="223"/>
      <c r="F717" s="230"/>
      <c r="G717" s="231"/>
      <c r="H717" s="229"/>
      <c r="I717" s="241"/>
      <c r="J717" s="209"/>
      <c r="K717" s="209"/>
      <c r="L717" s="209"/>
      <c r="M717" s="209"/>
      <c r="N717" s="209"/>
      <c r="O717" s="209"/>
      <c r="P717" s="209"/>
      <c r="Q717" s="209"/>
      <c r="R717" s="209"/>
      <c r="S717" s="209"/>
      <c r="T717" s="209"/>
      <c r="U717" s="209"/>
      <c r="V717" s="209"/>
      <c r="W717" s="209"/>
      <c r="X717" s="209"/>
      <c r="Y717" s="209"/>
      <c r="Z717" s="209"/>
      <c r="AA717" s="209"/>
      <c r="AB717" s="209"/>
      <c r="AC717" s="209"/>
      <c r="AD717" s="209"/>
      <c r="AE717" s="209"/>
      <c r="AF717" s="209"/>
      <c r="AG717" s="209"/>
      <c r="AH717" s="209"/>
      <c r="AI717" s="209"/>
      <c r="AJ717" s="209"/>
      <c r="AK717" s="209"/>
      <c r="AL717" s="209"/>
      <c r="AM717" s="209"/>
      <c r="AN717" s="209"/>
      <c r="AO717" s="209"/>
      <c r="AP717" s="209"/>
      <c r="AQ717" s="209"/>
      <c r="AR717" s="209"/>
      <c r="AS717" s="209"/>
      <c r="AT717" s="209"/>
      <c r="AU717" s="209"/>
      <c r="AV717" s="209"/>
      <c r="AW717" s="209"/>
      <c r="AX717" s="209"/>
      <c r="AY717" s="209"/>
      <c r="AZ717" s="209"/>
      <c r="BA717" s="210" t="str">
        <f>C717</f>
        <v xml:space="preserve"> - impregnační křemičitý roztok, certifikovaný podle směrnic WTA na bázi křemičitanu alkalického kovu, hodnota pH 12,2, měrná hmotnost 1,3 g/cm3/, teplota podkladu a pro zpracování +5 až +30°C, vhodná pro zdivo nasycené vodou, než zaschne provést nátěr "mokrý do mokrého" jednosložkovou minerální stěrkou viz. níže, po vytvrdnutí provést</v>
      </c>
      <c r="BB717" s="209"/>
      <c r="BC717" s="209"/>
      <c r="BD717" s="209"/>
      <c r="BE717" s="209"/>
      <c r="BF717" s="209"/>
      <c r="BG717" s="209"/>
      <c r="BH717" s="209"/>
    </row>
    <row r="718" spans="1:60" outlineLevel="1" x14ac:dyDescent="0.2">
      <c r="A718" s="236"/>
      <c r="B718" s="217"/>
      <c r="C718" s="278" t="s">
        <v>550</v>
      </c>
      <c r="D718" s="272"/>
      <c r="E718" s="274">
        <v>64.8</v>
      </c>
      <c r="F718" s="228"/>
      <c r="G718" s="228"/>
      <c r="H718" s="229"/>
      <c r="I718" s="241"/>
      <c r="J718" s="209"/>
      <c r="K718" s="209"/>
      <c r="L718" s="209"/>
      <c r="M718" s="209"/>
      <c r="N718" s="209"/>
      <c r="O718" s="209"/>
      <c r="P718" s="209"/>
      <c r="Q718" s="209"/>
      <c r="R718" s="209"/>
      <c r="S718" s="209"/>
      <c r="T718" s="209"/>
      <c r="U718" s="209"/>
      <c r="V718" s="209"/>
      <c r="W718" s="209"/>
      <c r="X718" s="209"/>
      <c r="Y718" s="209"/>
      <c r="Z718" s="209"/>
      <c r="AA718" s="209"/>
      <c r="AB718" s="209"/>
      <c r="AC718" s="209"/>
      <c r="AD718" s="209"/>
      <c r="AE718" s="209"/>
      <c r="AF718" s="209"/>
      <c r="AG718" s="209"/>
      <c r="AH718" s="209"/>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ht="22.5" outlineLevel="1" x14ac:dyDescent="0.2">
      <c r="A719" s="236"/>
      <c r="B719" s="217"/>
      <c r="C719" s="278" t="s">
        <v>552</v>
      </c>
      <c r="D719" s="272"/>
      <c r="E719" s="274">
        <v>271.46879999999999</v>
      </c>
      <c r="F719" s="228"/>
      <c r="G719" s="228"/>
      <c r="H719" s="229"/>
      <c r="I719" s="241"/>
      <c r="J719" s="209"/>
      <c r="K719" s="209"/>
      <c r="L719" s="209"/>
      <c r="M719" s="209"/>
      <c r="N719" s="209"/>
      <c r="O719" s="209"/>
      <c r="P719" s="209"/>
      <c r="Q719" s="209"/>
      <c r="R719" s="209"/>
      <c r="S719" s="209"/>
      <c r="T719" s="209"/>
      <c r="U719" s="209"/>
      <c r="V719" s="209"/>
      <c r="W719" s="209"/>
      <c r="X719" s="209"/>
      <c r="Y719" s="209"/>
      <c r="Z719" s="209"/>
      <c r="AA719" s="209"/>
      <c r="AB719" s="209"/>
      <c r="AC719" s="209"/>
      <c r="AD719" s="209"/>
      <c r="AE719" s="209"/>
      <c r="AF719" s="209"/>
      <c r="AG719" s="209"/>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
      <c r="A720" s="236"/>
      <c r="B720" s="217"/>
      <c r="C720" s="278" t="s">
        <v>553</v>
      </c>
      <c r="D720" s="272"/>
      <c r="E720" s="274">
        <v>-12.63</v>
      </c>
      <c r="F720" s="228"/>
      <c r="G720" s="228"/>
      <c r="H720" s="229"/>
      <c r="I720" s="241"/>
      <c r="J720" s="209"/>
      <c r="K720" s="209"/>
      <c r="L720" s="209"/>
      <c r="M720" s="209"/>
      <c r="N720" s="209"/>
      <c r="O720" s="209"/>
      <c r="P720" s="209"/>
      <c r="Q720" s="209"/>
      <c r="R720" s="209"/>
      <c r="S720" s="209"/>
      <c r="T720" s="209"/>
      <c r="U720" s="209"/>
      <c r="V720" s="209"/>
      <c r="W720" s="209"/>
      <c r="X720" s="209"/>
      <c r="Y720" s="209"/>
      <c r="Z720" s="209"/>
      <c r="AA720" s="209"/>
      <c r="AB720" s="209"/>
      <c r="AC720" s="209"/>
      <c r="AD720" s="209"/>
      <c r="AE720" s="209"/>
      <c r="AF720" s="209"/>
      <c r="AG720" s="209"/>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ht="22.5" outlineLevel="1" x14ac:dyDescent="0.2">
      <c r="A721" s="236"/>
      <c r="B721" s="217"/>
      <c r="C721" s="278" t="s">
        <v>554</v>
      </c>
      <c r="D721" s="272"/>
      <c r="E721" s="274">
        <v>10.050000000000001</v>
      </c>
      <c r="F721" s="228"/>
      <c r="G721" s="228"/>
      <c r="H721" s="229"/>
      <c r="I721" s="241"/>
      <c r="J721" s="209"/>
      <c r="K721" s="209"/>
      <c r="L721" s="209"/>
      <c r="M721" s="209"/>
      <c r="N721" s="209"/>
      <c r="O721" s="209"/>
      <c r="P721" s="209"/>
      <c r="Q721" s="209"/>
      <c r="R721" s="209"/>
      <c r="S721" s="209"/>
      <c r="T721" s="209"/>
      <c r="U721" s="209"/>
      <c r="V721" s="209"/>
      <c r="W721" s="209"/>
      <c r="X721" s="209"/>
      <c r="Y721" s="209"/>
      <c r="Z721" s="209"/>
      <c r="AA721" s="209"/>
      <c r="AB721" s="209"/>
      <c r="AC721" s="209"/>
      <c r="AD721" s="209"/>
      <c r="AE721" s="209"/>
      <c r="AF721" s="209"/>
      <c r="AG721" s="209"/>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x14ac:dyDescent="0.2">
      <c r="A722" s="236">
        <v>142</v>
      </c>
      <c r="B722" s="217" t="s">
        <v>888</v>
      </c>
      <c r="C722" s="264" t="s">
        <v>889</v>
      </c>
      <c r="D722" s="219" t="s">
        <v>252</v>
      </c>
      <c r="E722" s="222">
        <v>333.68875000000003</v>
      </c>
      <c r="F722" s="227"/>
      <c r="G722" s="228">
        <f>E722*F722</f>
        <v>0</v>
      </c>
      <c r="H722" s="229"/>
      <c r="I722" s="241" t="s">
        <v>149</v>
      </c>
      <c r="J722" s="209"/>
      <c r="K722" s="209"/>
      <c r="L722" s="209"/>
      <c r="M722" s="209"/>
      <c r="N722" s="209"/>
      <c r="O722" s="209"/>
      <c r="P722" s="209"/>
      <c r="Q722" s="209"/>
      <c r="R722" s="209"/>
      <c r="S722" s="209"/>
      <c r="T722" s="209"/>
      <c r="U722" s="209"/>
      <c r="V722" s="209"/>
      <c r="W722" s="209"/>
      <c r="X722" s="209"/>
      <c r="Y722" s="209"/>
      <c r="Z722" s="209"/>
      <c r="AA722" s="209"/>
      <c r="AB722" s="209"/>
      <c r="AC722" s="209"/>
      <c r="AD722" s="209"/>
      <c r="AE722" s="209"/>
      <c r="AF722" s="209"/>
      <c r="AG722" s="209"/>
      <c r="AH722" s="209"/>
      <c r="AI722" s="209"/>
      <c r="AJ722" s="209"/>
      <c r="AK722" s="209"/>
      <c r="AL722" s="209"/>
      <c r="AM722" s="209">
        <v>21</v>
      </c>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ht="56.25" outlineLevel="1" x14ac:dyDescent="0.2">
      <c r="A723" s="236"/>
      <c r="B723" s="217"/>
      <c r="C723" s="265" t="s">
        <v>890</v>
      </c>
      <c r="D723" s="220"/>
      <c r="E723" s="223"/>
      <c r="F723" s="230"/>
      <c r="G723" s="231"/>
      <c r="H723" s="229"/>
      <c r="I723" s="241"/>
      <c r="J723" s="209"/>
      <c r="K723" s="209"/>
      <c r="L723" s="209"/>
      <c r="M723" s="209"/>
      <c r="N723" s="209"/>
      <c r="O723" s="209"/>
      <c r="P723" s="209"/>
      <c r="Q723" s="209"/>
      <c r="R723" s="209"/>
      <c r="S723" s="209"/>
      <c r="T723" s="209"/>
      <c r="U723" s="209"/>
      <c r="V723" s="209"/>
      <c r="W723" s="209"/>
      <c r="X723" s="209"/>
      <c r="Y723" s="209"/>
      <c r="Z723" s="209"/>
      <c r="AA723" s="209"/>
      <c r="AB723" s="209"/>
      <c r="AC723" s="209"/>
      <c r="AD723" s="209"/>
      <c r="AE723" s="209"/>
      <c r="AF723" s="209"/>
      <c r="AG723" s="209"/>
      <c r="AH723" s="209"/>
      <c r="AI723" s="209"/>
      <c r="AJ723" s="209"/>
      <c r="AK723" s="209"/>
      <c r="AL723" s="209"/>
      <c r="AM723" s="209"/>
      <c r="AN723" s="209"/>
      <c r="AO723" s="209"/>
      <c r="AP723" s="209"/>
      <c r="AQ723" s="209"/>
      <c r="AR723" s="209"/>
      <c r="AS723" s="209"/>
      <c r="AT723" s="209"/>
      <c r="AU723" s="209"/>
      <c r="AV723" s="209"/>
      <c r="AW723" s="209"/>
      <c r="AX723" s="209"/>
      <c r="AY723" s="209"/>
      <c r="AZ723" s="209"/>
      <c r="BA723" s="210" t="str">
        <f>C723</f>
        <v>jednosložková minerální hydroizolační stěrka na bázi písek/cement obohaceno polymerní složkou v celkové konečné tl. min. 2 mm (hustota namíchané směsi cca 1,85 kg/cm3, teplota při zpracování/teplota podkladu +5 °C až +30 °C, doba zpracovatelnosti cca 60 min, přilnavost v tahu více než 0,5 N/mm2 po 28 dnech, 3,5 kg/m2/, po vytvrzení tuhá hydroizolace, odolná vůči síranům, vhodná na všechny běžné nosné stavební podklady, hydraulicky tuhnoucí, lze nanášet štětcem, stěrkou nebo nastříkat pomocí vhodného přístroje, difúzně prostupná, odolná proti mrazu a stárnutí</v>
      </c>
      <c r="BB723" s="209"/>
      <c r="BC723" s="209"/>
      <c r="BD723" s="209"/>
      <c r="BE723" s="209"/>
      <c r="BF723" s="209"/>
      <c r="BG723" s="209"/>
      <c r="BH723" s="209"/>
    </row>
    <row r="724" spans="1:60" outlineLevel="1" x14ac:dyDescent="0.2">
      <c r="A724" s="236"/>
      <c r="B724" s="217"/>
      <c r="C724" s="278" t="s">
        <v>550</v>
      </c>
      <c r="D724" s="272"/>
      <c r="E724" s="274">
        <v>64.8</v>
      </c>
      <c r="F724" s="228"/>
      <c r="G724" s="228"/>
      <c r="H724" s="229"/>
      <c r="I724" s="241"/>
      <c r="J724" s="209"/>
      <c r="K724" s="209"/>
      <c r="L724" s="209"/>
      <c r="M724" s="209"/>
      <c r="N724" s="209"/>
      <c r="O724" s="209"/>
      <c r="P724" s="209"/>
      <c r="Q724" s="209"/>
      <c r="R724" s="209"/>
      <c r="S724" s="209"/>
      <c r="T724" s="209"/>
      <c r="U724" s="209"/>
      <c r="V724" s="209"/>
      <c r="W724" s="209"/>
      <c r="X724" s="209"/>
      <c r="Y724" s="209"/>
      <c r="Z724" s="209"/>
      <c r="AA724" s="209"/>
      <c r="AB724" s="209"/>
      <c r="AC724" s="209"/>
      <c r="AD724" s="209"/>
      <c r="AE724" s="209"/>
      <c r="AF724" s="209"/>
      <c r="AG724" s="209"/>
      <c r="AH724" s="209"/>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ht="22.5" outlineLevel="1" x14ac:dyDescent="0.2">
      <c r="A725" s="236"/>
      <c r="B725" s="217"/>
      <c r="C725" s="278" t="s">
        <v>552</v>
      </c>
      <c r="D725" s="272"/>
      <c r="E725" s="274">
        <v>271.46879999999999</v>
      </c>
      <c r="F725" s="228"/>
      <c r="G725" s="228"/>
      <c r="H725" s="229"/>
      <c r="I725" s="241"/>
      <c r="J725" s="209"/>
      <c r="K725" s="209"/>
      <c r="L725" s="209"/>
      <c r="M725" s="209"/>
      <c r="N725" s="209"/>
      <c r="O725" s="209"/>
      <c r="P725" s="209"/>
      <c r="Q725" s="209"/>
      <c r="R725" s="209"/>
      <c r="S725" s="209"/>
      <c r="T725" s="209"/>
      <c r="U725" s="209"/>
      <c r="V725" s="209"/>
      <c r="W725" s="209"/>
      <c r="X725" s="209"/>
      <c r="Y725" s="209"/>
      <c r="Z725" s="209"/>
      <c r="AA725" s="209"/>
      <c r="AB725" s="209"/>
      <c r="AC725" s="209"/>
      <c r="AD725" s="209"/>
      <c r="AE725" s="209"/>
      <c r="AF725" s="209"/>
      <c r="AG725" s="209"/>
      <c r="AH725" s="209"/>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
      <c r="A726" s="236"/>
      <c r="B726" s="217"/>
      <c r="C726" s="278" t="s">
        <v>553</v>
      </c>
      <c r="D726" s="272"/>
      <c r="E726" s="274">
        <v>-12.63</v>
      </c>
      <c r="F726" s="228"/>
      <c r="G726" s="228"/>
      <c r="H726" s="229"/>
      <c r="I726" s="241"/>
      <c r="J726" s="209"/>
      <c r="K726" s="209"/>
      <c r="L726" s="209"/>
      <c r="M726" s="209"/>
      <c r="N726" s="209"/>
      <c r="O726" s="209"/>
      <c r="P726" s="209"/>
      <c r="Q726" s="209"/>
      <c r="R726" s="209"/>
      <c r="S726" s="209"/>
      <c r="T726" s="209"/>
      <c r="U726" s="209"/>
      <c r="V726" s="209"/>
      <c r="W726" s="209"/>
      <c r="X726" s="209"/>
      <c r="Y726" s="209"/>
      <c r="Z726" s="209"/>
      <c r="AA726" s="209"/>
      <c r="AB726" s="209"/>
      <c r="AC726" s="209"/>
      <c r="AD726" s="209"/>
      <c r="AE726" s="209"/>
      <c r="AF726" s="209"/>
      <c r="AG726" s="209"/>
      <c r="AH726" s="209"/>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ht="22.5" outlineLevel="1" x14ac:dyDescent="0.2">
      <c r="A727" s="236"/>
      <c r="B727" s="217"/>
      <c r="C727" s="278" t="s">
        <v>554</v>
      </c>
      <c r="D727" s="272"/>
      <c r="E727" s="274">
        <v>10.050000000000001</v>
      </c>
      <c r="F727" s="228"/>
      <c r="G727" s="228"/>
      <c r="H727" s="229"/>
      <c r="I727" s="241"/>
      <c r="J727" s="209"/>
      <c r="K727" s="209"/>
      <c r="L727" s="209"/>
      <c r="M727" s="209"/>
      <c r="N727" s="209"/>
      <c r="O727" s="209"/>
      <c r="P727" s="209"/>
      <c r="Q727" s="209"/>
      <c r="R727" s="209"/>
      <c r="S727" s="209"/>
      <c r="T727" s="209"/>
      <c r="U727" s="209"/>
      <c r="V727" s="209"/>
      <c r="W727" s="209"/>
      <c r="X727" s="209"/>
      <c r="Y727" s="209"/>
      <c r="Z727" s="209"/>
      <c r="AA727" s="209"/>
      <c r="AB727" s="209"/>
      <c r="AC727" s="209"/>
      <c r="AD727" s="209"/>
      <c r="AE727" s="209"/>
      <c r="AF727" s="209"/>
      <c r="AG727" s="209"/>
      <c r="AH727" s="209"/>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
      <c r="A728" s="236">
        <v>143</v>
      </c>
      <c r="B728" s="217" t="s">
        <v>891</v>
      </c>
      <c r="C728" s="264" t="s">
        <v>892</v>
      </c>
      <c r="D728" s="219" t="s">
        <v>252</v>
      </c>
      <c r="E728" s="222">
        <v>667.005</v>
      </c>
      <c r="F728" s="227"/>
      <c r="G728" s="228">
        <f>E728*F728</f>
        <v>0</v>
      </c>
      <c r="H728" s="229"/>
      <c r="I728" s="241" t="s">
        <v>149</v>
      </c>
      <c r="J728" s="209"/>
      <c r="K728" s="209"/>
      <c r="L728" s="209"/>
      <c r="M728" s="209"/>
      <c r="N728" s="209"/>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c r="AL728" s="209"/>
      <c r="AM728" s="209">
        <v>21</v>
      </c>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ht="33.75" outlineLevel="1" x14ac:dyDescent="0.2">
      <c r="A729" s="236"/>
      <c r="B729" s="217"/>
      <c r="C729" s="265" t="s">
        <v>893</v>
      </c>
      <c r="D729" s="220"/>
      <c r="E729" s="223"/>
      <c r="F729" s="230"/>
      <c r="G729" s="231"/>
      <c r="H729" s="229"/>
      <c r="I729" s="241"/>
      <c r="J729" s="209"/>
      <c r="K729" s="209"/>
      <c r="L729" s="209"/>
      <c r="M729" s="209"/>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9"/>
      <c r="AL729" s="209"/>
      <c r="AM729" s="209"/>
      <c r="AN729" s="209"/>
      <c r="AO729" s="209"/>
      <c r="AP729" s="209"/>
      <c r="AQ729" s="209"/>
      <c r="AR729" s="209"/>
      <c r="AS729" s="209"/>
      <c r="AT729" s="209"/>
      <c r="AU729" s="209"/>
      <c r="AV729" s="209"/>
      <c r="AW729" s="209"/>
      <c r="AX729" s="209"/>
      <c r="AY729" s="209"/>
      <c r="AZ729" s="209"/>
      <c r="BA729" s="210" t="str">
        <f>C729</f>
        <v>penetrace podkladu bitumenovým základním nátěrem (aplikace štětcem a nebo nátěrem min. 2 vrstvy na dobře proschlý podklad, hustota cca 1,01 kg/dm3/, podíl pevných částic cca 61 % , spotřeba 200-250 ml/m2/ na 1 nátěr, teplota při zpracování/ teplota podkladu +5 °C až +30 °C)</v>
      </c>
      <c r="BB729" s="209"/>
      <c r="BC729" s="209"/>
      <c r="BD729" s="209"/>
      <c r="BE729" s="209"/>
      <c r="BF729" s="209"/>
      <c r="BG729" s="209"/>
      <c r="BH729" s="209"/>
    </row>
    <row r="730" spans="1:60" ht="22.5" outlineLevel="1" x14ac:dyDescent="0.2">
      <c r="A730" s="236"/>
      <c r="B730" s="217"/>
      <c r="C730" s="278" t="s">
        <v>551</v>
      </c>
      <c r="D730" s="272"/>
      <c r="E730" s="274">
        <v>168.16499999999999</v>
      </c>
      <c r="F730" s="228"/>
      <c r="G730" s="228"/>
      <c r="H730" s="229"/>
      <c r="I730" s="241"/>
      <c r="J730" s="209"/>
      <c r="K730" s="209"/>
      <c r="L730" s="209"/>
      <c r="M730" s="209"/>
      <c r="N730" s="209"/>
      <c r="O730" s="209"/>
      <c r="P730" s="209"/>
      <c r="Q730" s="209"/>
      <c r="R730" s="209"/>
      <c r="S730" s="209"/>
      <c r="T730" s="209"/>
      <c r="U730" s="209"/>
      <c r="V730" s="209"/>
      <c r="W730" s="209"/>
      <c r="X730" s="209"/>
      <c r="Y730" s="209"/>
      <c r="Z730" s="209"/>
      <c r="AA730" s="209"/>
      <c r="AB730" s="209"/>
      <c r="AC730" s="209"/>
      <c r="AD730" s="209"/>
      <c r="AE730" s="209"/>
      <c r="AF730" s="209"/>
      <c r="AG730" s="209"/>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ht="22.5" outlineLevel="1" x14ac:dyDescent="0.2">
      <c r="A731" s="236"/>
      <c r="B731" s="217"/>
      <c r="C731" s="278" t="s">
        <v>894</v>
      </c>
      <c r="D731" s="272"/>
      <c r="E731" s="274">
        <v>498.84</v>
      </c>
      <c r="F731" s="228"/>
      <c r="G731" s="228"/>
      <c r="H731" s="229"/>
      <c r="I731" s="241"/>
      <c r="J731" s="209"/>
      <c r="K731" s="209"/>
      <c r="L731" s="209"/>
      <c r="M731" s="209"/>
      <c r="N731" s="209"/>
      <c r="O731" s="209"/>
      <c r="P731" s="209"/>
      <c r="Q731" s="209"/>
      <c r="R731" s="209"/>
      <c r="S731" s="209"/>
      <c r="T731" s="209"/>
      <c r="U731" s="209"/>
      <c r="V731" s="209"/>
      <c r="W731" s="209"/>
      <c r="X731" s="209"/>
      <c r="Y731" s="209"/>
      <c r="Z731" s="209"/>
      <c r="AA731" s="209"/>
      <c r="AB731" s="209"/>
      <c r="AC731" s="209"/>
      <c r="AD731" s="209"/>
      <c r="AE731" s="209"/>
      <c r="AF731" s="209"/>
      <c r="AG731" s="209"/>
      <c r="AH731" s="209"/>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
      <c r="A732" s="236">
        <v>144</v>
      </c>
      <c r="B732" s="217" t="s">
        <v>895</v>
      </c>
      <c r="C732" s="264" t="s">
        <v>896</v>
      </c>
      <c r="D732" s="219" t="s">
        <v>252</v>
      </c>
      <c r="E732" s="222">
        <v>667.005</v>
      </c>
      <c r="F732" s="227"/>
      <c r="G732" s="228">
        <f>E732*F732</f>
        <v>0</v>
      </c>
      <c r="H732" s="229"/>
      <c r="I732" s="241" t="s">
        <v>149</v>
      </c>
      <c r="J732" s="209"/>
      <c r="K732" s="209"/>
      <c r="L732" s="209"/>
      <c r="M732" s="209"/>
      <c r="N732" s="209"/>
      <c r="O732" s="209"/>
      <c r="P732" s="209"/>
      <c r="Q732" s="209"/>
      <c r="R732" s="209"/>
      <c r="S732" s="209"/>
      <c r="T732" s="209"/>
      <c r="U732" s="209"/>
      <c r="V732" s="209"/>
      <c r="W732" s="209"/>
      <c r="X732" s="209"/>
      <c r="Y732" s="209"/>
      <c r="Z732" s="209"/>
      <c r="AA732" s="209"/>
      <c r="AB732" s="209"/>
      <c r="AC732" s="209"/>
      <c r="AD732" s="209"/>
      <c r="AE732" s="209"/>
      <c r="AF732" s="209"/>
      <c r="AG732" s="209"/>
      <c r="AH732" s="209"/>
      <c r="AI732" s="209"/>
      <c r="AJ732" s="209"/>
      <c r="AK732" s="209"/>
      <c r="AL732" s="209"/>
      <c r="AM732" s="209">
        <v>21</v>
      </c>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ht="45" outlineLevel="1" x14ac:dyDescent="0.2">
      <c r="A733" s="236"/>
      <c r="B733" s="217"/>
      <c r="C733" s="265" t="s">
        <v>897</v>
      </c>
      <c r="D733" s="220"/>
      <c r="E733" s="223"/>
      <c r="F733" s="230"/>
      <c r="G733" s="231"/>
      <c r="H733" s="229"/>
      <c r="I733" s="241"/>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09"/>
      <c r="AY733" s="209"/>
      <c r="AZ733" s="209"/>
      <c r="BA733" s="210" t="str">
        <f>C733</f>
        <v>dvousložková silnovrstvá hydroizolační stěrka na bázi bitumenů plněná polystyrenem v celkové konečné tl. min. 3 mm (vodotěsnost W2A, reakce na oheň E, pevnost v tlaku 0,3 MN/m2/, součinitel difúze radonu 3,96.10-12/ m2//s, hustota cca 0,7 kg/dm3/, teplota při zpracování/teplota podkladu +5 °C až +30 °C, doba zpracovatelnosti cca 60 min, vytažená 300 mm nad úroveň terénu) stěrka bude celoplošně vyztužena systémovou textilií</v>
      </c>
      <c r="BB733" s="209"/>
      <c r="BC733" s="209"/>
      <c r="BD733" s="209"/>
      <c r="BE733" s="209"/>
      <c r="BF733" s="209"/>
      <c r="BG733" s="209"/>
      <c r="BH733" s="209"/>
    </row>
    <row r="734" spans="1:60" ht="22.5" outlineLevel="1" x14ac:dyDescent="0.2">
      <c r="A734" s="236"/>
      <c r="B734" s="217"/>
      <c r="C734" s="278" t="s">
        <v>551</v>
      </c>
      <c r="D734" s="272"/>
      <c r="E734" s="274">
        <v>168.16499999999999</v>
      </c>
      <c r="F734" s="228"/>
      <c r="G734" s="228"/>
      <c r="H734" s="229"/>
      <c r="I734" s="241"/>
      <c r="J734" s="209"/>
      <c r="K734" s="209"/>
      <c r="L734" s="209"/>
      <c r="M734" s="209"/>
      <c r="N734" s="209"/>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ht="22.5" outlineLevel="1" x14ac:dyDescent="0.2">
      <c r="A735" s="236"/>
      <c r="B735" s="217"/>
      <c r="C735" s="278" t="s">
        <v>894</v>
      </c>
      <c r="D735" s="272"/>
      <c r="E735" s="274">
        <v>498.84</v>
      </c>
      <c r="F735" s="228"/>
      <c r="G735" s="228"/>
      <c r="H735" s="229"/>
      <c r="I735" s="241"/>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
      <c r="A736" s="236">
        <v>145</v>
      </c>
      <c r="B736" s="217" t="s">
        <v>898</v>
      </c>
      <c r="C736" s="264" t="s">
        <v>899</v>
      </c>
      <c r="D736" s="219" t="s">
        <v>252</v>
      </c>
      <c r="E736" s="222">
        <v>5</v>
      </c>
      <c r="F736" s="227"/>
      <c r="G736" s="228">
        <f>E736*F736</f>
        <v>0</v>
      </c>
      <c r="H736" s="229"/>
      <c r="I736" s="241" t="s">
        <v>149</v>
      </c>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v>21</v>
      </c>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
      <c r="A737" s="236"/>
      <c r="B737" s="217"/>
      <c r="C737" s="265" t="s">
        <v>900</v>
      </c>
      <c r="D737" s="220"/>
      <c r="E737" s="223"/>
      <c r="F737" s="230"/>
      <c r="G737" s="231"/>
      <c r="H737" s="229"/>
      <c r="I737" s="241"/>
      <c r="J737" s="209"/>
      <c r="K737" s="209"/>
      <c r="L737" s="209"/>
      <c r="M737" s="209"/>
      <c r="N737" s="209"/>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10" t="str">
        <f>C737</f>
        <v>dvouvrstvá</v>
      </c>
      <c r="BB737" s="209"/>
      <c r="BC737" s="209"/>
      <c r="BD737" s="209"/>
      <c r="BE737" s="209"/>
      <c r="BF737" s="209"/>
      <c r="BG737" s="209"/>
      <c r="BH737" s="209"/>
    </row>
    <row r="738" spans="1:60" outlineLevel="1" x14ac:dyDescent="0.2">
      <c r="A738" s="236"/>
      <c r="B738" s="217"/>
      <c r="C738" s="278" t="s">
        <v>901</v>
      </c>
      <c r="D738" s="272"/>
      <c r="E738" s="274">
        <v>5</v>
      </c>
      <c r="F738" s="228"/>
      <c r="G738" s="228"/>
      <c r="H738" s="229"/>
      <c r="I738" s="241"/>
      <c r="J738" s="209"/>
      <c r="K738" s="209"/>
      <c r="L738" s="209"/>
      <c r="M738" s="209"/>
      <c r="N738" s="209"/>
      <c r="O738" s="209"/>
      <c r="P738" s="209"/>
      <c r="Q738" s="209"/>
      <c r="R738" s="209"/>
      <c r="S738" s="209"/>
      <c r="T738" s="209"/>
      <c r="U738" s="209"/>
      <c r="V738" s="209"/>
      <c r="W738" s="209"/>
      <c r="X738" s="209"/>
      <c r="Y738" s="209"/>
      <c r="Z738" s="209"/>
      <c r="AA738" s="209"/>
      <c r="AB738" s="209"/>
      <c r="AC738" s="209"/>
      <c r="AD738" s="209"/>
      <c r="AE738" s="209"/>
      <c r="AF738" s="209"/>
      <c r="AG738" s="209"/>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
      <c r="A739" s="236">
        <v>146</v>
      </c>
      <c r="B739" s="217" t="s">
        <v>902</v>
      </c>
      <c r="C739" s="264" t="s">
        <v>903</v>
      </c>
      <c r="D739" s="219" t="s">
        <v>377</v>
      </c>
      <c r="E739" s="222">
        <v>91</v>
      </c>
      <c r="F739" s="227"/>
      <c r="G739" s="228">
        <f>E739*F739</f>
        <v>0</v>
      </c>
      <c r="H739" s="229"/>
      <c r="I739" s="241" t="s">
        <v>149</v>
      </c>
      <c r="J739" s="209"/>
      <c r="K739" s="209"/>
      <c r="L739" s="209"/>
      <c r="M739" s="209"/>
      <c r="N739" s="209"/>
      <c r="O739" s="209"/>
      <c r="P739" s="209"/>
      <c r="Q739" s="209"/>
      <c r="R739" s="209"/>
      <c r="S739" s="209"/>
      <c r="T739" s="209"/>
      <c r="U739" s="209"/>
      <c r="V739" s="209"/>
      <c r="W739" s="209"/>
      <c r="X739" s="209"/>
      <c r="Y739" s="209"/>
      <c r="Z739" s="209"/>
      <c r="AA739" s="209"/>
      <c r="AB739" s="209"/>
      <c r="AC739" s="209"/>
      <c r="AD739" s="209"/>
      <c r="AE739" s="209"/>
      <c r="AF739" s="209"/>
      <c r="AG739" s="209"/>
      <c r="AH739" s="209"/>
      <c r="AI739" s="209"/>
      <c r="AJ739" s="209"/>
      <c r="AK739" s="209"/>
      <c r="AL739" s="209"/>
      <c r="AM739" s="209">
        <v>21</v>
      </c>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
      <c r="A740" s="236"/>
      <c r="B740" s="217"/>
      <c r="C740" s="265" t="s">
        <v>788</v>
      </c>
      <c r="D740" s="220"/>
      <c r="E740" s="223"/>
      <c r="F740" s="230"/>
      <c r="G740" s="231"/>
      <c r="H740" s="229"/>
      <c r="I740" s="241"/>
      <c r="J740" s="209"/>
      <c r="K740" s="209"/>
      <c r="L740" s="209"/>
      <c r="M740" s="209"/>
      <c r="N740" s="209"/>
      <c r="O740" s="209"/>
      <c r="P740" s="209"/>
      <c r="Q740" s="209"/>
      <c r="R740" s="209"/>
      <c r="S740" s="209"/>
      <c r="T740" s="209"/>
      <c r="U740" s="209"/>
      <c r="V740" s="209"/>
      <c r="W740" s="209"/>
      <c r="X740" s="209"/>
      <c r="Y740" s="209"/>
      <c r="Z740" s="209"/>
      <c r="AA740" s="209"/>
      <c r="AB740" s="209"/>
      <c r="AC740" s="209"/>
      <c r="AD740" s="209"/>
      <c r="AE740" s="209"/>
      <c r="AF740" s="209"/>
      <c r="AG740" s="209"/>
      <c r="AH740" s="209"/>
      <c r="AI740" s="209"/>
      <c r="AJ740" s="209"/>
      <c r="AK740" s="209"/>
      <c r="AL740" s="209"/>
      <c r="AM740" s="209"/>
      <c r="AN740" s="209"/>
      <c r="AO740" s="209"/>
      <c r="AP740" s="209"/>
      <c r="AQ740" s="209"/>
      <c r="AR740" s="209"/>
      <c r="AS740" s="209"/>
      <c r="AT740" s="209"/>
      <c r="AU740" s="209"/>
      <c r="AV740" s="209"/>
      <c r="AW740" s="209"/>
      <c r="AX740" s="209"/>
      <c r="AY740" s="209"/>
      <c r="AZ740" s="209"/>
      <c r="BA740" s="210" t="str">
        <f>C740</f>
        <v>Včetně pomocného lešení o výšce podlahy do 1900 mm a pro zatížení do 1,5 kPa  (150 kg/m2).</v>
      </c>
      <c r="BB740" s="209"/>
      <c r="BC740" s="209"/>
      <c r="BD740" s="209"/>
      <c r="BE740" s="209"/>
      <c r="BF740" s="209"/>
      <c r="BG740" s="209"/>
      <c r="BH740" s="209"/>
    </row>
    <row r="741" spans="1:60" outlineLevel="1" x14ac:dyDescent="0.2">
      <c r="A741" s="236"/>
      <c r="B741" s="217"/>
      <c r="C741" s="278" t="s">
        <v>904</v>
      </c>
      <c r="D741" s="272"/>
      <c r="E741" s="274">
        <v>91</v>
      </c>
      <c r="F741" s="228"/>
      <c r="G741" s="228"/>
      <c r="H741" s="229"/>
      <c r="I741" s="241"/>
      <c r="J741" s="209"/>
      <c r="K741" s="209"/>
      <c r="L741" s="209"/>
      <c r="M741" s="209"/>
      <c r="N741" s="209"/>
      <c r="O741" s="209"/>
      <c r="P741" s="209"/>
      <c r="Q741" s="209"/>
      <c r="R741" s="209"/>
      <c r="S741" s="209"/>
      <c r="T741" s="209"/>
      <c r="U741" s="209"/>
      <c r="V741" s="209"/>
      <c r="W741" s="209"/>
      <c r="X741" s="209"/>
      <c r="Y741" s="209"/>
      <c r="Z741" s="209"/>
      <c r="AA741" s="209"/>
      <c r="AB741" s="209"/>
      <c r="AC741" s="209"/>
      <c r="AD741" s="209"/>
      <c r="AE741" s="209"/>
      <c r="AF741" s="209"/>
      <c r="AG741" s="209"/>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
      <c r="A742" s="236">
        <v>147</v>
      </c>
      <c r="B742" s="217" t="s">
        <v>905</v>
      </c>
      <c r="C742" s="264" t="s">
        <v>906</v>
      </c>
      <c r="D742" s="219" t="s">
        <v>377</v>
      </c>
      <c r="E742" s="222">
        <v>1982.53333</v>
      </c>
      <c r="F742" s="227"/>
      <c r="G742" s="228">
        <f>E742*F742</f>
        <v>0</v>
      </c>
      <c r="H742" s="229"/>
      <c r="I742" s="241" t="s">
        <v>149</v>
      </c>
      <c r="J742" s="209"/>
      <c r="K742" s="209"/>
      <c r="L742" s="209"/>
      <c r="M742" s="209"/>
      <c r="N742" s="209"/>
      <c r="O742" s="209"/>
      <c r="P742" s="209"/>
      <c r="Q742" s="209"/>
      <c r="R742" s="209"/>
      <c r="S742" s="209"/>
      <c r="T742" s="209"/>
      <c r="U742" s="209"/>
      <c r="V742" s="209"/>
      <c r="W742" s="209"/>
      <c r="X742" s="209"/>
      <c r="Y742" s="209"/>
      <c r="Z742" s="209"/>
      <c r="AA742" s="209"/>
      <c r="AB742" s="209"/>
      <c r="AC742" s="209"/>
      <c r="AD742" s="209"/>
      <c r="AE742" s="209"/>
      <c r="AF742" s="209"/>
      <c r="AG742" s="209"/>
      <c r="AH742" s="209"/>
      <c r="AI742" s="209"/>
      <c r="AJ742" s="209"/>
      <c r="AK742" s="209"/>
      <c r="AL742" s="209"/>
      <c r="AM742" s="209">
        <v>21</v>
      </c>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
      <c r="A743" s="236"/>
      <c r="B743" s="217"/>
      <c r="C743" s="265" t="s">
        <v>788</v>
      </c>
      <c r="D743" s="220"/>
      <c r="E743" s="223"/>
      <c r="F743" s="230"/>
      <c r="G743" s="231"/>
      <c r="H743" s="229"/>
      <c r="I743" s="241"/>
      <c r="J743" s="209"/>
      <c r="K743" s="209"/>
      <c r="L743" s="209"/>
      <c r="M743" s="209"/>
      <c r="N743" s="209"/>
      <c r="O743" s="209"/>
      <c r="P743" s="209"/>
      <c r="Q743" s="209"/>
      <c r="R743" s="209"/>
      <c r="S743" s="209"/>
      <c r="T743" s="209"/>
      <c r="U743" s="209"/>
      <c r="V743" s="209"/>
      <c r="W743" s="209"/>
      <c r="X743" s="209"/>
      <c r="Y743" s="209"/>
      <c r="Z743" s="209"/>
      <c r="AA743" s="209"/>
      <c r="AB743" s="209"/>
      <c r="AC743" s="209"/>
      <c r="AD743" s="209"/>
      <c r="AE743" s="209"/>
      <c r="AF743" s="209"/>
      <c r="AG743" s="209"/>
      <c r="AH743" s="209"/>
      <c r="AI743" s="209"/>
      <c r="AJ743" s="209"/>
      <c r="AK743" s="209"/>
      <c r="AL743" s="209"/>
      <c r="AM743" s="209"/>
      <c r="AN743" s="209"/>
      <c r="AO743" s="209"/>
      <c r="AP743" s="209"/>
      <c r="AQ743" s="209"/>
      <c r="AR743" s="209"/>
      <c r="AS743" s="209"/>
      <c r="AT743" s="209"/>
      <c r="AU743" s="209"/>
      <c r="AV743" s="209"/>
      <c r="AW743" s="209"/>
      <c r="AX743" s="209"/>
      <c r="AY743" s="209"/>
      <c r="AZ743" s="209"/>
      <c r="BA743" s="210" t="str">
        <f>C743</f>
        <v>Včetně pomocného lešení o výšce podlahy do 1900 mm a pro zatížení do 1,5 kPa  (150 kg/m2).</v>
      </c>
      <c r="BB743" s="209"/>
      <c r="BC743" s="209"/>
      <c r="BD743" s="209"/>
      <c r="BE743" s="209"/>
      <c r="BF743" s="209"/>
      <c r="BG743" s="209"/>
      <c r="BH743" s="209"/>
    </row>
    <row r="744" spans="1:60" ht="33.75" outlineLevel="1" x14ac:dyDescent="0.2">
      <c r="A744" s="236"/>
      <c r="B744" s="217"/>
      <c r="C744" s="278" t="s">
        <v>907</v>
      </c>
      <c r="D744" s="272"/>
      <c r="E744" s="274">
        <v>1982.5333000000001</v>
      </c>
      <c r="F744" s="228"/>
      <c r="G744" s="228"/>
      <c r="H744" s="229"/>
      <c r="I744" s="241"/>
      <c r="J744" s="209"/>
      <c r="K744" s="209"/>
      <c r="L744" s="209"/>
      <c r="M744" s="209"/>
      <c r="N744" s="209"/>
      <c r="O744" s="209"/>
      <c r="P744" s="209"/>
      <c r="Q744" s="209"/>
      <c r="R744" s="209"/>
      <c r="S744" s="209"/>
      <c r="T744" s="209"/>
      <c r="U744" s="209"/>
      <c r="V744" s="209"/>
      <c r="W744" s="209"/>
      <c r="X744" s="209"/>
      <c r="Y744" s="209"/>
      <c r="Z744" s="209"/>
      <c r="AA744" s="209"/>
      <c r="AB744" s="209"/>
      <c r="AC744" s="209"/>
      <c r="AD744" s="209"/>
      <c r="AE744" s="209"/>
      <c r="AF744" s="209"/>
      <c r="AG744" s="209"/>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
      <c r="A745" s="236">
        <v>148</v>
      </c>
      <c r="B745" s="217" t="s">
        <v>908</v>
      </c>
      <c r="C745" s="264" t="s">
        <v>909</v>
      </c>
      <c r="D745" s="219" t="s">
        <v>377</v>
      </c>
      <c r="E745" s="222">
        <v>20</v>
      </c>
      <c r="F745" s="227"/>
      <c r="G745" s="228">
        <f>E745*F745</f>
        <v>0</v>
      </c>
      <c r="H745" s="229"/>
      <c r="I745" s="241" t="s">
        <v>149</v>
      </c>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c r="AL745" s="209"/>
      <c r="AM745" s="209">
        <v>21</v>
      </c>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
      <c r="A746" s="236"/>
      <c r="B746" s="217"/>
      <c r="C746" s="265" t="s">
        <v>788</v>
      </c>
      <c r="D746" s="220"/>
      <c r="E746" s="223"/>
      <c r="F746" s="230"/>
      <c r="G746" s="231"/>
      <c r="H746" s="229"/>
      <c r="I746" s="241"/>
      <c r="J746" s="209"/>
      <c r="K746" s="209"/>
      <c r="L746" s="209"/>
      <c r="M746" s="209"/>
      <c r="N746" s="209"/>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c r="AL746" s="209"/>
      <c r="AM746" s="209"/>
      <c r="AN746" s="209"/>
      <c r="AO746" s="209"/>
      <c r="AP746" s="209"/>
      <c r="AQ746" s="209"/>
      <c r="AR746" s="209"/>
      <c r="AS746" s="209"/>
      <c r="AT746" s="209"/>
      <c r="AU746" s="209"/>
      <c r="AV746" s="209"/>
      <c r="AW746" s="209"/>
      <c r="AX746" s="209"/>
      <c r="AY746" s="209"/>
      <c r="AZ746" s="209"/>
      <c r="BA746" s="210" t="str">
        <f>C746</f>
        <v>Včetně pomocného lešení o výšce podlahy do 1900 mm a pro zatížení do 1,5 kPa  (150 kg/m2).</v>
      </c>
      <c r="BB746" s="209"/>
      <c r="BC746" s="209"/>
      <c r="BD746" s="209"/>
      <c r="BE746" s="209"/>
      <c r="BF746" s="209"/>
      <c r="BG746" s="209"/>
      <c r="BH746" s="209"/>
    </row>
    <row r="747" spans="1:60" outlineLevel="1" x14ac:dyDescent="0.2">
      <c r="A747" s="236"/>
      <c r="B747" s="217"/>
      <c r="C747" s="278" t="s">
        <v>910</v>
      </c>
      <c r="D747" s="272"/>
      <c r="E747" s="274">
        <v>20</v>
      </c>
      <c r="F747" s="228"/>
      <c r="G747" s="228"/>
      <c r="H747" s="229"/>
      <c r="I747" s="241"/>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
      <c r="A748" s="236"/>
      <c r="B748" s="214" t="s">
        <v>911</v>
      </c>
      <c r="C748" s="266"/>
      <c r="D748" s="237"/>
      <c r="E748" s="238"/>
      <c r="F748" s="239"/>
      <c r="G748" s="234"/>
      <c r="H748" s="229"/>
      <c r="I748" s="241"/>
      <c r="J748" s="209"/>
      <c r="K748" s="209">
        <v>1</v>
      </c>
      <c r="L748" s="209"/>
      <c r="M748" s="209"/>
      <c r="N748" s="209"/>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
      <c r="A749" s="236"/>
      <c r="B749" s="214" t="s">
        <v>912</v>
      </c>
      <c r="C749" s="266"/>
      <c r="D749" s="237"/>
      <c r="E749" s="238"/>
      <c r="F749" s="239"/>
      <c r="G749" s="234"/>
      <c r="H749" s="229"/>
      <c r="I749" s="241"/>
      <c r="J749" s="209"/>
      <c r="K749" s="209"/>
      <c r="L749" s="209"/>
      <c r="M749" s="209"/>
      <c r="N749" s="209"/>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
      <c r="A750" s="236">
        <v>149</v>
      </c>
      <c r="B750" s="217" t="s">
        <v>913</v>
      </c>
      <c r="C750" s="264" t="s">
        <v>914</v>
      </c>
      <c r="D750" s="219" t="s">
        <v>915</v>
      </c>
      <c r="E750" s="222">
        <v>120</v>
      </c>
      <c r="F750" s="227"/>
      <c r="G750" s="228">
        <f>E750*F750</f>
        <v>0</v>
      </c>
      <c r="H750" s="229" t="s">
        <v>320</v>
      </c>
      <c r="I750" s="241" t="s">
        <v>134</v>
      </c>
      <c r="J750" s="209"/>
      <c r="K750" s="209"/>
      <c r="L750" s="209"/>
      <c r="M750" s="209"/>
      <c r="N750" s="209"/>
      <c r="O750" s="209"/>
      <c r="P750" s="209"/>
      <c r="Q750" s="209"/>
      <c r="R750" s="209"/>
      <c r="S750" s="209"/>
      <c r="T750" s="209"/>
      <c r="U750" s="209"/>
      <c r="V750" s="209"/>
      <c r="W750" s="209"/>
      <c r="X750" s="209"/>
      <c r="Y750" s="209"/>
      <c r="Z750" s="209"/>
      <c r="AA750" s="209"/>
      <c r="AB750" s="209"/>
      <c r="AC750" s="209"/>
      <c r="AD750" s="209"/>
      <c r="AE750" s="209"/>
      <c r="AF750" s="209"/>
      <c r="AG750" s="209"/>
      <c r="AH750" s="209"/>
      <c r="AI750" s="209"/>
      <c r="AJ750" s="209"/>
      <c r="AK750" s="209"/>
      <c r="AL750" s="209"/>
      <c r="AM750" s="209">
        <v>21</v>
      </c>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
      <c r="A751" s="236"/>
      <c r="B751" s="217"/>
      <c r="C751" s="278" t="s">
        <v>916</v>
      </c>
      <c r="D751" s="272"/>
      <c r="E751" s="274">
        <v>120</v>
      </c>
      <c r="F751" s="228"/>
      <c r="G751" s="228"/>
      <c r="H751" s="229"/>
      <c r="I751" s="241"/>
      <c r="J751" s="209"/>
      <c r="K751" s="209"/>
      <c r="L751" s="209"/>
      <c r="M751" s="209"/>
      <c r="N751" s="209"/>
      <c r="O751" s="209"/>
      <c r="P751" s="209"/>
      <c r="Q751" s="209"/>
      <c r="R751" s="209"/>
      <c r="S751" s="209"/>
      <c r="T751" s="209"/>
      <c r="U751" s="209"/>
      <c r="V751" s="209"/>
      <c r="W751" s="209"/>
      <c r="X751" s="209"/>
      <c r="Y751" s="209"/>
      <c r="Z751" s="209"/>
      <c r="AA751" s="209"/>
      <c r="AB751" s="209"/>
      <c r="AC751" s="209"/>
      <c r="AD751" s="209"/>
      <c r="AE751" s="209"/>
      <c r="AF751" s="209"/>
      <c r="AG751" s="209"/>
      <c r="AH751" s="209"/>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
      <c r="A752" s="236">
        <v>150</v>
      </c>
      <c r="B752" s="217" t="s">
        <v>917</v>
      </c>
      <c r="C752" s="264" t="s">
        <v>918</v>
      </c>
      <c r="D752" s="219" t="s">
        <v>345</v>
      </c>
      <c r="E752" s="222">
        <v>3817.9050000000002</v>
      </c>
      <c r="F752" s="227"/>
      <c r="G752" s="228">
        <f>E752*F752</f>
        <v>0</v>
      </c>
      <c r="H752" s="229"/>
      <c r="I752" s="241" t="s">
        <v>149</v>
      </c>
      <c r="J752" s="209"/>
      <c r="K752" s="209"/>
      <c r="L752" s="209"/>
      <c r="M752" s="209"/>
      <c r="N752" s="209"/>
      <c r="O752" s="209"/>
      <c r="P752" s="209"/>
      <c r="Q752" s="209"/>
      <c r="R752" s="209"/>
      <c r="S752" s="209"/>
      <c r="T752" s="209"/>
      <c r="U752" s="209"/>
      <c r="V752" s="209"/>
      <c r="W752" s="209"/>
      <c r="X752" s="209"/>
      <c r="Y752" s="209"/>
      <c r="Z752" s="209"/>
      <c r="AA752" s="209"/>
      <c r="AB752" s="209"/>
      <c r="AC752" s="209"/>
      <c r="AD752" s="209"/>
      <c r="AE752" s="209"/>
      <c r="AF752" s="209"/>
      <c r="AG752" s="209"/>
      <c r="AH752" s="209"/>
      <c r="AI752" s="209"/>
      <c r="AJ752" s="209"/>
      <c r="AK752" s="209"/>
      <c r="AL752" s="209"/>
      <c r="AM752" s="209">
        <v>21</v>
      </c>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
      <c r="A753" s="236"/>
      <c r="B753" s="217"/>
      <c r="C753" s="265" t="s">
        <v>919</v>
      </c>
      <c r="D753" s="220"/>
      <c r="E753" s="223"/>
      <c r="F753" s="230"/>
      <c r="G753" s="231"/>
      <c r="H753" s="229"/>
      <c r="I753" s="241"/>
      <c r="J753" s="209"/>
      <c r="K753" s="209"/>
      <c r="L753" s="209"/>
      <c r="M753" s="209"/>
      <c r="N753" s="209"/>
      <c r="O753" s="209"/>
      <c r="P753" s="209"/>
      <c r="Q753" s="209"/>
      <c r="R753" s="209"/>
      <c r="S753" s="209"/>
      <c r="T753" s="209"/>
      <c r="U753" s="209"/>
      <c r="V753" s="209"/>
      <c r="W753" s="209"/>
      <c r="X753" s="209"/>
      <c r="Y753" s="209"/>
      <c r="Z753" s="209"/>
      <c r="AA753" s="209"/>
      <c r="AB753" s="209"/>
      <c r="AC753" s="209"/>
      <c r="AD753" s="209"/>
      <c r="AE753" s="209"/>
      <c r="AF753" s="209"/>
      <c r="AG753" s="209"/>
      <c r="AH753" s="209"/>
      <c r="AI753" s="209"/>
      <c r="AJ753" s="209"/>
      <c r="AK753" s="209"/>
      <c r="AL753" s="209"/>
      <c r="AM753" s="209"/>
      <c r="AN753" s="209"/>
      <c r="AO753" s="209"/>
      <c r="AP753" s="209"/>
      <c r="AQ753" s="209"/>
      <c r="AR753" s="209"/>
      <c r="AS753" s="209"/>
      <c r="AT753" s="209"/>
      <c r="AU753" s="209"/>
      <c r="AV753" s="209"/>
      <c r="AW753" s="209"/>
      <c r="AX753" s="209"/>
      <c r="AY753" s="209"/>
      <c r="AZ753" s="209"/>
      <c r="BA753" s="210" t="str">
        <f>C753</f>
        <v>- impregnační křemičitý roztok, certifikovaný podle směrnic WTA na bázi křemičitanu alkalického kovu</v>
      </c>
      <c r="BB753" s="209"/>
      <c r="BC753" s="209"/>
      <c r="BD753" s="209"/>
      <c r="BE753" s="209"/>
      <c r="BF753" s="209"/>
      <c r="BG753" s="209"/>
      <c r="BH753" s="209"/>
    </row>
    <row r="754" spans="1:60" outlineLevel="1" x14ac:dyDescent="0.2">
      <c r="A754" s="236"/>
      <c r="B754" s="217"/>
      <c r="C754" s="265" t="s">
        <v>920</v>
      </c>
      <c r="D754" s="220"/>
      <c r="E754" s="223"/>
      <c r="F754" s="230"/>
      <c r="G754" s="231"/>
      <c r="H754" s="229"/>
      <c r="I754" s="241"/>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209"/>
      <c r="AL754" s="209"/>
      <c r="AM754" s="209"/>
      <c r="AN754" s="209"/>
      <c r="AO754" s="209"/>
      <c r="AP754" s="209"/>
      <c r="AQ754" s="209"/>
      <c r="AR754" s="209"/>
      <c r="AS754" s="209"/>
      <c r="AT754" s="209"/>
      <c r="AU754" s="209"/>
      <c r="AV754" s="209"/>
      <c r="AW754" s="209"/>
      <c r="AX754" s="209"/>
      <c r="AY754" s="209"/>
      <c r="AZ754" s="209"/>
      <c r="BA754" s="210" t="str">
        <f>C754</f>
        <v>- hodnota pH 12,2</v>
      </c>
      <c r="BB754" s="209"/>
      <c r="BC754" s="209"/>
      <c r="BD754" s="209"/>
      <c r="BE754" s="209"/>
      <c r="BF754" s="209"/>
      <c r="BG754" s="209"/>
      <c r="BH754" s="209"/>
    </row>
    <row r="755" spans="1:60" outlineLevel="1" x14ac:dyDescent="0.2">
      <c r="A755" s="236"/>
      <c r="B755" s="217"/>
      <c r="C755" s="265" t="s">
        <v>921</v>
      </c>
      <c r="D755" s="220"/>
      <c r="E755" s="223"/>
      <c r="F755" s="230"/>
      <c r="G755" s="231"/>
      <c r="H755" s="229"/>
      <c r="I755" s="241"/>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c r="AI755" s="209"/>
      <c r="AJ755" s="209"/>
      <c r="AK755" s="209"/>
      <c r="AL755" s="209"/>
      <c r="AM755" s="209"/>
      <c r="AN755" s="209"/>
      <c r="AO755" s="209"/>
      <c r="AP755" s="209"/>
      <c r="AQ755" s="209"/>
      <c r="AR755" s="209"/>
      <c r="AS755" s="209"/>
      <c r="AT755" s="209"/>
      <c r="AU755" s="209"/>
      <c r="AV755" s="209"/>
      <c r="AW755" s="209"/>
      <c r="AX755" s="209"/>
      <c r="AY755" s="209"/>
      <c r="AZ755" s="209"/>
      <c r="BA755" s="210" t="str">
        <f>C755</f>
        <v>- měrná hmotnost 1,3 g/cm3/</v>
      </c>
      <c r="BB755" s="209"/>
      <c r="BC755" s="209"/>
      <c r="BD755" s="209"/>
      <c r="BE755" s="209"/>
      <c r="BF755" s="209"/>
      <c r="BG755" s="209"/>
      <c r="BH755" s="209"/>
    </row>
    <row r="756" spans="1:60" outlineLevel="1" x14ac:dyDescent="0.2">
      <c r="A756" s="236"/>
      <c r="B756" s="217"/>
      <c r="C756" s="265" t="s">
        <v>922</v>
      </c>
      <c r="D756" s="220"/>
      <c r="E756" s="223"/>
      <c r="F756" s="230"/>
      <c r="G756" s="231"/>
      <c r="H756" s="229"/>
      <c r="I756" s="241"/>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c r="AI756" s="209"/>
      <c r="AJ756" s="209"/>
      <c r="AK756" s="209"/>
      <c r="AL756" s="209"/>
      <c r="AM756" s="209"/>
      <c r="AN756" s="209"/>
      <c r="AO756" s="209"/>
      <c r="AP756" s="209"/>
      <c r="AQ756" s="209"/>
      <c r="AR756" s="209"/>
      <c r="AS756" s="209"/>
      <c r="AT756" s="209"/>
      <c r="AU756" s="209"/>
      <c r="AV756" s="209"/>
      <c r="AW756" s="209"/>
      <c r="AX756" s="209"/>
      <c r="AY756" s="209"/>
      <c r="AZ756" s="209"/>
      <c r="BA756" s="210" t="str">
        <f>C756</f>
        <v>- teplota podkladu a pro zpracování +5 až +30°C</v>
      </c>
      <c r="BB756" s="209"/>
      <c r="BC756" s="209"/>
      <c r="BD756" s="209"/>
      <c r="BE756" s="209"/>
      <c r="BF756" s="209"/>
      <c r="BG756" s="209"/>
      <c r="BH756" s="209"/>
    </row>
    <row r="757" spans="1:60" outlineLevel="1" x14ac:dyDescent="0.2">
      <c r="A757" s="236"/>
      <c r="B757" s="217"/>
      <c r="C757" s="265" t="s">
        <v>923</v>
      </c>
      <c r="D757" s="220"/>
      <c r="E757" s="223"/>
      <c r="F757" s="230"/>
      <c r="G757" s="231"/>
      <c r="H757" s="229"/>
      <c r="I757" s="241"/>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c r="AL757" s="209"/>
      <c r="AM757" s="209"/>
      <c r="AN757" s="209"/>
      <c r="AO757" s="209"/>
      <c r="AP757" s="209"/>
      <c r="AQ757" s="209"/>
      <c r="AR757" s="209"/>
      <c r="AS757" s="209"/>
      <c r="AT757" s="209"/>
      <c r="AU757" s="209"/>
      <c r="AV757" s="209"/>
      <c r="AW757" s="209"/>
      <c r="AX757" s="209"/>
      <c r="AY757" s="209"/>
      <c r="AZ757" s="209"/>
      <c r="BA757" s="210" t="str">
        <f>C757</f>
        <v>- spotřeba dle nasákavosti zdiva min. 15 kg/m2/</v>
      </c>
      <c r="BB757" s="209"/>
      <c r="BC757" s="209"/>
      <c r="BD757" s="209"/>
      <c r="BE757" s="209"/>
      <c r="BF757" s="209"/>
      <c r="BG757" s="209"/>
      <c r="BH757" s="209"/>
    </row>
    <row r="758" spans="1:60" outlineLevel="1" x14ac:dyDescent="0.2">
      <c r="A758" s="236"/>
      <c r="B758" s="217"/>
      <c r="C758" s="265" t="s">
        <v>924</v>
      </c>
      <c r="D758" s="220"/>
      <c r="E758" s="223"/>
      <c r="F758" s="230"/>
      <c r="G758" s="231"/>
      <c r="H758" s="229"/>
      <c r="I758" s="241"/>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10" t="str">
        <f>C758</f>
        <v>- vhodná pro zdivo nasycené vodou</v>
      </c>
      <c r="BB758" s="209"/>
      <c r="BC758" s="209"/>
      <c r="BD758" s="209"/>
      <c r="BE758" s="209"/>
      <c r="BF758" s="209"/>
      <c r="BG758" s="209"/>
      <c r="BH758" s="209"/>
    </row>
    <row r="759" spans="1:60" ht="45" outlineLevel="1" x14ac:dyDescent="0.2">
      <c r="A759" s="236"/>
      <c r="B759" s="217"/>
      <c r="C759" s="278" t="s">
        <v>925</v>
      </c>
      <c r="D759" s="272"/>
      <c r="E759" s="274">
        <v>3817.9050000000002</v>
      </c>
      <c r="F759" s="228"/>
      <c r="G759" s="228"/>
      <c r="H759" s="229"/>
      <c r="I759" s="241"/>
      <c r="J759" s="209"/>
      <c r="K759" s="209"/>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
      <c r="A760" s="236"/>
      <c r="B760" s="214" t="s">
        <v>926</v>
      </c>
      <c r="C760" s="266"/>
      <c r="D760" s="237"/>
      <c r="E760" s="238"/>
      <c r="F760" s="239"/>
      <c r="G760" s="234"/>
      <c r="H760" s="229"/>
      <c r="I760" s="241"/>
      <c r="J760" s="209"/>
      <c r="K760" s="209">
        <v>1</v>
      </c>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
      <c r="A761" s="236"/>
      <c r="B761" s="214" t="s">
        <v>927</v>
      </c>
      <c r="C761" s="266"/>
      <c r="D761" s="237"/>
      <c r="E761" s="238"/>
      <c r="F761" s="239"/>
      <c r="G761" s="234"/>
      <c r="H761" s="229"/>
      <c r="I761" s="241"/>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
      <c r="A762" s="236">
        <v>151</v>
      </c>
      <c r="B762" s="217" t="s">
        <v>928</v>
      </c>
      <c r="C762" s="264" t="s">
        <v>929</v>
      </c>
      <c r="D762" s="219" t="s">
        <v>324</v>
      </c>
      <c r="E762" s="222">
        <v>314.02999999999997</v>
      </c>
      <c r="F762" s="227"/>
      <c r="G762" s="228">
        <f>E762*F762</f>
        <v>0</v>
      </c>
      <c r="H762" s="229" t="s">
        <v>320</v>
      </c>
      <c r="I762" s="241" t="s">
        <v>134</v>
      </c>
      <c r="J762" s="209"/>
      <c r="K762" s="209"/>
      <c r="L762" s="209"/>
      <c r="M762" s="209"/>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09"/>
      <c r="AL762" s="209"/>
      <c r="AM762" s="209">
        <v>21</v>
      </c>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
      <c r="A763" s="236"/>
      <c r="B763" s="217"/>
      <c r="C763" s="278" t="s">
        <v>930</v>
      </c>
      <c r="D763" s="272"/>
      <c r="E763" s="274">
        <v>13.65</v>
      </c>
      <c r="F763" s="228"/>
      <c r="G763" s="228"/>
      <c r="H763" s="229"/>
      <c r="I763" s="241"/>
      <c r="J763" s="209"/>
      <c r="K763" s="209"/>
      <c r="L763" s="209"/>
      <c r="M763" s="209"/>
      <c r="N763" s="209"/>
      <c r="O763" s="209"/>
      <c r="P763" s="209"/>
      <c r="Q763" s="209"/>
      <c r="R763" s="209"/>
      <c r="S763" s="209"/>
      <c r="T763" s="209"/>
      <c r="U763" s="209"/>
      <c r="V763" s="209"/>
      <c r="W763" s="209"/>
      <c r="X763" s="209"/>
      <c r="Y763" s="209"/>
      <c r="Z763" s="209"/>
      <c r="AA763" s="209"/>
      <c r="AB763" s="209"/>
      <c r="AC763" s="209"/>
      <c r="AD763" s="209"/>
      <c r="AE763" s="209"/>
      <c r="AF763" s="209"/>
      <c r="AG763" s="209"/>
      <c r="AH763" s="209"/>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ht="33.75" outlineLevel="1" x14ac:dyDescent="0.2">
      <c r="A764" s="236"/>
      <c r="B764" s="217"/>
      <c r="C764" s="278" t="s">
        <v>931</v>
      </c>
      <c r="D764" s="272"/>
      <c r="E764" s="274">
        <v>297.38</v>
      </c>
      <c r="F764" s="228"/>
      <c r="G764" s="228"/>
      <c r="H764" s="229"/>
      <c r="I764" s="241"/>
      <c r="J764" s="209"/>
      <c r="K764" s="209"/>
      <c r="L764" s="209"/>
      <c r="M764" s="209"/>
      <c r="N764" s="209"/>
      <c r="O764" s="209"/>
      <c r="P764" s="209"/>
      <c r="Q764" s="209"/>
      <c r="R764" s="209"/>
      <c r="S764" s="209"/>
      <c r="T764" s="209"/>
      <c r="U764" s="209"/>
      <c r="V764" s="209"/>
      <c r="W764" s="209"/>
      <c r="X764" s="209"/>
      <c r="Y764" s="209"/>
      <c r="Z764" s="209"/>
      <c r="AA764" s="209"/>
      <c r="AB764" s="209"/>
      <c r="AC764" s="209"/>
      <c r="AD764" s="209"/>
      <c r="AE764" s="209"/>
      <c r="AF764" s="209"/>
      <c r="AG764" s="209"/>
      <c r="AH764" s="209"/>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x14ac:dyDescent="0.2">
      <c r="A765" s="236"/>
      <c r="B765" s="217"/>
      <c r="C765" s="278" t="s">
        <v>932</v>
      </c>
      <c r="D765" s="272"/>
      <c r="E765" s="274">
        <v>3</v>
      </c>
      <c r="F765" s="228"/>
      <c r="G765" s="228"/>
      <c r="H765" s="229"/>
      <c r="I765" s="241"/>
      <c r="J765" s="209"/>
      <c r="K765" s="209"/>
      <c r="L765" s="209"/>
      <c r="M765" s="209"/>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
      <c r="A766" s="236"/>
      <c r="B766" s="214" t="s">
        <v>933</v>
      </c>
      <c r="C766" s="266"/>
      <c r="D766" s="237"/>
      <c r="E766" s="238"/>
      <c r="F766" s="239"/>
      <c r="G766" s="234"/>
      <c r="H766" s="229"/>
      <c r="I766" s="241"/>
      <c r="J766" s="209"/>
      <c r="K766" s="209">
        <v>1</v>
      </c>
      <c r="L766" s="209"/>
      <c r="M766" s="209"/>
      <c r="N766" s="209"/>
      <c r="O766" s="209"/>
      <c r="P766" s="209"/>
      <c r="Q766" s="209"/>
      <c r="R766" s="209"/>
      <c r="S766" s="209"/>
      <c r="T766" s="209"/>
      <c r="U766" s="209"/>
      <c r="V766" s="209"/>
      <c r="W766" s="209"/>
      <c r="X766" s="209"/>
      <c r="Y766" s="209"/>
      <c r="Z766" s="209"/>
      <c r="AA766" s="209"/>
      <c r="AB766" s="209"/>
      <c r="AC766" s="209"/>
      <c r="AD766" s="209"/>
      <c r="AE766" s="209"/>
      <c r="AF766" s="209"/>
      <c r="AG766" s="209"/>
      <c r="AH766" s="209"/>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
      <c r="A767" s="236"/>
      <c r="B767" s="214" t="s">
        <v>934</v>
      </c>
      <c r="C767" s="266"/>
      <c r="D767" s="237"/>
      <c r="E767" s="238"/>
      <c r="F767" s="239"/>
      <c r="G767" s="234"/>
      <c r="H767" s="229"/>
      <c r="I767" s="241"/>
      <c r="J767" s="209"/>
      <c r="K767" s="209"/>
      <c r="L767" s="209"/>
      <c r="M767" s="209"/>
      <c r="N767" s="209"/>
      <c r="O767" s="209"/>
      <c r="P767" s="209"/>
      <c r="Q767" s="209"/>
      <c r="R767" s="209"/>
      <c r="S767" s="209"/>
      <c r="T767" s="209"/>
      <c r="U767" s="209"/>
      <c r="V767" s="209"/>
      <c r="W767" s="209"/>
      <c r="X767" s="209"/>
      <c r="Y767" s="209"/>
      <c r="Z767" s="209"/>
      <c r="AA767" s="209"/>
      <c r="AB767" s="209"/>
      <c r="AC767" s="209"/>
      <c r="AD767" s="209"/>
      <c r="AE767" s="209"/>
      <c r="AF767" s="209"/>
      <c r="AG767" s="209"/>
      <c r="AH767" s="209"/>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outlineLevel="1" x14ac:dyDescent="0.2">
      <c r="A768" s="236">
        <v>152</v>
      </c>
      <c r="B768" s="217" t="s">
        <v>935</v>
      </c>
      <c r="C768" s="264" t="s">
        <v>936</v>
      </c>
      <c r="D768" s="219" t="s">
        <v>385</v>
      </c>
      <c r="E768" s="222">
        <v>9.0167199999999994</v>
      </c>
      <c r="F768" s="227"/>
      <c r="G768" s="228">
        <f>E768*F768</f>
        <v>0</v>
      </c>
      <c r="H768" s="229" t="s">
        <v>796</v>
      </c>
      <c r="I768" s="241" t="s">
        <v>134</v>
      </c>
      <c r="J768" s="209"/>
      <c r="K768" s="209"/>
      <c r="L768" s="209"/>
      <c r="M768" s="209"/>
      <c r="N768" s="209"/>
      <c r="O768" s="209"/>
      <c r="P768" s="209"/>
      <c r="Q768" s="209"/>
      <c r="R768" s="209"/>
      <c r="S768" s="209"/>
      <c r="T768" s="209"/>
      <c r="U768" s="209"/>
      <c r="V768" s="209"/>
      <c r="W768" s="209"/>
      <c r="X768" s="209"/>
      <c r="Y768" s="209"/>
      <c r="Z768" s="209"/>
      <c r="AA768" s="209"/>
      <c r="AB768" s="209"/>
      <c r="AC768" s="209"/>
      <c r="AD768" s="209"/>
      <c r="AE768" s="209"/>
      <c r="AF768" s="209"/>
      <c r="AG768" s="209"/>
      <c r="AH768" s="209"/>
      <c r="AI768" s="209"/>
      <c r="AJ768" s="209"/>
      <c r="AK768" s="209"/>
      <c r="AL768" s="209"/>
      <c r="AM768" s="209">
        <v>21</v>
      </c>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
      <c r="A769" s="236"/>
      <c r="B769" s="217"/>
      <c r="C769" s="278" t="s">
        <v>864</v>
      </c>
      <c r="D769" s="272"/>
      <c r="E769" s="274"/>
      <c r="F769" s="228"/>
      <c r="G769" s="228"/>
      <c r="H769" s="229"/>
      <c r="I769" s="241"/>
      <c r="J769" s="209"/>
      <c r="K769" s="209"/>
      <c r="L769" s="209"/>
      <c r="M769" s="209"/>
      <c r="N769" s="209"/>
      <c r="O769" s="209"/>
      <c r="P769" s="209"/>
      <c r="Q769" s="209"/>
      <c r="R769" s="209"/>
      <c r="S769" s="209"/>
      <c r="T769" s="209"/>
      <c r="U769" s="209"/>
      <c r="V769" s="209"/>
      <c r="W769" s="209"/>
      <c r="X769" s="209"/>
      <c r="Y769" s="209"/>
      <c r="Z769" s="209"/>
      <c r="AA769" s="209"/>
      <c r="AB769" s="209"/>
      <c r="AC769" s="209"/>
      <c r="AD769" s="209"/>
      <c r="AE769" s="209"/>
      <c r="AF769" s="209"/>
      <c r="AG769" s="209"/>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
      <c r="A770" s="236"/>
      <c r="B770" s="217"/>
      <c r="C770" s="278" t="s">
        <v>937</v>
      </c>
      <c r="D770" s="272"/>
      <c r="E770" s="274"/>
      <c r="F770" s="228"/>
      <c r="G770" s="228"/>
      <c r="H770" s="229"/>
      <c r="I770" s="241"/>
      <c r="J770" s="209"/>
      <c r="K770" s="209"/>
      <c r="L770" s="209"/>
      <c r="M770" s="209"/>
      <c r="N770" s="209"/>
      <c r="O770" s="209"/>
      <c r="P770" s="209"/>
      <c r="Q770" s="209"/>
      <c r="R770" s="209"/>
      <c r="S770" s="209"/>
      <c r="T770" s="209"/>
      <c r="U770" s="209"/>
      <c r="V770" s="209"/>
      <c r="W770" s="209"/>
      <c r="X770" s="209"/>
      <c r="Y770" s="209"/>
      <c r="Z770" s="209"/>
      <c r="AA770" s="209"/>
      <c r="AB770" s="209"/>
      <c r="AC770" s="209"/>
      <c r="AD770" s="209"/>
      <c r="AE770" s="209"/>
      <c r="AF770" s="209"/>
      <c r="AG770" s="209"/>
      <c r="AH770" s="209"/>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
      <c r="A771" s="236"/>
      <c r="B771" s="217"/>
      <c r="C771" s="278" t="s">
        <v>938</v>
      </c>
      <c r="D771" s="272"/>
      <c r="E771" s="274">
        <v>9.0167000000000002</v>
      </c>
      <c r="F771" s="228"/>
      <c r="G771" s="228"/>
      <c r="H771" s="229"/>
      <c r="I771" s="241"/>
      <c r="J771" s="209"/>
      <c r="K771" s="209"/>
      <c r="L771" s="209"/>
      <c r="M771" s="209"/>
      <c r="N771" s="209"/>
      <c r="O771" s="209"/>
      <c r="P771" s="209"/>
      <c r="Q771" s="209"/>
      <c r="R771" s="209"/>
      <c r="S771" s="209"/>
      <c r="T771" s="209"/>
      <c r="U771" s="209"/>
      <c r="V771" s="209"/>
      <c r="W771" s="209"/>
      <c r="X771" s="209"/>
      <c r="Y771" s="209"/>
      <c r="Z771" s="209"/>
      <c r="AA771" s="209"/>
      <c r="AB771" s="209"/>
      <c r="AC771" s="209"/>
      <c r="AD771" s="209"/>
      <c r="AE771" s="209"/>
      <c r="AF771" s="209"/>
      <c r="AG771" s="209"/>
      <c r="AH771" s="209"/>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x14ac:dyDescent="0.2">
      <c r="A772" s="235" t="s">
        <v>128</v>
      </c>
      <c r="B772" s="216" t="s">
        <v>939</v>
      </c>
      <c r="C772" s="263" t="s">
        <v>940</v>
      </c>
      <c r="D772" s="218"/>
      <c r="E772" s="221"/>
      <c r="F772" s="232">
        <f>SUM(G773:G825)</f>
        <v>0</v>
      </c>
      <c r="G772" s="233"/>
      <c r="H772" s="226"/>
      <c r="I772" s="240"/>
    </row>
    <row r="773" spans="1:60" outlineLevel="1" x14ac:dyDescent="0.2">
      <c r="A773" s="236"/>
      <c r="B773" s="270" t="s">
        <v>941</v>
      </c>
      <c r="C773" s="277"/>
      <c r="D773" s="271"/>
      <c r="E773" s="273"/>
      <c r="F773" s="275"/>
      <c r="G773" s="276"/>
      <c r="H773" s="229"/>
      <c r="I773" s="241"/>
      <c r="J773" s="209"/>
      <c r="K773" s="209">
        <v>1</v>
      </c>
      <c r="L773" s="209"/>
      <c r="M773" s="209"/>
      <c r="N773" s="209"/>
      <c r="O773" s="209"/>
      <c r="P773" s="209"/>
      <c r="Q773" s="209"/>
      <c r="R773" s="209"/>
      <c r="S773" s="209"/>
      <c r="T773" s="209"/>
      <c r="U773" s="209"/>
      <c r="V773" s="209"/>
      <c r="W773" s="209"/>
      <c r="X773" s="209"/>
      <c r="Y773" s="209"/>
      <c r="Z773" s="209"/>
      <c r="AA773" s="209"/>
      <c r="AB773" s="209"/>
      <c r="AC773" s="209"/>
      <c r="AD773" s="209"/>
      <c r="AE773" s="209"/>
      <c r="AF773" s="209"/>
      <c r="AG773" s="209"/>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
      <c r="A774" s="236">
        <v>153</v>
      </c>
      <c r="B774" s="217" t="s">
        <v>942</v>
      </c>
      <c r="C774" s="264" t="s">
        <v>943</v>
      </c>
      <c r="D774" s="219" t="s">
        <v>252</v>
      </c>
      <c r="E774" s="222">
        <v>498.34</v>
      </c>
      <c r="F774" s="227"/>
      <c r="G774" s="228">
        <f>E774*F774</f>
        <v>0</v>
      </c>
      <c r="H774" s="229" t="s">
        <v>944</v>
      </c>
      <c r="I774" s="241" t="s">
        <v>134</v>
      </c>
      <c r="J774" s="209"/>
      <c r="K774" s="209"/>
      <c r="L774" s="209"/>
      <c r="M774" s="209"/>
      <c r="N774" s="209"/>
      <c r="O774" s="209"/>
      <c r="P774" s="209"/>
      <c r="Q774" s="209"/>
      <c r="R774" s="209"/>
      <c r="S774" s="209"/>
      <c r="T774" s="209"/>
      <c r="U774" s="209"/>
      <c r="V774" s="209"/>
      <c r="W774" s="209"/>
      <c r="X774" s="209"/>
      <c r="Y774" s="209"/>
      <c r="Z774" s="209"/>
      <c r="AA774" s="209"/>
      <c r="AB774" s="209"/>
      <c r="AC774" s="209"/>
      <c r="AD774" s="209"/>
      <c r="AE774" s="209"/>
      <c r="AF774" s="209"/>
      <c r="AG774" s="209"/>
      <c r="AH774" s="209"/>
      <c r="AI774" s="209"/>
      <c r="AJ774" s="209"/>
      <c r="AK774" s="209"/>
      <c r="AL774" s="209"/>
      <c r="AM774" s="209">
        <v>21</v>
      </c>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ht="22.5" outlineLevel="1" x14ac:dyDescent="0.2">
      <c r="A775" s="236"/>
      <c r="B775" s="217"/>
      <c r="C775" s="278" t="s">
        <v>603</v>
      </c>
      <c r="D775" s="272"/>
      <c r="E775" s="274">
        <v>498.34</v>
      </c>
      <c r="F775" s="228"/>
      <c r="G775" s="228"/>
      <c r="H775" s="229"/>
      <c r="I775" s="241"/>
      <c r="J775" s="209"/>
      <c r="K775" s="209"/>
      <c r="L775" s="209"/>
      <c r="M775" s="209"/>
      <c r="N775" s="209"/>
      <c r="O775" s="209"/>
      <c r="P775" s="209"/>
      <c r="Q775" s="209"/>
      <c r="R775" s="209"/>
      <c r="S775" s="209"/>
      <c r="T775" s="209"/>
      <c r="U775" s="209"/>
      <c r="V775" s="209"/>
      <c r="W775" s="209"/>
      <c r="X775" s="209"/>
      <c r="Y775" s="209"/>
      <c r="Z775" s="209"/>
      <c r="AA775" s="209"/>
      <c r="AB775" s="209"/>
      <c r="AC775" s="209"/>
      <c r="AD775" s="209"/>
      <c r="AE775" s="209"/>
      <c r="AF775" s="209"/>
      <c r="AG775" s="209"/>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
      <c r="A776" s="236">
        <v>154</v>
      </c>
      <c r="B776" s="217" t="s">
        <v>945</v>
      </c>
      <c r="C776" s="264" t="s">
        <v>946</v>
      </c>
      <c r="D776" s="219" t="s">
        <v>215</v>
      </c>
      <c r="E776" s="222">
        <v>49.834000000000003</v>
      </c>
      <c r="F776" s="227"/>
      <c r="G776" s="228">
        <f>E776*F776</f>
        <v>0</v>
      </c>
      <c r="H776" s="229"/>
      <c r="I776" s="241" t="s">
        <v>149</v>
      </c>
      <c r="J776" s="209"/>
      <c r="K776" s="209"/>
      <c r="L776" s="209"/>
      <c r="M776" s="209"/>
      <c r="N776" s="209"/>
      <c r="O776" s="209"/>
      <c r="P776" s="209"/>
      <c r="Q776" s="209"/>
      <c r="R776" s="209"/>
      <c r="S776" s="209"/>
      <c r="T776" s="209"/>
      <c r="U776" s="209"/>
      <c r="V776" s="209"/>
      <c r="W776" s="209"/>
      <c r="X776" s="209"/>
      <c r="Y776" s="209"/>
      <c r="Z776" s="209"/>
      <c r="AA776" s="209"/>
      <c r="AB776" s="209"/>
      <c r="AC776" s="209"/>
      <c r="AD776" s="209"/>
      <c r="AE776" s="209"/>
      <c r="AF776" s="209"/>
      <c r="AG776" s="209"/>
      <c r="AH776" s="209"/>
      <c r="AI776" s="209"/>
      <c r="AJ776" s="209"/>
      <c r="AK776" s="209"/>
      <c r="AL776" s="209"/>
      <c r="AM776" s="209">
        <v>21</v>
      </c>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ht="22.5" outlineLevel="1" x14ac:dyDescent="0.2">
      <c r="A777" s="236"/>
      <c r="B777" s="217"/>
      <c r="C777" s="278" t="s">
        <v>947</v>
      </c>
      <c r="D777" s="272"/>
      <c r="E777" s="274">
        <v>49.834000000000003</v>
      </c>
      <c r="F777" s="228"/>
      <c r="G777" s="228"/>
      <c r="H777" s="229"/>
      <c r="I777" s="241"/>
      <c r="J777" s="209"/>
      <c r="K777" s="209"/>
      <c r="L777" s="209"/>
      <c r="M777" s="209"/>
      <c r="N777" s="209"/>
      <c r="O777" s="209"/>
      <c r="P777" s="209"/>
      <c r="Q777" s="209"/>
      <c r="R777" s="209"/>
      <c r="S777" s="209"/>
      <c r="T777" s="209"/>
      <c r="U777" s="209"/>
      <c r="V777" s="209"/>
      <c r="W777" s="209"/>
      <c r="X777" s="209"/>
      <c r="Y777" s="209"/>
      <c r="Z777" s="209"/>
      <c r="AA777" s="209"/>
      <c r="AB777" s="209"/>
      <c r="AC777" s="209"/>
      <c r="AD777" s="209"/>
      <c r="AE777" s="209"/>
      <c r="AF777" s="209"/>
      <c r="AG777" s="209"/>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
      <c r="A778" s="236"/>
      <c r="B778" s="214" t="s">
        <v>948</v>
      </c>
      <c r="C778" s="266"/>
      <c r="D778" s="237"/>
      <c r="E778" s="238"/>
      <c r="F778" s="239"/>
      <c r="G778" s="234"/>
      <c r="H778" s="229"/>
      <c r="I778" s="241"/>
      <c r="J778" s="209"/>
      <c r="K778" s="209">
        <v>1</v>
      </c>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
      <c r="A779" s="236">
        <v>155</v>
      </c>
      <c r="B779" s="217" t="s">
        <v>949</v>
      </c>
      <c r="C779" s="264" t="s">
        <v>950</v>
      </c>
      <c r="D779" s="219" t="s">
        <v>252</v>
      </c>
      <c r="E779" s="222">
        <v>498.34</v>
      </c>
      <c r="F779" s="227"/>
      <c r="G779" s="228">
        <f>E779*F779</f>
        <v>0</v>
      </c>
      <c r="H779" s="229" t="s">
        <v>944</v>
      </c>
      <c r="I779" s="241" t="s">
        <v>134</v>
      </c>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v>21</v>
      </c>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ht="22.5" outlineLevel="1" x14ac:dyDescent="0.2">
      <c r="A780" s="236"/>
      <c r="B780" s="217"/>
      <c r="C780" s="278" t="s">
        <v>603</v>
      </c>
      <c r="D780" s="272"/>
      <c r="E780" s="274">
        <v>498.34</v>
      </c>
      <c r="F780" s="228"/>
      <c r="G780" s="228"/>
      <c r="H780" s="229"/>
      <c r="I780" s="241"/>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
      <c r="A781" s="236"/>
      <c r="B781" s="214" t="s">
        <v>951</v>
      </c>
      <c r="C781" s="266"/>
      <c r="D781" s="237"/>
      <c r="E781" s="238"/>
      <c r="F781" s="239"/>
      <c r="G781" s="234"/>
      <c r="H781" s="229"/>
      <c r="I781" s="241"/>
      <c r="J781" s="209"/>
      <c r="K781" s="209">
        <v>1</v>
      </c>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
      <c r="A782" s="236"/>
      <c r="B782" s="214" t="s">
        <v>952</v>
      </c>
      <c r="C782" s="266"/>
      <c r="D782" s="237"/>
      <c r="E782" s="238"/>
      <c r="F782" s="239"/>
      <c r="G782" s="234"/>
      <c r="H782" s="229"/>
      <c r="I782" s="241"/>
      <c r="J782" s="209"/>
      <c r="K782" s="209">
        <v>2</v>
      </c>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
      <c r="A783" s="236">
        <v>156</v>
      </c>
      <c r="B783" s="217" t="s">
        <v>953</v>
      </c>
      <c r="C783" s="264" t="s">
        <v>954</v>
      </c>
      <c r="D783" s="219" t="s">
        <v>252</v>
      </c>
      <c r="E783" s="222">
        <v>46.684069999999998</v>
      </c>
      <c r="F783" s="227"/>
      <c r="G783" s="228">
        <f>E783*F783</f>
        <v>0</v>
      </c>
      <c r="H783" s="229" t="s">
        <v>944</v>
      </c>
      <c r="I783" s="241" t="s">
        <v>134</v>
      </c>
      <c r="J783" s="209"/>
      <c r="K783" s="209"/>
      <c r="L783" s="209"/>
      <c r="M783" s="209"/>
      <c r="N783" s="209"/>
      <c r="O783" s="209"/>
      <c r="P783" s="209"/>
      <c r="Q783" s="209"/>
      <c r="R783" s="209"/>
      <c r="S783" s="209"/>
      <c r="T783" s="209"/>
      <c r="U783" s="209"/>
      <c r="V783" s="209"/>
      <c r="W783" s="209"/>
      <c r="X783" s="209"/>
      <c r="Y783" s="209"/>
      <c r="Z783" s="209"/>
      <c r="AA783" s="209"/>
      <c r="AB783" s="209"/>
      <c r="AC783" s="209"/>
      <c r="AD783" s="209"/>
      <c r="AE783" s="209"/>
      <c r="AF783" s="209"/>
      <c r="AG783" s="209"/>
      <c r="AH783" s="209"/>
      <c r="AI783" s="209"/>
      <c r="AJ783" s="209"/>
      <c r="AK783" s="209"/>
      <c r="AL783" s="209"/>
      <c r="AM783" s="209">
        <v>21</v>
      </c>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
      <c r="A784" s="236"/>
      <c r="B784" s="217"/>
      <c r="C784" s="278" t="s">
        <v>955</v>
      </c>
      <c r="D784" s="272"/>
      <c r="E784" s="274">
        <v>12.5664</v>
      </c>
      <c r="F784" s="228"/>
      <c r="G784" s="228"/>
      <c r="H784" s="229"/>
      <c r="I784" s="241"/>
      <c r="J784" s="209"/>
      <c r="K784" s="209"/>
      <c r="L784" s="209"/>
      <c r="M784" s="209"/>
      <c r="N784" s="209"/>
      <c r="O784" s="209"/>
      <c r="P784" s="209"/>
      <c r="Q784" s="209"/>
      <c r="R784" s="209"/>
      <c r="S784" s="209"/>
      <c r="T784" s="209"/>
      <c r="U784" s="209"/>
      <c r="V784" s="209"/>
      <c r="W784" s="209"/>
      <c r="X784" s="209"/>
      <c r="Y784" s="209"/>
      <c r="Z784" s="209"/>
      <c r="AA784" s="209"/>
      <c r="AB784" s="209"/>
      <c r="AC784" s="209"/>
      <c r="AD784" s="209"/>
      <c r="AE784" s="209"/>
      <c r="AF784" s="209"/>
      <c r="AG784" s="209"/>
      <c r="AH784" s="209"/>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
      <c r="A785" s="236"/>
      <c r="B785" s="217"/>
      <c r="C785" s="278" t="s">
        <v>956</v>
      </c>
      <c r="D785" s="272"/>
      <c r="E785" s="274">
        <v>8.4194999999999993</v>
      </c>
      <c r="F785" s="228"/>
      <c r="G785" s="228"/>
      <c r="H785" s="229"/>
      <c r="I785" s="241"/>
      <c r="J785" s="209"/>
      <c r="K785" s="209"/>
      <c r="L785" s="209"/>
      <c r="M785" s="209"/>
      <c r="N785" s="209"/>
      <c r="O785" s="209"/>
      <c r="P785" s="209"/>
      <c r="Q785" s="209"/>
      <c r="R785" s="209"/>
      <c r="S785" s="209"/>
      <c r="T785" s="209"/>
      <c r="U785" s="209"/>
      <c r="V785" s="209"/>
      <c r="W785" s="209"/>
      <c r="X785" s="209"/>
      <c r="Y785" s="209"/>
      <c r="Z785" s="209"/>
      <c r="AA785" s="209"/>
      <c r="AB785" s="209"/>
      <c r="AC785" s="209"/>
      <c r="AD785" s="209"/>
      <c r="AE785" s="209"/>
      <c r="AF785" s="209"/>
      <c r="AG785" s="209"/>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
      <c r="A786" s="236"/>
      <c r="B786" s="217"/>
      <c r="C786" s="278" t="s">
        <v>957</v>
      </c>
      <c r="D786" s="272"/>
      <c r="E786" s="274">
        <v>19.100899999999999</v>
      </c>
      <c r="F786" s="228"/>
      <c r="G786" s="228"/>
      <c r="H786" s="229"/>
      <c r="I786" s="241"/>
      <c r="J786" s="209"/>
      <c r="K786" s="209"/>
      <c r="L786" s="209"/>
      <c r="M786" s="209"/>
      <c r="N786" s="209"/>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
      <c r="A787" s="236"/>
      <c r="B787" s="217"/>
      <c r="C787" s="278" t="s">
        <v>958</v>
      </c>
      <c r="D787" s="272"/>
      <c r="E787" s="274">
        <v>6.5972999999999997</v>
      </c>
      <c r="F787" s="228"/>
      <c r="G787" s="228"/>
      <c r="H787" s="229"/>
      <c r="I787" s="241"/>
      <c r="J787" s="209"/>
      <c r="K787" s="209"/>
      <c r="L787" s="209"/>
      <c r="M787" s="209"/>
      <c r="N787" s="209"/>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
      <c r="A788" s="236">
        <v>157</v>
      </c>
      <c r="B788" s="217" t="s">
        <v>959</v>
      </c>
      <c r="C788" s="264" t="s">
        <v>960</v>
      </c>
      <c r="D788" s="219" t="s">
        <v>252</v>
      </c>
      <c r="E788" s="222">
        <v>16.05265</v>
      </c>
      <c r="F788" s="227"/>
      <c r="G788" s="228">
        <f>E788*F788</f>
        <v>0</v>
      </c>
      <c r="H788" s="229"/>
      <c r="I788" s="241" t="s">
        <v>149</v>
      </c>
      <c r="J788" s="209"/>
      <c r="K788" s="209"/>
      <c r="L788" s="209"/>
      <c r="M788" s="209"/>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c r="AL788" s="209"/>
      <c r="AM788" s="209">
        <v>21</v>
      </c>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
      <c r="A789" s="236"/>
      <c r="B789" s="217"/>
      <c r="C789" s="278" t="s">
        <v>961</v>
      </c>
      <c r="D789" s="272"/>
      <c r="E789" s="274">
        <v>12</v>
      </c>
      <c r="F789" s="228"/>
      <c r="G789" s="228"/>
      <c r="H789" s="229"/>
      <c r="I789" s="241"/>
      <c r="J789" s="209"/>
      <c r="K789" s="209"/>
      <c r="L789" s="209"/>
      <c r="M789" s="209"/>
      <c r="N789" s="209"/>
      <c r="O789" s="209"/>
      <c r="P789" s="209"/>
      <c r="Q789" s="209"/>
      <c r="R789" s="209"/>
      <c r="S789" s="209"/>
      <c r="T789" s="209"/>
      <c r="U789" s="209"/>
      <c r="V789" s="209"/>
      <c r="W789" s="209"/>
      <c r="X789" s="209"/>
      <c r="Y789" s="209"/>
      <c r="Z789" s="209"/>
      <c r="AA789" s="209"/>
      <c r="AB789" s="209"/>
      <c r="AC789" s="209"/>
      <c r="AD789" s="209"/>
      <c r="AE789" s="209"/>
      <c r="AF789" s="209"/>
      <c r="AG789" s="209"/>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
      <c r="A790" s="236"/>
      <c r="B790" s="217"/>
      <c r="C790" s="278" t="s">
        <v>962</v>
      </c>
      <c r="D790" s="272"/>
      <c r="E790" s="274">
        <v>4.0526999999999997</v>
      </c>
      <c r="F790" s="228"/>
      <c r="G790" s="228"/>
      <c r="H790" s="229"/>
      <c r="I790" s="241"/>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
      <c r="A791" s="236"/>
      <c r="B791" s="214" t="s">
        <v>963</v>
      </c>
      <c r="C791" s="266"/>
      <c r="D791" s="237"/>
      <c r="E791" s="238"/>
      <c r="F791" s="239"/>
      <c r="G791" s="234"/>
      <c r="H791" s="229"/>
      <c r="I791" s="241"/>
      <c r="J791" s="209"/>
      <c r="K791" s="209">
        <v>1</v>
      </c>
      <c r="L791" s="209"/>
      <c r="M791" s="209"/>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
      <c r="A792" s="236"/>
      <c r="B792" s="214" t="s">
        <v>964</v>
      </c>
      <c r="C792" s="266"/>
      <c r="D792" s="237"/>
      <c r="E792" s="238"/>
      <c r="F792" s="239"/>
      <c r="G792" s="234"/>
      <c r="H792" s="229"/>
      <c r="I792" s="241"/>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
      <c r="A793" s="236"/>
      <c r="B793" s="214" t="s">
        <v>965</v>
      </c>
      <c r="C793" s="266"/>
      <c r="D793" s="237"/>
      <c r="E793" s="238"/>
      <c r="F793" s="239"/>
      <c r="G793" s="234"/>
      <c r="H793" s="229"/>
      <c r="I793" s="241"/>
      <c r="J793" s="209"/>
      <c r="K793" s="209">
        <v>2</v>
      </c>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
      <c r="A794" s="236">
        <v>158</v>
      </c>
      <c r="B794" s="217" t="s">
        <v>966</v>
      </c>
      <c r="C794" s="264" t="s">
        <v>967</v>
      </c>
      <c r="D794" s="219" t="s">
        <v>252</v>
      </c>
      <c r="E794" s="222">
        <v>46.684069999999998</v>
      </c>
      <c r="F794" s="227"/>
      <c r="G794" s="228">
        <f>E794*F794</f>
        <v>0</v>
      </c>
      <c r="H794" s="229" t="s">
        <v>944</v>
      </c>
      <c r="I794" s="241" t="s">
        <v>134</v>
      </c>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v>21</v>
      </c>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
      <c r="A795" s="236"/>
      <c r="B795" s="217"/>
      <c r="C795" s="265" t="s">
        <v>968</v>
      </c>
      <c r="D795" s="220"/>
      <c r="E795" s="223"/>
      <c r="F795" s="230"/>
      <c r="G795" s="231"/>
      <c r="H795" s="229"/>
      <c r="I795" s="241"/>
      <c r="J795" s="209"/>
      <c r="K795" s="209"/>
      <c r="L795" s="209"/>
      <c r="M795" s="209"/>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c r="AL795" s="209"/>
      <c r="AM795" s="209"/>
      <c r="AN795" s="209"/>
      <c r="AO795" s="209"/>
      <c r="AP795" s="209"/>
      <c r="AQ795" s="209"/>
      <c r="AR795" s="209"/>
      <c r="AS795" s="209"/>
      <c r="AT795" s="209"/>
      <c r="AU795" s="209"/>
      <c r="AV795" s="209"/>
      <c r="AW795" s="209"/>
      <c r="AX795" s="209"/>
      <c r="AY795" s="209"/>
      <c r="AZ795" s="209"/>
      <c r="BA795" s="210" t="str">
        <f>C795</f>
        <v>Včetně pomocného lešení o výšce podlahy do 1900 mm a pro zatížení do 1,5 kPa.</v>
      </c>
      <c r="BB795" s="209"/>
      <c r="BC795" s="209"/>
      <c r="BD795" s="209"/>
      <c r="BE795" s="209"/>
      <c r="BF795" s="209"/>
      <c r="BG795" s="209"/>
      <c r="BH795" s="209"/>
    </row>
    <row r="796" spans="1:60" outlineLevel="1" x14ac:dyDescent="0.2">
      <c r="A796" s="236"/>
      <c r="B796" s="217"/>
      <c r="C796" s="278" t="s">
        <v>955</v>
      </c>
      <c r="D796" s="272"/>
      <c r="E796" s="274">
        <v>12.5664</v>
      </c>
      <c r="F796" s="228"/>
      <c r="G796" s="228"/>
      <c r="H796" s="229"/>
      <c r="I796" s="241"/>
      <c r="J796" s="209"/>
      <c r="K796" s="209"/>
      <c r="L796" s="209"/>
      <c r="M796" s="209"/>
      <c r="N796" s="209"/>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
      <c r="A797" s="236"/>
      <c r="B797" s="217"/>
      <c r="C797" s="278" t="s">
        <v>956</v>
      </c>
      <c r="D797" s="272"/>
      <c r="E797" s="274">
        <v>8.4194999999999993</v>
      </c>
      <c r="F797" s="228"/>
      <c r="G797" s="228"/>
      <c r="H797" s="229"/>
      <c r="I797" s="241"/>
      <c r="J797" s="209"/>
      <c r="K797" s="209"/>
      <c r="L797" s="209"/>
      <c r="M797" s="209"/>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
      <c r="A798" s="236"/>
      <c r="B798" s="217"/>
      <c r="C798" s="278" t="s">
        <v>957</v>
      </c>
      <c r="D798" s="272"/>
      <c r="E798" s="274">
        <v>19.100899999999999</v>
      </c>
      <c r="F798" s="228"/>
      <c r="G798" s="228"/>
      <c r="H798" s="229"/>
      <c r="I798" s="241"/>
      <c r="J798" s="209"/>
      <c r="K798" s="209"/>
      <c r="L798" s="209"/>
      <c r="M798" s="209"/>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
      <c r="A799" s="236"/>
      <c r="B799" s="217"/>
      <c r="C799" s="278" t="s">
        <v>958</v>
      </c>
      <c r="D799" s="272"/>
      <c r="E799" s="274">
        <v>6.5972999999999997</v>
      </c>
      <c r="F799" s="228"/>
      <c r="G799" s="228"/>
      <c r="H799" s="229"/>
      <c r="I799" s="241"/>
      <c r="J799" s="209"/>
      <c r="K799" s="209"/>
      <c r="L799" s="209"/>
      <c r="M799" s="209"/>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x14ac:dyDescent="0.2">
      <c r="A800" s="236">
        <v>159</v>
      </c>
      <c r="B800" s="217" t="s">
        <v>969</v>
      </c>
      <c r="C800" s="264" t="s">
        <v>970</v>
      </c>
      <c r="D800" s="219" t="s">
        <v>324</v>
      </c>
      <c r="E800" s="222">
        <v>100</v>
      </c>
      <c r="F800" s="227"/>
      <c r="G800" s="228">
        <f>E800*F800</f>
        <v>0</v>
      </c>
      <c r="H800" s="229"/>
      <c r="I800" s="241" t="s">
        <v>149</v>
      </c>
      <c r="J800" s="209"/>
      <c r="K800" s="209"/>
      <c r="L800" s="209"/>
      <c r="M800" s="209"/>
      <c r="N800" s="209"/>
      <c r="O800" s="209"/>
      <c r="P800" s="209"/>
      <c r="Q800" s="209"/>
      <c r="R800" s="209"/>
      <c r="S800" s="209"/>
      <c r="T800" s="209"/>
      <c r="U800" s="209"/>
      <c r="V800" s="209"/>
      <c r="W800" s="209"/>
      <c r="X800" s="209"/>
      <c r="Y800" s="209"/>
      <c r="Z800" s="209"/>
      <c r="AA800" s="209"/>
      <c r="AB800" s="209"/>
      <c r="AC800" s="209"/>
      <c r="AD800" s="209"/>
      <c r="AE800" s="209"/>
      <c r="AF800" s="209"/>
      <c r="AG800" s="209"/>
      <c r="AH800" s="209"/>
      <c r="AI800" s="209"/>
      <c r="AJ800" s="209"/>
      <c r="AK800" s="209"/>
      <c r="AL800" s="209"/>
      <c r="AM800" s="209">
        <v>21</v>
      </c>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
      <c r="A801" s="236"/>
      <c r="B801" s="217"/>
      <c r="C801" s="265" t="s">
        <v>971</v>
      </c>
      <c r="D801" s="220"/>
      <c r="E801" s="223"/>
      <c r="F801" s="230"/>
      <c r="G801" s="231"/>
      <c r="H801" s="229"/>
      <c r="I801" s="241"/>
      <c r="J801" s="209"/>
      <c r="K801" s="209"/>
      <c r="L801" s="209"/>
      <c r="M801" s="209"/>
      <c r="N801" s="209"/>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09"/>
      <c r="AK801" s="209"/>
      <c r="AL801" s="209"/>
      <c r="AM801" s="209"/>
      <c r="AN801" s="209"/>
      <c r="AO801" s="209"/>
      <c r="AP801" s="209"/>
      <c r="AQ801" s="209"/>
      <c r="AR801" s="209"/>
      <c r="AS801" s="209"/>
      <c r="AT801" s="209"/>
      <c r="AU801" s="209"/>
      <c r="AV801" s="209"/>
      <c r="AW801" s="209"/>
      <c r="AX801" s="209"/>
      <c r="AY801" s="209"/>
      <c r="AZ801" s="209"/>
      <c r="BA801" s="210" t="str">
        <f>C801</f>
        <v>Izolace tepelná dle vyhl. 193/2007 Sb., včetně montážního příslušenství a doplňků, lambda=0,04 W*m-1*K-1 při 50 °C</v>
      </c>
      <c r="BB801" s="209"/>
      <c r="BC801" s="209"/>
      <c r="BD801" s="209"/>
      <c r="BE801" s="209"/>
      <c r="BF801" s="209"/>
      <c r="BG801" s="209"/>
      <c r="BH801" s="209"/>
    </row>
    <row r="802" spans="1:60" outlineLevel="1" x14ac:dyDescent="0.2">
      <c r="A802" s="236"/>
      <c r="B802" s="217"/>
      <c r="C802" s="278" t="s">
        <v>972</v>
      </c>
      <c r="D802" s="272"/>
      <c r="E802" s="274">
        <v>100</v>
      </c>
      <c r="F802" s="228"/>
      <c r="G802" s="228"/>
      <c r="H802" s="229"/>
      <c r="I802" s="241"/>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
      <c r="A803" s="236">
        <v>160</v>
      </c>
      <c r="B803" s="217" t="s">
        <v>973</v>
      </c>
      <c r="C803" s="264" t="s">
        <v>974</v>
      </c>
      <c r="D803" s="219" t="s">
        <v>324</v>
      </c>
      <c r="E803" s="222">
        <v>219</v>
      </c>
      <c r="F803" s="227"/>
      <c r="G803" s="228">
        <f>E803*F803</f>
        <v>0</v>
      </c>
      <c r="H803" s="229"/>
      <c r="I803" s="241" t="s">
        <v>149</v>
      </c>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v>21</v>
      </c>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
      <c r="A804" s="236"/>
      <c r="B804" s="217"/>
      <c r="C804" s="265" t="s">
        <v>971</v>
      </c>
      <c r="D804" s="220"/>
      <c r="E804" s="223"/>
      <c r="F804" s="230"/>
      <c r="G804" s="231"/>
      <c r="H804" s="229"/>
      <c r="I804" s="241"/>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10" t="str">
        <f>C804</f>
        <v>Izolace tepelná dle vyhl. 193/2007 Sb., včetně montážního příslušenství a doplňků, lambda=0,04 W*m-1*K-1 při 50 °C</v>
      </c>
      <c r="BB804" s="209"/>
      <c r="BC804" s="209"/>
      <c r="BD804" s="209"/>
      <c r="BE804" s="209"/>
      <c r="BF804" s="209"/>
      <c r="BG804" s="209"/>
      <c r="BH804" s="209"/>
    </row>
    <row r="805" spans="1:60" outlineLevel="1" x14ac:dyDescent="0.2">
      <c r="A805" s="236"/>
      <c r="B805" s="217"/>
      <c r="C805" s="278" t="s">
        <v>975</v>
      </c>
      <c r="D805" s="272"/>
      <c r="E805" s="274">
        <v>67</v>
      </c>
      <c r="F805" s="228"/>
      <c r="G805" s="228"/>
      <c r="H805" s="229"/>
      <c r="I805" s="241"/>
      <c r="J805" s="209"/>
      <c r="K805" s="209"/>
      <c r="L805" s="209"/>
      <c r="M805" s="209"/>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
      <c r="A806" s="236"/>
      <c r="B806" s="217"/>
      <c r="C806" s="278" t="s">
        <v>976</v>
      </c>
      <c r="D806" s="272"/>
      <c r="E806" s="274">
        <v>152</v>
      </c>
      <c r="F806" s="228"/>
      <c r="G806" s="228"/>
      <c r="H806" s="229"/>
      <c r="I806" s="241"/>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
      <c r="A807" s="236">
        <v>161</v>
      </c>
      <c r="B807" s="217" t="s">
        <v>977</v>
      </c>
      <c r="C807" s="264" t="s">
        <v>978</v>
      </c>
      <c r="D807" s="219" t="s">
        <v>324</v>
      </c>
      <c r="E807" s="222">
        <v>28</v>
      </c>
      <c r="F807" s="227"/>
      <c r="G807" s="228">
        <f>E807*F807</f>
        <v>0</v>
      </c>
      <c r="H807" s="229"/>
      <c r="I807" s="241" t="s">
        <v>149</v>
      </c>
      <c r="J807" s="209"/>
      <c r="K807" s="209"/>
      <c r="L807" s="209"/>
      <c r="M807" s="209"/>
      <c r="N807" s="209"/>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c r="AL807" s="209"/>
      <c r="AM807" s="209">
        <v>21</v>
      </c>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x14ac:dyDescent="0.2">
      <c r="A808" s="236"/>
      <c r="B808" s="217"/>
      <c r="C808" s="265" t="s">
        <v>971</v>
      </c>
      <c r="D808" s="220"/>
      <c r="E808" s="223"/>
      <c r="F808" s="230"/>
      <c r="G808" s="231"/>
      <c r="H808" s="229"/>
      <c r="I808" s="241"/>
      <c r="J808" s="209"/>
      <c r="K808" s="209"/>
      <c r="L808" s="209"/>
      <c r="M808" s="209"/>
      <c r="N808" s="209"/>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c r="AL808" s="209"/>
      <c r="AM808" s="209"/>
      <c r="AN808" s="209"/>
      <c r="AO808" s="209"/>
      <c r="AP808" s="209"/>
      <c r="AQ808" s="209"/>
      <c r="AR808" s="209"/>
      <c r="AS808" s="209"/>
      <c r="AT808" s="209"/>
      <c r="AU808" s="209"/>
      <c r="AV808" s="209"/>
      <c r="AW808" s="209"/>
      <c r="AX808" s="209"/>
      <c r="AY808" s="209"/>
      <c r="AZ808" s="209"/>
      <c r="BA808" s="210" t="str">
        <f>C808</f>
        <v>Izolace tepelná dle vyhl. 193/2007 Sb., včetně montážního příslušenství a doplňků, lambda=0,04 W*m-1*K-1 při 50 °C</v>
      </c>
      <c r="BB808" s="209"/>
      <c r="BC808" s="209"/>
      <c r="BD808" s="209"/>
      <c r="BE808" s="209"/>
      <c r="BF808" s="209"/>
      <c r="BG808" s="209"/>
      <c r="BH808" s="209"/>
    </row>
    <row r="809" spans="1:60" outlineLevel="1" x14ac:dyDescent="0.2">
      <c r="A809" s="236"/>
      <c r="B809" s="217"/>
      <c r="C809" s="278" t="s">
        <v>979</v>
      </c>
      <c r="D809" s="272"/>
      <c r="E809" s="274">
        <v>28</v>
      </c>
      <c r="F809" s="228"/>
      <c r="G809" s="228"/>
      <c r="H809" s="229"/>
      <c r="I809" s="241"/>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
      <c r="A810" s="236"/>
      <c r="B810" s="214" t="s">
        <v>980</v>
      </c>
      <c r="C810" s="266"/>
      <c r="D810" s="237"/>
      <c r="E810" s="238"/>
      <c r="F810" s="239"/>
      <c r="G810" s="234"/>
      <c r="H810" s="229"/>
      <c r="I810" s="241"/>
      <c r="J810" s="209"/>
      <c r="K810" s="209">
        <v>1</v>
      </c>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ht="22.5" outlineLevel="1" x14ac:dyDescent="0.2">
      <c r="A811" s="236"/>
      <c r="B811" s="214" t="s">
        <v>981</v>
      </c>
      <c r="C811" s="266"/>
      <c r="D811" s="237"/>
      <c r="E811" s="238"/>
      <c r="F811" s="239"/>
      <c r="G811" s="234"/>
      <c r="H811" s="229"/>
      <c r="I811" s="241"/>
      <c r="J811" s="209"/>
      <c r="K811" s="209"/>
      <c r="L811" s="209"/>
      <c r="M811" s="209"/>
      <c r="N811" s="209"/>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c r="AL811" s="209"/>
      <c r="AM811" s="209"/>
      <c r="AN811" s="209"/>
      <c r="AO811" s="209"/>
      <c r="AP811" s="209"/>
      <c r="AQ811" s="209"/>
      <c r="AR811" s="209"/>
      <c r="AS811" s="209"/>
      <c r="AT811" s="209"/>
      <c r="AU811" s="209"/>
      <c r="AV811" s="209"/>
      <c r="AW811" s="209"/>
      <c r="AX811" s="209"/>
      <c r="AY811" s="209"/>
      <c r="AZ811" s="210" t="str">
        <f>B811</f>
        <v>bez povrchové úpravy, deskami z lehčených hmot připevněnými na asfaltový tmel za tepla s vyspárováním a provedením nátěrů těles asfaltovým lakem ALT (izolační materiál ve specifikaci)</v>
      </c>
      <c r="BA811" s="209"/>
      <c r="BB811" s="209"/>
      <c r="BC811" s="209"/>
      <c r="BD811" s="209"/>
      <c r="BE811" s="209"/>
      <c r="BF811" s="209"/>
      <c r="BG811" s="209"/>
      <c r="BH811" s="209"/>
    </row>
    <row r="812" spans="1:60" outlineLevel="1" x14ac:dyDescent="0.2">
      <c r="A812" s="236">
        <v>162</v>
      </c>
      <c r="B812" s="217" t="s">
        <v>982</v>
      </c>
      <c r="C812" s="264" t="s">
        <v>983</v>
      </c>
      <c r="D812" s="219" t="s">
        <v>252</v>
      </c>
      <c r="E812" s="222">
        <v>16.05265</v>
      </c>
      <c r="F812" s="227"/>
      <c r="G812" s="228">
        <f>E812*F812</f>
        <v>0</v>
      </c>
      <c r="H812" s="229" t="s">
        <v>944</v>
      </c>
      <c r="I812" s="241" t="s">
        <v>134</v>
      </c>
      <c r="J812" s="209"/>
      <c r="K812" s="209"/>
      <c r="L812" s="209"/>
      <c r="M812" s="209"/>
      <c r="N812" s="209"/>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c r="AL812" s="209"/>
      <c r="AM812" s="209">
        <v>21</v>
      </c>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
      <c r="A813" s="236"/>
      <c r="B813" s="217"/>
      <c r="C813" s="265" t="s">
        <v>968</v>
      </c>
      <c r="D813" s="220"/>
      <c r="E813" s="223"/>
      <c r="F813" s="230"/>
      <c r="G813" s="231"/>
      <c r="H813" s="229"/>
      <c r="I813" s="241"/>
      <c r="J813" s="209"/>
      <c r="K813" s="209"/>
      <c r="L813" s="209"/>
      <c r="M813" s="209"/>
      <c r="N813" s="209"/>
      <c r="O813" s="209"/>
      <c r="P813" s="209"/>
      <c r="Q813" s="209"/>
      <c r="R813" s="209"/>
      <c r="S813" s="209"/>
      <c r="T813" s="209"/>
      <c r="U813" s="209"/>
      <c r="V813" s="209"/>
      <c r="W813" s="209"/>
      <c r="X813" s="209"/>
      <c r="Y813" s="209"/>
      <c r="Z813" s="209"/>
      <c r="AA813" s="209"/>
      <c r="AB813" s="209"/>
      <c r="AC813" s="209"/>
      <c r="AD813" s="209"/>
      <c r="AE813" s="209"/>
      <c r="AF813" s="209"/>
      <c r="AG813" s="209"/>
      <c r="AH813" s="209"/>
      <c r="AI813" s="209"/>
      <c r="AJ813" s="209"/>
      <c r="AK813" s="209"/>
      <c r="AL813" s="209"/>
      <c r="AM813" s="209"/>
      <c r="AN813" s="209"/>
      <c r="AO813" s="209"/>
      <c r="AP813" s="209"/>
      <c r="AQ813" s="209"/>
      <c r="AR813" s="209"/>
      <c r="AS813" s="209"/>
      <c r="AT813" s="209"/>
      <c r="AU813" s="209"/>
      <c r="AV813" s="209"/>
      <c r="AW813" s="209"/>
      <c r="AX813" s="209"/>
      <c r="AY813" s="209"/>
      <c r="AZ813" s="209"/>
      <c r="BA813" s="210" t="str">
        <f>C813</f>
        <v>Včetně pomocného lešení o výšce podlahy do 1900 mm a pro zatížení do 1,5 kPa.</v>
      </c>
      <c r="BB813" s="209"/>
      <c r="BC813" s="209"/>
      <c r="BD813" s="209"/>
      <c r="BE813" s="209"/>
      <c r="BF813" s="209"/>
      <c r="BG813" s="209"/>
      <c r="BH813" s="209"/>
    </row>
    <row r="814" spans="1:60" outlineLevel="1" x14ac:dyDescent="0.2">
      <c r="A814" s="236"/>
      <c r="B814" s="217"/>
      <c r="C814" s="278" t="s">
        <v>961</v>
      </c>
      <c r="D814" s="272"/>
      <c r="E814" s="274">
        <v>12</v>
      </c>
      <c r="F814" s="228"/>
      <c r="G814" s="228"/>
      <c r="H814" s="229"/>
      <c r="I814" s="241"/>
      <c r="J814" s="209"/>
      <c r="K814" s="209"/>
      <c r="L814" s="209"/>
      <c r="M814" s="209"/>
      <c r="N814" s="209"/>
      <c r="O814" s="209"/>
      <c r="P814" s="209"/>
      <c r="Q814" s="209"/>
      <c r="R814" s="209"/>
      <c r="S814" s="209"/>
      <c r="T814" s="209"/>
      <c r="U814" s="209"/>
      <c r="V814" s="209"/>
      <c r="W814" s="209"/>
      <c r="X814" s="209"/>
      <c r="Y814" s="209"/>
      <c r="Z814" s="209"/>
      <c r="AA814" s="209"/>
      <c r="AB814" s="209"/>
      <c r="AC814" s="209"/>
      <c r="AD814" s="209"/>
      <c r="AE814" s="209"/>
      <c r="AF814" s="209"/>
      <c r="AG814" s="209"/>
      <c r="AH814" s="209"/>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
      <c r="A815" s="236"/>
      <c r="B815" s="217"/>
      <c r="C815" s="278" t="s">
        <v>962</v>
      </c>
      <c r="D815" s="272"/>
      <c r="E815" s="274">
        <v>4.0526999999999997</v>
      </c>
      <c r="F815" s="228"/>
      <c r="G815" s="228"/>
      <c r="H815" s="229"/>
      <c r="I815" s="241"/>
      <c r="J815" s="209"/>
      <c r="K815" s="209"/>
      <c r="L815" s="209"/>
      <c r="M815" s="209"/>
      <c r="N815" s="209"/>
      <c r="O815" s="209"/>
      <c r="P815" s="209"/>
      <c r="Q815" s="209"/>
      <c r="R815" s="209"/>
      <c r="S815" s="209"/>
      <c r="T815" s="209"/>
      <c r="U815" s="209"/>
      <c r="V815" s="209"/>
      <c r="W815" s="209"/>
      <c r="X815" s="209"/>
      <c r="Y815" s="209"/>
      <c r="Z815" s="209"/>
      <c r="AA815" s="209"/>
      <c r="AB815" s="209"/>
      <c r="AC815" s="209"/>
      <c r="AD815" s="209"/>
      <c r="AE815" s="209"/>
      <c r="AF815" s="209"/>
      <c r="AG815" s="209"/>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x14ac:dyDescent="0.2">
      <c r="A816" s="236">
        <v>163</v>
      </c>
      <c r="B816" s="217" t="s">
        <v>984</v>
      </c>
      <c r="C816" s="264" t="s">
        <v>985</v>
      </c>
      <c r="D816" s="219" t="s">
        <v>324</v>
      </c>
      <c r="E816" s="222">
        <v>16.05265</v>
      </c>
      <c r="F816" s="227"/>
      <c r="G816" s="228">
        <f>E816*F816</f>
        <v>0</v>
      </c>
      <c r="H816" s="229"/>
      <c r="I816" s="241" t="s">
        <v>149</v>
      </c>
      <c r="J816" s="209"/>
      <c r="K816" s="209"/>
      <c r="L816" s="209"/>
      <c r="M816" s="209"/>
      <c r="N816" s="209"/>
      <c r="O816" s="209"/>
      <c r="P816" s="209"/>
      <c r="Q816" s="209"/>
      <c r="R816" s="209"/>
      <c r="S816" s="209"/>
      <c r="T816" s="209"/>
      <c r="U816" s="209"/>
      <c r="V816" s="209"/>
      <c r="W816" s="209"/>
      <c r="X816" s="209"/>
      <c r="Y816" s="209"/>
      <c r="Z816" s="209"/>
      <c r="AA816" s="209"/>
      <c r="AB816" s="209"/>
      <c r="AC816" s="209"/>
      <c r="AD816" s="209"/>
      <c r="AE816" s="209"/>
      <c r="AF816" s="209"/>
      <c r="AG816" s="209"/>
      <c r="AH816" s="209"/>
      <c r="AI816" s="209"/>
      <c r="AJ816" s="209"/>
      <c r="AK816" s="209"/>
      <c r="AL816" s="209"/>
      <c r="AM816" s="209">
        <v>21</v>
      </c>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outlineLevel="1" x14ac:dyDescent="0.2">
      <c r="A817" s="236"/>
      <c r="B817" s="217"/>
      <c r="C817" s="265" t="s">
        <v>971</v>
      </c>
      <c r="D817" s="220"/>
      <c r="E817" s="223"/>
      <c r="F817" s="230"/>
      <c r="G817" s="231"/>
      <c r="H817" s="229"/>
      <c r="I817" s="241"/>
      <c r="J817" s="209"/>
      <c r="K817" s="209"/>
      <c r="L817" s="209"/>
      <c r="M817" s="209"/>
      <c r="N817" s="209"/>
      <c r="O817" s="209"/>
      <c r="P817" s="209"/>
      <c r="Q817" s="209"/>
      <c r="R817" s="209"/>
      <c r="S817" s="209"/>
      <c r="T817" s="209"/>
      <c r="U817" s="209"/>
      <c r="V817" s="209"/>
      <c r="W817" s="209"/>
      <c r="X817" s="209"/>
      <c r="Y817" s="209"/>
      <c r="Z817" s="209"/>
      <c r="AA817" s="209"/>
      <c r="AB817" s="209"/>
      <c r="AC817" s="209"/>
      <c r="AD817" s="209"/>
      <c r="AE817" s="209"/>
      <c r="AF817" s="209"/>
      <c r="AG817" s="209"/>
      <c r="AH817" s="209"/>
      <c r="AI817" s="209"/>
      <c r="AJ817" s="209"/>
      <c r="AK817" s="209"/>
      <c r="AL817" s="209"/>
      <c r="AM817" s="209"/>
      <c r="AN817" s="209"/>
      <c r="AO817" s="209"/>
      <c r="AP817" s="209"/>
      <c r="AQ817" s="209"/>
      <c r="AR817" s="209"/>
      <c r="AS817" s="209"/>
      <c r="AT817" s="209"/>
      <c r="AU817" s="209"/>
      <c r="AV817" s="209"/>
      <c r="AW817" s="209"/>
      <c r="AX817" s="209"/>
      <c r="AY817" s="209"/>
      <c r="AZ817" s="209"/>
      <c r="BA817" s="210" t="str">
        <f>C817</f>
        <v>Izolace tepelná dle vyhl. 193/2007 Sb., včetně montážního příslušenství a doplňků, lambda=0,04 W*m-1*K-1 při 50 °C</v>
      </c>
      <c r="BB817" s="209"/>
      <c r="BC817" s="209"/>
      <c r="BD817" s="209"/>
      <c r="BE817" s="209"/>
      <c r="BF817" s="209"/>
      <c r="BG817" s="209"/>
      <c r="BH817" s="209"/>
    </row>
    <row r="818" spans="1:60" outlineLevel="1" x14ac:dyDescent="0.2">
      <c r="A818" s="236"/>
      <c r="B818" s="217"/>
      <c r="C818" s="278" t="s">
        <v>961</v>
      </c>
      <c r="D818" s="272"/>
      <c r="E818" s="274">
        <v>12</v>
      </c>
      <c r="F818" s="228"/>
      <c r="G818" s="228"/>
      <c r="H818" s="229"/>
      <c r="I818" s="241"/>
      <c r="J818" s="209"/>
      <c r="K818" s="209"/>
      <c r="L818" s="209"/>
      <c r="M818" s="209"/>
      <c r="N818" s="209"/>
      <c r="O818" s="209"/>
      <c r="P818" s="209"/>
      <c r="Q818" s="209"/>
      <c r="R818" s="209"/>
      <c r="S818" s="209"/>
      <c r="T818" s="209"/>
      <c r="U818" s="209"/>
      <c r="V818" s="209"/>
      <c r="W818" s="209"/>
      <c r="X818" s="209"/>
      <c r="Y818" s="209"/>
      <c r="Z818" s="209"/>
      <c r="AA818" s="209"/>
      <c r="AB818" s="209"/>
      <c r="AC818" s="209"/>
      <c r="AD818" s="209"/>
      <c r="AE818" s="209"/>
      <c r="AF818" s="209"/>
      <c r="AG818" s="209"/>
      <c r="AH818" s="209"/>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
      <c r="A819" s="236"/>
      <c r="B819" s="217"/>
      <c r="C819" s="278" t="s">
        <v>962</v>
      </c>
      <c r="D819" s="272"/>
      <c r="E819" s="274">
        <v>4.0526999999999997</v>
      </c>
      <c r="F819" s="228"/>
      <c r="G819" s="228"/>
      <c r="H819" s="229"/>
      <c r="I819" s="241"/>
      <c r="J819" s="209"/>
      <c r="K819" s="209"/>
      <c r="L819" s="209"/>
      <c r="M819" s="209"/>
      <c r="N819" s="209"/>
      <c r="O819" s="209"/>
      <c r="P819" s="209"/>
      <c r="Q819" s="209"/>
      <c r="R819" s="209"/>
      <c r="S819" s="209"/>
      <c r="T819" s="209"/>
      <c r="U819" s="209"/>
      <c r="V819" s="209"/>
      <c r="W819" s="209"/>
      <c r="X819" s="209"/>
      <c r="Y819" s="209"/>
      <c r="Z819" s="209"/>
      <c r="AA819" s="209"/>
      <c r="AB819" s="209"/>
      <c r="AC819" s="209"/>
      <c r="AD819" s="209"/>
      <c r="AE819" s="209"/>
      <c r="AF819" s="209"/>
      <c r="AG819" s="209"/>
      <c r="AH819" s="209"/>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
      <c r="A820" s="236"/>
      <c r="B820" s="214" t="s">
        <v>986</v>
      </c>
      <c r="C820" s="266"/>
      <c r="D820" s="237"/>
      <c r="E820" s="238"/>
      <c r="F820" s="239"/>
      <c r="G820" s="234"/>
      <c r="H820" s="229"/>
      <c r="I820" s="241"/>
      <c r="J820" s="209"/>
      <c r="K820" s="209">
        <v>1</v>
      </c>
      <c r="L820" s="209"/>
      <c r="M820" s="209"/>
      <c r="N820" s="209"/>
      <c r="O820" s="209"/>
      <c r="P820" s="209"/>
      <c r="Q820" s="209"/>
      <c r="R820" s="209"/>
      <c r="S820" s="209"/>
      <c r="T820" s="209"/>
      <c r="U820" s="209"/>
      <c r="V820" s="209"/>
      <c r="W820" s="209"/>
      <c r="X820" s="209"/>
      <c r="Y820" s="209"/>
      <c r="Z820" s="209"/>
      <c r="AA820" s="209"/>
      <c r="AB820" s="209"/>
      <c r="AC820" s="209"/>
      <c r="AD820" s="209"/>
      <c r="AE820" s="209"/>
      <c r="AF820" s="209"/>
      <c r="AG820" s="209"/>
      <c r="AH820" s="209"/>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
      <c r="A821" s="236"/>
      <c r="B821" s="214" t="s">
        <v>987</v>
      </c>
      <c r="C821" s="266"/>
      <c r="D821" s="237"/>
      <c r="E821" s="238"/>
      <c r="F821" s="239"/>
      <c r="G821" s="234"/>
      <c r="H821" s="229"/>
      <c r="I821" s="241"/>
      <c r="J821" s="209"/>
      <c r="K821" s="209"/>
      <c r="L821" s="209"/>
      <c r="M821" s="209"/>
      <c r="N821" s="209"/>
      <c r="O821" s="209"/>
      <c r="P821" s="209"/>
      <c r="Q821" s="209"/>
      <c r="R821" s="209"/>
      <c r="S821" s="209"/>
      <c r="T821" s="209"/>
      <c r="U821" s="209"/>
      <c r="V821" s="209"/>
      <c r="W821" s="209"/>
      <c r="X821" s="209"/>
      <c r="Y821" s="209"/>
      <c r="Z821" s="209"/>
      <c r="AA821" s="209"/>
      <c r="AB821" s="209"/>
      <c r="AC821" s="209"/>
      <c r="AD821" s="209"/>
      <c r="AE821" s="209"/>
      <c r="AF821" s="209"/>
      <c r="AG821" s="209"/>
      <c r="AH821" s="209"/>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
      <c r="A822" s="236">
        <v>164</v>
      </c>
      <c r="B822" s="217" t="s">
        <v>988</v>
      </c>
      <c r="C822" s="264" t="s">
        <v>989</v>
      </c>
      <c r="D822" s="219" t="s">
        <v>385</v>
      </c>
      <c r="E822" s="222">
        <v>1.11805</v>
      </c>
      <c r="F822" s="227"/>
      <c r="G822" s="228">
        <f>E822*F822</f>
        <v>0</v>
      </c>
      <c r="H822" s="229" t="s">
        <v>944</v>
      </c>
      <c r="I822" s="241" t="s">
        <v>134</v>
      </c>
      <c r="J822" s="209"/>
      <c r="K822" s="209"/>
      <c r="L822" s="209"/>
      <c r="M822" s="209"/>
      <c r="N822" s="209"/>
      <c r="O822" s="209"/>
      <c r="P822" s="209"/>
      <c r="Q822" s="209"/>
      <c r="R822" s="209"/>
      <c r="S822" s="209"/>
      <c r="T822" s="209"/>
      <c r="U822" s="209"/>
      <c r="V822" s="209"/>
      <c r="W822" s="209"/>
      <c r="X822" s="209"/>
      <c r="Y822" s="209"/>
      <c r="Z822" s="209"/>
      <c r="AA822" s="209"/>
      <c r="AB822" s="209"/>
      <c r="AC822" s="209"/>
      <c r="AD822" s="209"/>
      <c r="AE822" s="209"/>
      <c r="AF822" s="209"/>
      <c r="AG822" s="209"/>
      <c r="AH822" s="209"/>
      <c r="AI822" s="209"/>
      <c r="AJ822" s="209"/>
      <c r="AK822" s="209"/>
      <c r="AL822" s="209"/>
      <c r="AM822" s="209">
        <v>21</v>
      </c>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
      <c r="A823" s="236"/>
      <c r="B823" s="217"/>
      <c r="C823" s="278" t="s">
        <v>864</v>
      </c>
      <c r="D823" s="272"/>
      <c r="E823" s="274"/>
      <c r="F823" s="228"/>
      <c r="G823" s="228"/>
      <c r="H823" s="229"/>
      <c r="I823" s="241"/>
      <c r="J823" s="209"/>
      <c r="K823" s="209"/>
      <c r="L823" s="209"/>
      <c r="M823" s="209"/>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x14ac:dyDescent="0.2">
      <c r="A824" s="236"/>
      <c r="B824" s="217"/>
      <c r="C824" s="278" t="s">
        <v>990</v>
      </c>
      <c r="D824" s="272"/>
      <c r="E824" s="274"/>
      <c r="F824" s="228"/>
      <c r="G824" s="228"/>
      <c r="H824" s="229"/>
      <c r="I824" s="241"/>
      <c r="J824" s="209"/>
      <c r="K824" s="209"/>
      <c r="L824" s="209"/>
      <c r="M824" s="209"/>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x14ac:dyDescent="0.2">
      <c r="A825" s="236"/>
      <c r="B825" s="217"/>
      <c r="C825" s="278" t="s">
        <v>991</v>
      </c>
      <c r="D825" s="272"/>
      <c r="E825" s="274">
        <v>1.1181000000000001</v>
      </c>
      <c r="F825" s="228"/>
      <c r="G825" s="228"/>
      <c r="H825" s="229"/>
      <c r="I825" s="241"/>
      <c r="J825" s="209"/>
      <c r="K825" s="209"/>
      <c r="L825" s="209"/>
      <c r="M825" s="209"/>
      <c r="N825" s="209"/>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x14ac:dyDescent="0.2">
      <c r="A826" s="235" t="s">
        <v>128</v>
      </c>
      <c r="B826" s="216" t="s">
        <v>992</v>
      </c>
      <c r="C826" s="263" t="s">
        <v>993</v>
      </c>
      <c r="D826" s="218"/>
      <c r="E826" s="221"/>
      <c r="F826" s="232">
        <f>SUM(G827:G848)</f>
        <v>0</v>
      </c>
      <c r="G826" s="233"/>
      <c r="H826" s="226"/>
      <c r="I826" s="240"/>
    </row>
    <row r="827" spans="1:60" outlineLevel="1" x14ac:dyDescent="0.2">
      <c r="A827" s="236"/>
      <c r="B827" s="270" t="s">
        <v>632</v>
      </c>
      <c r="C827" s="277"/>
      <c r="D827" s="271"/>
      <c r="E827" s="273"/>
      <c r="F827" s="275"/>
      <c r="G827" s="276"/>
      <c r="H827" s="229"/>
      <c r="I827" s="241"/>
      <c r="J827" s="209"/>
      <c r="K827" s="209">
        <v>1</v>
      </c>
      <c r="L827" s="209"/>
      <c r="M827" s="209"/>
      <c r="N827" s="209"/>
      <c r="O827" s="209"/>
      <c r="P827" s="209"/>
      <c r="Q827" s="209"/>
      <c r="R827" s="209"/>
      <c r="S827" s="209"/>
      <c r="T827" s="209"/>
      <c r="U827" s="209"/>
      <c r="V827" s="209"/>
      <c r="W827" s="209"/>
      <c r="X827" s="209"/>
      <c r="Y827" s="209"/>
      <c r="Z827" s="209"/>
      <c r="AA827" s="209"/>
      <c r="AB827" s="209"/>
      <c r="AC827" s="209"/>
      <c r="AD827" s="209"/>
      <c r="AE827" s="209"/>
      <c r="AF827" s="209"/>
      <c r="AG827" s="209"/>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
      <c r="A828" s="236">
        <v>165</v>
      </c>
      <c r="B828" s="217" t="s">
        <v>994</v>
      </c>
      <c r="C828" s="264" t="s">
        <v>995</v>
      </c>
      <c r="D828" s="219" t="s">
        <v>324</v>
      </c>
      <c r="E828" s="222">
        <v>1.6</v>
      </c>
      <c r="F828" s="227"/>
      <c r="G828" s="228">
        <f>E828*F828</f>
        <v>0</v>
      </c>
      <c r="H828" s="229" t="s">
        <v>635</v>
      </c>
      <c r="I828" s="241" t="s">
        <v>134</v>
      </c>
      <c r="J828" s="209"/>
      <c r="K828" s="209"/>
      <c r="L828" s="209"/>
      <c r="M828" s="209"/>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09"/>
      <c r="AL828" s="209"/>
      <c r="AM828" s="209">
        <v>21</v>
      </c>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
      <c r="A829" s="236"/>
      <c r="B829" s="217"/>
      <c r="C829" s="265" t="s">
        <v>642</v>
      </c>
      <c r="D829" s="220"/>
      <c r="E829" s="223"/>
      <c r="F829" s="230"/>
      <c r="G829" s="231"/>
      <c r="H829" s="229"/>
      <c r="I829" s="241"/>
      <c r="J829" s="209"/>
      <c r="K829" s="209"/>
      <c r="L829" s="209"/>
      <c r="M829" s="209"/>
      <c r="N829" s="209"/>
      <c r="O829" s="209"/>
      <c r="P829" s="209"/>
      <c r="Q829" s="209"/>
      <c r="R829" s="209"/>
      <c r="S829" s="209"/>
      <c r="T829" s="209"/>
      <c r="U829" s="209"/>
      <c r="V829" s="209"/>
      <c r="W829" s="209"/>
      <c r="X829" s="209"/>
      <c r="Y829" s="209"/>
      <c r="Z829" s="209"/>
      <c r="AA829" s="209"/>
      <c r="AB829" s="209"/>
      <c r="AC829" s="209"/>
      <c r="AD829" s="209"/>
      <c r="AE829" s="209"/>
      <c r="AF829" s="209"/>
      <c r="AG829" s="209"/>
      <c r="AH829" s="209"/>
      <c r="AI829" s="209"/>
      <c r="AJ829" s="209"/>
      <c r="AK829" s="209"/>
      <c r="AL829" s="209"/>
      <c r="AM829" s="209"/>
      <c r="AN829" s="209"/>
      <c r="AO829" s="209"/>
      <c r="AP829" s="209"/>
      <c r="AQ829" s="209"/>
      <c r="AR829" s="209"/>
      <c r="AS829" s="209"/>
      <c r="AT829" s="209"/>
      <c r="AU829" s="209"/>
      <c r="AV829" s="209"/>
      <c r="AW829" s="209"/>
      <c r="AX829" s="209"/>
      <c r="AY829" s="209"/>
      <c r="AZ829" s="209"/>
      <c r="BA829" s="210" t="str">
        <f>C829</f>
        <v>Potrubí včetně tvarovek. Bez zednických výpomocí.</v>
      </c>
      <c r="BB829" s="209"/>
      <c r="BC829" s="209"/>
      <c r="BD829" s="209"/>
      <c r="BE829" s="209"/>
      <c r="BF829" s="209"/>
      <c r="BG829" s="209"/>
      <c r="BH829" s="209"/>
    </row>
    <row r="830" spans="1:60" outlineLevel="1" x14ac:dyDescent="0.2">
      <c r="A830" s="236"/>
      <c r="B830" s="217"/>
      <c r="C830" s="278" t="s">
        <v>996</v>
      </c>
      <c r="D830" s="272"/>
      <c r="E830" s="274">
        <v>1.6</v>
      </c>
      <c r="F830" s="228"/>
      <c r="G830" s="228"/>
      <c r="H830" s="229"/>
      <c r="I830" s="241"/>
      <c r="J830" s="209"/>
      <c r="K830" s="209"/>
      <c r="L830" s="209"/>
      <c r="M830" s="209"/>
      <c r="N830" s="209"/>
      <c r="O830" s="209"/>
      <c r="P830" s="209"/>
      <c r="Q830" s="209"/>
      <c r="R830" s="209"/>
      <c r="S830" s="209"/>
      <c r="T830" s="209"/>
      <c r="U830" s="209"/>
      <c r="V830" s="209"/>
      <c r="W830" s="209"/>
      <c r="X830" s="209"/>
      <c r="Y830" s="209"/>
      <c r="Z830" s="209"/>
      <c r="AA830" s="209"/>
      <c r="AB830" s="209"/>
      <c r="AC830" s="209"/>
      <c r="AD830" s="209"/>
      <c r="AE830" s="209"/>
      <c r="AF830" s="209"/>
      <c r="AG830" s="209"/>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
      <c r="A831" s="236">
        <v>166</v>
      </c>
      <c r="B831" s="217" t="s">
        <v>997</v>
      </c>
      <c r="C831" s="264" t="s">
        <v>998</v>
      </c>
      <c r="D831" s="219" t="s">
        <v>324</v>
      </c>
      <c r="E831" s="222">
        <v>1.2</v>
      </c>
      <c r="F831" s="227"/>
      <c r="G831" s="228">
        <f>E831*F831</f>
        <v>0</v>
      </c>
      <c r="H831" s="229" t="s">
        <v>635</v>
      </c>
      <c r="I831" s="241" t="s">
        <v>134</v>
      </c>
      <c r="J831" s="209"/>
      <c r="K831" s="209"/>
      <c r="L831" s="209"/>
      <c r="M831" s="209"/>
      <c r="N831" s="209"/>
      <c r="O831" s="209"/>
      <c r="P831" s="209"/>
      <c r="Q831" s="209"/>
      <c r="R831" s="209"/>
      <c r="S831" s="209"/>
      <c r="T831" s="209"/>
      <c r="U831" s="209"/>
      <c r="V831" s="209"/>
      <c r="W831" s="209"/>
      <c r="X831" s="209"/>
      <c r="Y831" s="209"/>
      <c r="Z831" s="209"/>
      <c r="AA831" s="209"/>
      <c r="AB831" s="209"/>
      <c r="AC831" s="209"/>
      <c r="AD831" s="209"/>
      <c r="AE831" s="209"/>
      <c r="AF831" s="209"/>
      <c r="AG831" s="209"/>
      <c r="AH831" s="209"/>
      <c r="AI831" s="209"/>
      <c r="AJ831" s="209"/>
      <c r="AK831" s="209"/>
      <c r="AL831" s="209"/>
      <c r="AM831" s="209">
        <v>21</v>
      </c>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
      <c r="A832" s="236"/>
      <c r="B832" s="217"/>
      <c r="C832" s="265" t="s">
        <v>642</v>
      </c>
      <c r="D832" s="220"/>
      <c r="E832" s="223"/>
      <c r="F832" s="230"/>
      <c r="G832" s="231"/>
      <c r="H832" s="229"/>
      <c r="I832" s="241"/>
      <c r="J832" s="209"/>
      <c r="K832" s="209"/>
      <c r="L832" s="209"/>
      <c r="M832" s="209"/>
      <c r="N832" s="209"/>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09"/>
      <c r="AL832" s="209"/>
      <c r="AM832" s="209"/>
      <c r="AN832" s="209"/>
      <c r="AO832" s="209"/>
      <c r="AP832" s="209"/>
      <c r="AQ832" s="209"/>
      <c r="AR832" s="209"/>
      <c r="AS832" s="209"/>
      <c r="AT832" s="209"/>
      <c r="AU832" s="209"/>
      <c r="AV832" s="209"/>
      <c r="AW832" s="209"/>
      <c r="AX832" s="209"/>
      <c r="AY832" s="209"/>
      <c r="AZ832" s="209"/>
      <c r="BA832" s="210" t="str">
        <f>C832</f>
        <v>Potrubí včetně tvarovek. Bez zednických výpomocí.</v>
      </c>
      <c r="BB832" s="209"/>
      <c r="BC832" s="209"/>
      <c r="BD832" s="209"/>
      <c r="BE832" s="209"/>
      <c r="BF832" s="209"/>
      <c r="BG832" s="209"/>
      <c r="BH832" s="209"/>
    </row>
    <row r="833" spans="1:60" outlineLevel="1" x14ac:dyDescent="0.2">
      <c r="A833" s="236"/>
      <c r="B833" s="217"/>
      <c r="C833" s="278" t="s">
        <v>999</v>
      </c>
      <c r="D833" s="272"/>
      <c r="E833" s="274">
        <v>1.2</v>
      </c>
      <c r="F833" s="228"/>
      <c r="G833" s="228"/>
      <c r="H833" s="229"/>
      <c r="I833" s="241"/>
      <c r="J833" s="209"/>
      <c r="K833" s="209"/>
      <c r="L833" s="209"/>
      <c r="M833" s="209"/>
      <c r="N833" s="209"/>
      <c r="O833" s="209"/>
      <c r="P833" s="209"/>
      <c r="Q833" s="209"/>
      <c r="R833" s="209"/>
      <c r="S833" s="209"/>
      <c r="T833" s="209"/>
      <c r="U833" s="209"/>
      <c r="V833" s="209"/>
      <c r="W833" s="209"/>
      <c r="X833" s="209"/>
      <c r="Y833" s="209"/>
      <c r="Z833" s="209"/>
      <c r="AA833" s="209"/>
      <c r="AB833" s="209"/>
      <c r="AC833" s="209"/>
      <c r="AD833" s="209"/>
      <c r="AE833" s="209"/>
      <c r="AF833" s="209"/>
      <c r="AG833" s="209"/>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
      <c r="A834" s="236"/>
      <c r="B834" s="214" t="s">
        <v>1000</v>
      </c>
      <c r="C834" s="266"/>
      <c r="D834" s="237"/>
      <c r="E834" s="238"/>
      <c r="F834" s="239"/>
      <c r="G834" s="234"/>
      <c r="H834" s="229"/>
      <c r="I834" s="241"/>
      <c r="J834" s="209"/>
      <c r="K834" s="209">
        <v>1</v>
      </c>
      <c r="L834" s="209"/>
      <c r="M834" s="209"/>
      <c r="N834" s="209"/>
      <c r="O834" s="209"/>
      <c r="P834" s="209"/>
      <c r="Q834" s="209"/>
      <c r="R834" s="209"/>
      <c r="S834" s="209"/>
      <c r="T834" s="209"/>
      <c r="U834" s="209"/>
      <c r="V834" s="209"/>
      <c r="W834" s="209"/>
      <c r="X834" s="209"/>
      <c r="Y834" s="209"/>
      <c r="Z834" s="209"/>
      <c r="AA834" s="209"/>
      <c r="AB834" s="209"/>
      <c r="AC834" s="209"/>
      <c r="AD834" s="209"/>
      <c r="AE834" s="209"/>
      <c r="AF834" s="209"/>
      <c r="AG834" s="209"/>
      <c r="AH834" s="209"/>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
      <c r="A835" s="236">
        <v>167</v>
      </c>
      <c r="B835" s="217" t="s">
        <v>1001</v>
      </c>
      <c r="C835" s="264" t="s">
        <v>1002</v>
      </c>
      <c r="D835" s="219" t="s">
        <v>377</v>
      </c>
      <c r="E835" s="222">
        <v>2</v>
      </c>
      <c r="F835" s="227"/>
      <c r="G835" s="228">
        <f>E835*F835</f>
        <v>0</v>
      </c>
      <c r="H835" s="229" t="s">
        <v>635</v>
      </c>
      <c r="I835" s="241" t="s">
        <v>134</v>
      </c>
      <c r="J835" s="209"/>
      <c r="K835" s="209"/>
      <c r="L835" s="209"/>
      <c r="M835" s="209"/>
      <c r="N835" s="209"/>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c r="AL835" s="209"/>
      <c r="AM835" s="209">
        <v>21</v>
      </c>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x14ac:dyDescent="0.2">
      <c r="A836" s="236"/>
      <c r="B836" s="217"/>
      <c r="C836" s="278" t="s">
        <v>1003</v>
      </c>
      <c r="D836" s="272"/>
      <c r="E836" s="274">
        <v>2</v>
      </c>
      <c r="F836" s="228"/>
      <c r="G836" s="228"/>
      <c r="H836" s="229"/>
      <c r="I836" s="241"/>
      <c r="J836" s="209"/>
      <c r="K836" s="209"/>
      <c r="L836" s="209"/>
      <c r="M836" s="209"/>
      <c r="N836" s="209"/>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x14ac:dyDescent="0.2">
      <c r="A837" s="236">
        <v>168</v>
      </c>
      <c r="B837" s="217" t="s">
        <v>1004</v>
      </c>
      <c r="C837" s="264" t="s">
        <v>1005</v>
      </c>
      <c r="D837" s="219" t="s">
        <v>377</v>
      </c>
      <c r="E837" s="222">
        <v>2</v>
      </c>
      <c r="F837" s="227"/>
      <c r="G837" s="228">
        <f>E837*F837</f>
        <v>0</v>
      </c>
      <c r="H837" s="229"/>
      <c r="I837" s="241" t="s">
        <v>149</v>
      </c>
      <c r="J837" s="209"/>
      <c r="K837" s="209"/>
      <c r="L837" s="209"/>
      <c r="M837" s="209"/>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v>21</v>
      </c>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
      <c r="A838" s="236"/>
      <c r="B838" s="217"/>
      <c r="C838" s="278" t="s">
        <v>1003</v>
      </c>
      <c r="D838" s="272"/>
      <c r="E838" s="274">
        <v>2</v>
      </c>
      <c r="F838" s="228"/>
      <c r="G838" s="228"/>
      <c r="H838" s="229"/>
      <c r="I838" s="241"/>
      <c r="J838" s="209"/>
      <c r="K838" s="209"/>
      <c r="L838" s="209"/>
      <c r="M838" s="209"/>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x14ac:dyDescent="0.2">
      <c r="A839" s="236">
        <v>169</v>
      </c>
      <c r="B839" s="217" t="s">
        <v>1006</v>
      </c>
      <c r="C839" s="264" t="s">
        <v>1007</v>
      </c>
      <c r="D839" s="219" t="s">
        <v>377</v>
      </c>
      <c r="E839" s="222">
        <v>1</v>
      </c>
      <c r="F839" s="227"/>
      <c r="G839" s="228">
        <f>E839*F839</f>
        <v>0</v>
      </c>
      <c r="H839" s="229"/>
      <c r="I839" s="241" t="s">
        <v>149</v>
      </c>
      <c r="J839" s="209"/>
      <c r="K839" s="209"/>
      <c r="L839" s="209"/>
      <c r="M839" s="209"/>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v>21</v>
      </c>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
      <c r="A840" s="236"/>
      <c r="B840" s="217"/>
      <c r="C840" s="265" t="s">
        <v>968</v>
      </c>
      <c r="D840" s="220"/>
      <c r="E840" s="223"/>
      <c r="F840" s="230"/>
      <c r="G840" s="231"/>
      <c r="H840" s="229"/>
      <c r="I840" s="241"/>
      <c r="J840" s="209"/>
      <c r="K840" s="209"/>
      <c r="L840" s="209"/>
      <c r="M840" s="209"/>
      <c r="N840" s="209"/>
      <c r="O840" s="209"/>
      <c r="P840" s="209"/>
      <c r="Q840" s="209"/>
      <c r="R840" s="209"/>
      <c r="S840" s="209"/>
      <c r="T840" s="209"/>
      <c r="U840" s="209"/>
      <c r="V840" s="209"/>
      <c r="W840" s="209"/>
      <c r="X840" s="209"/>
      <c r="Y840" s="209"/>
      <c r="Z840" s="209"/>
      <c r="AA840" s="209"/>
      <c r="AB840" s="209"/>
      <c r="AC840" s="209"/>
      <c r="AD840" s="209"/>
      <c r="AE840" s="209"/>
      <c r="AF840" s="209"/>
      <c r="AG840" s="209"/>
      <c r="AH840" s="209"/>
      <c r="AI840" s="209"/>
      <c r="AJ840" s="209"/>
      <c r="AK840" s="209"/>
      <c r="AL840" s="209"/>
      <c r="AM840" s="209"/>
      <c r="AN840" s="209"/>
      <c r="AO840" s="209"/>
      <c r="AP840" s="209"/>
      <c r="AQ840" s="209"/>
      <c r="AR840" s="209"/>
      <c r="AS840" s="209"/>
      <c r="AT840" s="209"/>
      <c r="AU840" s="209"/>
      <c r="AV840" s="209"/>
      <c r="AW840" s="209"/>
      <c r="AX840" s="209"/>
      <c r="AY840" s="209"/>
      <c r="AZ840" s="209"/>
      <c r="BA840" s="210" t="str">
        <f>C840</f>
        <v>Včetně pomocného lešení o výšce podlahy do 1900 mm a pro zatížení do 1,5 kPa.</v>
      </c>
      <c r="BB840" s="209"/>
      <c r="BC840" s="209"/>
      <c r="BD840" s="209"/>
      <c r="BE840" s="209"/>
      <c r="BF840" s="209"/>
      <c r="BG840" s="209"/>
      <c r="BH840" s="209"/>
    </row>
    <row r="841" spans="1:60" outlineLevel="1" x14ac:dyDescent="0.2">
      <c r="A841" s="236">
        <v>170</v>
      </c>
      <c r="B841" s="217" t="s">
        <v>1008</v>
      </c>
      <c r="C841" s="264" t="s">
        <v>1009</v>
      </c>
      <c r="D841" s="219" t="s">
        <v>377</v>
      </c>
      <c r="E841" s="222">
        <v>1</v>
      </c>
      <c r="F841" s="227"/>
      <c r="G841" s="228">
        <f>E841*F841</f>
        <v>0</v>
      </c>
      <c r="H841" s="229"/>
      <c r="I841" s="241" t="s">
        <v>149</v>
      </c>
      <c r="J841" s="209"/>
      <c r="K841" s="209"/>
      <c r="L841" s="209"/>
      <c r="M841" s="209"/>
      <c r="N841" s="209"/>
      <c r="O841" s="209"/>
      <c r="P841" s="209"/>
      <c r="Q841" s="209"/>
      <c r="R841" s="209"/>
      <c r="S841" s="209"/>
      <c r="T841" s="209"/>
      <c r="U841" s="209"/>
      <c r="V841" s="209"/>
      <c r="W841" s="209"/>
      <c r="X841" s="209"/>
      <c r="Y841" s="209"/>
      <c r="Z841" s="209"/>
      <c r="AA841" s="209"/>
      <c r="AB841" s="209"/>
      <c r="AC841" s="209"/>
      <c r="AD841" s="209"/>
      <c r="AE841" s="209"/>
      <c r="AF841" s="209"/>
      <c r="AG841" s="209"/>
      <c r="AH841" s="209"/>
      <c r="AI841" s="209"/>
      <c r="AJ841" s="209"/>
      <c r="AK841" s="209"/>
      <c r="AL841" s="209"/>
      <c r="AM841" s="209">
        <v>21</v>
      </c>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
      <c r="A842" s="236"/>
      <c r="B842" s="217"/>
      <c r="C842" s="265" t="s">
        <v>968</v>
      </c>
      <c r="D842" s="220"/>
      <c r="E842" s="223"/>
      <c r="F842" s="230"/>
      <c r="G842" s="231"/>
      <c r="H842" s="229"/>
      <c r="I842" s="241"/>
      <c r="J842" s="209"/>
      <c r="K842" s="209"/>
      <c r="L842" s="209"/>
      <c r="M842" s="209"/>
      <c r="N842" s="209"/>
      <c r="O842" s="209"/>
      <c r="P842" s="209"/>
      <c r="Q842" s="209"/>
      <c r="R842" s="209"/>
      <c r="S842" s="209"/>
      <c r="T842" s="209"/>
      <c r="U842" s="209"/>
      <c r="V842" s="209"/>
      <c r="W842" s="209"/>
      <c r="X842" s="209"/>
      <c r="Y842" s="209"/>
      <c r="Z842" s="209"/>
      <c r="AA842" s="209"/>
      <c r="AB842" s="209"/>
      <c r="AC842" s="209"/>
      <c r="AD842" s="209"/>
      <c r="AE842" s="209"/>
      <c r="AF842" s="209"/>
      <c r="AG842" s="209"/>
      <c r="AH842" s="209"/>
      <c r="AI842" s="209"/>
      <c r="AJ842" s="209"/>
      <c r="AK842" s="209"/>
      <c r="AL842" s="209"/>
      <c r="AM842" s="209"/>
      <c r="AN842" s="209"/>
      <c r="AO842" s="209"/>
      <c r="AP842" s="209"/>
      <c r="AQ842" s="209"/>
      <c r="AR842" s="209"/>
      <c r="AS842" s="209"/>
      <c r="AT842" s="209"/>
      <c r="AU842" s="209"/>
      <c r="AV842" s="209"/>
      <c r="AW842" s="209"/>
      <c r="AX842" s="209"/>
      <c r="AY842" s="209"/>
      <c r="AZ842" s="209"/>
      <c r="BA842" s="210" t="str">
        <f>C842</f>
        <v>Včetně pomocného lešení o výšce podlahy do 1900 mm a pro zatížení do 1,5 kPa.</v>
      </c>
      <c r="BB842" s="209"/>
      <c r="BC842" s="209"/>
      <c r="BD842" s="209"/>
      <c r="BE842" s="209"/>
      <c r="BF842" s="209"/>
      <c r="BG842" s="209"/>
      <c r="BH842" s="209"/>
    </row>
    <row r="843" spans="1:60" outlineLevel="1" x14ac:dyDescent="0.2">
      <c r="A843" s="236"/>
      <c r="B843" s="214" t="s">
        <v>1010</v>
      </c>
      <c r="C843" s="266"/>
      <c r="D843" s="237"/>
      <c r="E843" s="238"/>
      <c r="F843" s="239"/>
      <c r="G843" s="234"/>
      <c r="H843" s="229"/>
      <c r="I843" s="241"/>
      <c r="J843" s="209"/>
      <c r="K843" s="209">
        <v>1</v>
      </c>
      <c r="L843" s="209"/>
      <c r="M843" s="209"/>
      <c r="N843" s="209"/>
      <c r="O843" s="209"/>
      <c r="P843" s="209"/>
      <c r="Q843" s="209"/>
      <c r="R843" s="209"/>
      <c r="S843" s="209"/>
      <c r="T843" s="209"/>
      <c r="U843" s="209"/>
      <c r="V843" s="209"/>
      <c r="W843" s="209"/>
      <c r="X843" s="209"/>
      <c r="Y843" s="209"/>
      <c r="Z843" s="209"/>
      <c r="AA843" s="209"/>
      <c r="AB843" s="209"/>
      <c r="AC843" s="209"/>
      <c r="AD843" s="209"/>
      <c r="AE843" s="209"/>
      <c r="AF843" s="209"/>
      <c r="AG843" s="209"/>
      <c r="AH843" s="209"/>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x14ac:dyDescent="0.2">
      <c r="A844" s="236"/>
      <c r="B844" s="214" t="s">
        <v>1011</v>
      </c>
      <c r="C844" s="266"/>
      <c r="D844" s="237"/>
      <c r="E844" s="238"/>
      <c r="F844" s="239"/>
      <c r="G844" s="234"/>
      <c r="H844" s="229"/>
      <c r="I844" s="241"/>
      <c r="J844" s="209"/>
      <c r="K844" s="209"/>
      <c r="L844" s="209"/>
      <c r="M844" s="209"/>
      <c r="N844" s="209"/>
      <c r="O844" s="209"/>
      <c r="P844" s="209"/>
      <c r="Q844" s="209"/>
      <c r="R844" s="209"/>
      <c r="S844" s="209"/>
      <c r="T844" s="209"/>
      <c r="U844" s="209"/>
      <c r="V844" s="209"/>
      <c r="W844" s="209"/>
      <c r="X844" s="209"/>
      <c r="Y844" s="209"/>
      <c r="Z844" s="209"/>
      <c r="AA844" s="209"/>
      <c r="AB844" s="209"/>
      <c r="AC844" s="209"/>
      <c r="AD844" s="209"/>
      <c r="AE844" s="209"/>
      <c r="AF844" s="209"/>
      <c r="AG844" s="209"/>
      <c r="AH844" s="209"/>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x14ac:dyDescent="0.2">
      <c r="A845" s="236">
        <v>171</v>
      </c>
      <c r="B845" s="217" t="s">
        <v>1012</v>
      </c>
      <c r="C845" s="264" t="s">
        <v>989</v>
      </c>
      <c r="D845" s="219" t="s">
        <v>385</v>
      </c>
      <c r="E845" s="222">
        <v>2.3460000000000002E-2</v>
      </c>
      <c r="F845" s="227"/>
      <c r="G845" s="228">
        <f>E845*F845</f>
        <v>0</v>
      </c>
      <c r="H845" s="229" t="s">
        <v>635</v>
      </c>
      <c r="I845" s="241" t="s">
        <v>134</v>
      </c>
      <c r="J845" s="209"/>
      <c r="K845" s="209"/>
      <c r="L845" s="209"/>
      <c r="M845" s="209"/>
      <c r="N845" s="209"/>
      <c r="O845" s="209"/>
      <c r="P845" s="209"/>
      <c r="Q845" s="209"/>
      <c r="R845" s="209"/>
      <c r="S845" s="209"/>
      <c r="T845" s="209"/>
      <c r="U845" s="209"/>
      <c r="V845" s="209"/>
      <c r="W845" s="209"/>
      <c r="X845" s="209"/>
      <c r="Y845" s="209"/>
      <c r="Z845" s="209"/>
      <c r="AA845" s="209"/>
      <c r="AB845" s="209"/>
      <c r="AC845" s="209"/>
      <c r="AD845" s="209"/>
      <c r="AE845" s="209"/>
      <c r="AF845" s="209"/>
      <c r="AG845" s="209"/>
      <c r="AH845" s="209"/>
      <c r="AI845" s="209"/>
      <c r="AJ845" s="209"/>
      <c r="AK845" s="209"/>
      <c r="AL845" s="209"/>
      <c r="AM845" s="209">
        <v>21</v>
      </c>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x14ac:dyDescent="0.2">
      <c r="A846" s="236"/>
      <c r="B846" s="217"/>
      <c r="C846" s="278" t="s">
        <v>864</v>
      </c>
      <c r="D846" s="272"/>
      <c r="E846" s="274"/>
      <c r="F846" s="228"/>
      <c r="G846" s="228"/>
      <c r="H846" s="229"/>
      <c r="I846" s="241"/>
      <c r="J846" s="209"/>
      <c r="K846" s="209"/>
      <c r="L846" s="209"/>
      <c r="M846" s="209"/>
      <c r="N846" s="209"/>
      <c r="O846" s="209"/>
      <c r="P846" s="209"/>
      <c r="Q846" s="209"/>
      <c r="R846" s="209"/>
      <c r="S846" s="209"/>
      <c r="T846" s="209"/>
      <c r="U846" s="209"/>
      <c r="V846" s="209"/>
      <c r="W846" s="209"/>
      <c r="X846" s="209"/>
      <c r="Y846" s="209"/>
      <c r="Z846" s="209"/>
      <c r="AA846" s="209"/>
      <c r="AB846" s="209"/>
      <c r="AC846" s="209"/>
      <c r="AD846" s="209"/>
      <c r="AE846" s="209"/>
      <c r="AF846" s="209"/>
      <c r="AG846" s="209"/>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x14ac:dyDescent="0.2">
      <c r="A847" s="236"/>
      <c r="B847" s="217"/>
      <c r="C847" s="278" t="s">
        <v>1013</v>
      </c>
      <c r="D847" s="272"/>
      <c r="E847" s="274"/>
      <c r="F847" s="228"/>
      <c r="G847" s="228"/>
      <c r="H847" s="229"/>
      <c r="I847" s="241"/>
      <c r="J847" s="209"/>
      <c r="K847" s="209"/>
      <c r="L847" s="209"/>
      <c r="M847" s="209"/>
      <c r="N847" s="209"/>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
      <c r="A848" s="236"/>
      <c r="B848" s="217"/>
      <c r="C848" s="278" t="s">
        <v>1014</v>
      </c>
      <c r="D848" s="272"/>
      <c r="E848" s="274">
        <v>2.35E-2</v>
      </c>
      <c r="F848" s="228"/>
      <c r="G848" s="228"/>
      <c r="H848" s="229"/>
      <c r="I848" s="241"/>
      <c r="J848" s="209"/>
      <c r="K848" s="209"/>
      <c r="L848" s="209"/>
      <c r="M848" s="209"/>
      <c r="N848" s="209"/>
      <c r="O848" s="209"/>
      <c r="P848" s="209"/>
      <c r="Q848" s="209"/>
      <c r="R848" s="209"/>
      <c r="S848" s="209"/>
      <c r="T848" s="209"/>
      <c r="U848" s="209"/>
      <c r="V848" s="209"/>
      <c r="W848" s="209"/>
      <c r="X848" s="209"/>
      <c r="Y848" s="209"/>
      <c r="Z848" s="209"/>
      <c r="AA848" s="209"/>
      <c r="AB848" s="209"/>
      <c r="AC848" s="209"/>
      <c r="AD848" s="209"/>
      <c r="AE848" s="209"/>
      <c r="AF848" s="209"/>
      <c r="AG848" s="209"/>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x14ac:dyDescent="0.2">
      <c r="A849" s="235" t="s">
        <v>128</v>
      </c>
      <c r="B849" s="216" t="s">
        <v>1015</v>
      </c>
      <c r="C849" s="263" t="s">
        <v>1016</v>
      </c>
      <c r="D849" s="218"/>
      <c r="E849" s="221"/>
      <c r="F849" s="232">
        <f>SUM(G850:G879)</f>
        <v>0</v>
      </c>
      <c r="G849" s="233"/>
      <c r="H849" s="226"/>
      <c r="I849" s="240"/>
    </row>
    <row r="850" spans="1:60" outlineLevel="1" x14ac:dyDescent="0.2">
      <c r="A850" s="236"/>
      <c r="B850" s="270" t="s">
        <v>1017</v>
      </c>
      <c r="C850" s="277"/>
      <c r="D850" s="271"/>
      <c r="E850" s="273"/>
      <c r="F850" s="275"/>
      <c r="G850" s="276"/>
      <c r="H850" s="229"/>
      <c r="I850" s="241"/>
      <c r="J850" s="209"/>
      <c r="K850" s="209">
        <v>1</v>
      </c>
      <c r="L850" s="209"/>
      <c r="M850" s="209"/>
      <c r="N850" s="209"/>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x14ac:dyDescent="0.2">
      <c r="A851" s="236">
        <v>172</v>
      </c>
      <c r="B851" s="217" t="s">
        <v>1018</v>
      </c>
      <c r="C851" s="264" t="s">
        <v>1019</v>
      </c>
      <c r="D851" s="219" t="s">
        <v>324</v>
      </c>
      <c r="E851" s="222">
        <v>7.2</v>
      </c>
      <c r="F851" s="227"/>
      <c r="G851" s="228">
        <f>E851*F851</f>
        <v>0</v>
      </c>
      <c r="H851" s="229" t="s">
        <v>635</v>
      </c>
      <c r="I851" s="241" t="s">
        <v>134</v>
      </c>
      <c r="J851" s="209"/>
      <c r="K851" s="209"/>
      <c r="L851" s="209"/>
      <c r="M851" s="209"/>
      <c r="N851" s="209"/>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c r="AL851" s="209"/>
      <c r="AM851" s="209">
        <v>21</v>
      </c>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
      <c r="A852" s="236"/>
      <c r="B852" s="217"/>
      <c r="C852" s="278" t="s">
        <v>1020</v>
      </c>
      <c r="D852" s="272"/>
      <c r="E852" s="274">
        <v>7.2</v>
      </c>
      <c r="F852" s="228"/>
      <c r="G852" s="228"/>
      <c r="H852" s="229"/>
      <c r="I852" s="241"/>
      <c r="J852" s="209"/>
      <c r="K852" s="209"/>
      <c r="L852" s="209"/>
      <c r="M852" s="209"/>
      <c r="N852" s="209"/>
      <c r="O852" s="209"/>
      <c r="P852" s="209"/>
      <c r="Q852" s="209"/>
      <c r="R852" s="209"/>
      <c r="S852" s="209"/>
      <c r="T852" s="209"/>
      <c r="U852" s="209"/>
      <c r="V852" s="209"/>
      <c r="W852" s="209"/>
      <c r="X852" s="209"/>
      <c r="Y852" s="209"/>
      <c r="Z852" s="209"/>
      <c r="AA852" s="209"/>
      <c r="AB852" s="209"/>
      <c r="AC852" s="209"/>
      <c r="AD852" s="209"/>
      <c r="AE852" s="209"/>
      <c r="AF852" s="209"/>
      <c r="AG852" s="209"/>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
      <c r="A853" s="236">
        <v>173</v>
      </c>
      <c r="B853" s="217" t="s">
        <v>1021</v>
      </c>
      <c r="C853" s="264" t="s">
        <v>1022</v>
      </c>
      <c r="D853" s="219" t="s">
        <v>324</v>
      </c>
      <c r="E853" s="222">
        <v>10.9</v>
      </c>
      <c r="F853" s="227"/>
      <c r="G853" s="228">
        <f>E853*F853</f>
        <v>0</v>
      </c>
      <c r="H853" s="229"/>
      <c r="I853" s="241" t="s">
        <v>149</v>
      </c>
      <c r="J853" s="209"/>
      <c r="K853" s="209"/>
      <c r="L853" s="209"/>
      <c r="M853" s="209"/>
      <c r="N853" s="209"/>
      <c r="O853" s="209"/>
      <c r="P853" s="209"/>
      <c r="Q853" s="209"/>
      <c r="R853" s="209"/>
      <c r="S853" s="209"/>
      <c r="T853" s="209"/>
      <c r="U853" s="209"/>
      <c r="V853" s="209"/>
      <c r="W853" s="209"/>
      <c r="X853" s="209"/>
      <c r="Y853" s="209"/>
      <c r="Z853" s="209"/>
      <c r="AA853" s="209"/>
      <c r="AB853" s="209"/>
      <c r="AC853" s="209"/>
      <c r="AD853" s="209"/>
      <c r="AE853" s="209"/>
      <c r="AF853" s="209"/>
      <c r="AG853" s="209"/>
      <c r="AH853" s="209"/>
      <c r="AI853" s="209"/>
      <c r="AJ853" s="209"/>
      <c r="AK853" s="209"/>
      <c r="AL853" s="209"/>
      <c r="AM853" s="209">
        <v>21</v>
      </c>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ht="22.5" outlineLevel="1" x14ac:dyDescent="0.2">
      <c r="A854" s="236"/>
      <c r="B854" s="217"/>
      <c r="C854" s="265" t="s">
        <v>1023</v>
      </c>
      <c r="D854" s="220"/>
      <c r="E854" s="223"/>
      <c r="F854" s="230"/>
      <c r="G854" s="231"/>
      <c r="H854" s="229"/>
      <c r="I854" s="241"/>
      <c r="J854" s="209"/>
      <c r="K854" s="209"/>
      <c r="L854" s="209"/>
      <c r="M854" s="209"/>
      <c r="N854" s="209"/>
      <c r="O854" s="209"/>
      <c r="P854" s="209"/>
      <c r="Q854" s="209"/>
      <c r="R854" s="209"/>
      <c r="S854" s="209"/>
      <c r="T854" s="209"/>
      <c r="U854" s="209"/>
      <c r="V854" s="209"/>
      <c r="W854" s="209"/>
      <c r="X854" s="209"/>
      <c r="Y854" s="209"/>
      <c r="Z854" s="209"/>
      <c r="AA854" s="209"/>
      <c r="AB854" s="209"/>
      <c r="AC854" s="209"/>
      <c r="AD854" s="209"/>
      <c r="AE854" s="209"/>
      <c r="AF854" s="209"/>
      <c r="AG854" s="209"/>
      <c r="AH854" s="209"/>
      <c r="AI854" s="209"/>
      <c r="AJ854" s="209"/>
      <c r="AK854" s="209"/>
      <c r="AL854" s="209"/>
      <c r="AM854" s="209"/>
      <c r="AN854" s="209"/>
      <c r="AO854" s="209"/>
      <c r="AP854" s="209"/>
      <c r="AQ854" s="209"/>
      <c r="AR854" s="209"/>
      <c r="AS854" s="209"/>
      <c r="AT854" s="209"/>
      <c r="AU854" s="209"/>
      <c r="AV854" s="209"/>
      <c r="AW854" s="209"/>
      <c r="AX854" s="209"/>
      <c r="AY854" s="209"/>
      <c r="AZ854" s="209"/>
      <c r="BA854" s="210" t="str">
        <f>C854</f>
        <v>Kompletní potrubní systém studené vody včetně tvarovek, fitinek, úchytů, podpěr, motážního a spojovacího materilálu a veškerého příslušenství. S atestem pro provoz s pitnou vodou.</v>
      </c>
      <c r="BB854" s="209"/>
      <c r="BC854" s="209"/>
      <c r="BD854" s="209"/>
      <c r="BE854" s="209"/>
      <c r="BF854" s="209"/>
      <c r="BG854" s="209"/>
      <c r="BH854" s="209"/>
    </row>
    <row r="855" spans="1:60" outlineLevel="1" x14ac:dyDescent="0.2">
      <c r="A855" s="236"/>
      <c r="B855" s="217"/>
      <c r="C855" s="265" t="s">
        <v>968</v>
      </c>
      <c r="D855" s="220"/>
      <c r="E855" s="223"/>
      <c r="F855" s="230"/>
      <c r="G855" s="231"/>
      <c r="H855" s="229"/>
      <c r="I855" s="241"/>
      <c r="J855" s="209"/>
      <c r="K855" s="209"/>
      <c r="L855" s="209"/>
      <c r="M855" s="209"/>
      <c r="N855" s="209"/>
      <c r="O855" s="209"/>
      <c r="P855" s="209"/>
      <c r="Q855" s="209"/>
      <c r="R855" s="209"/>
      <c r="S855" s="209"/>
      <c r="T855" s="209"/>
      <c r="U855" s="209"/>
      <c r="V855" s="209"/>
      <c r="W855" s="209"/>
      <c r="X855" s="209"/>
      <c r="Y855" s="209"/>
      <c r="Z855" s="209"/>
      <c r="AA855" s="209"/>
      <c r="AB855" s="209"/>
      <c r="AC855" s="209"/>
      <c r="AD855" s="209"/>
      <c r="AE855" s="209"/>
      <c r="AF855" s="209"/>
      <c r="AG855" s="209"/>
      <c r="AH855" s="209"/>
      <c r="AI855" s="209"/>
      <c r="AJ855" s="209"/>
      <c r="AK855" s="209"/>
      <c r="AL855" s="209"/>
      <c r="AM855" s="209"/>
      <c r="AN855" s="209"/>
      <c r="AO855" s="209"/>
      <c r="AP855" s="209"/>
      <c r="AQ855" s="209"/>
      <c r="AR855" s="209"/>
      <c r="AS855" s="209"/>
      <c r="AT855" s="209"/>
      <c r="AU855" s="209"/>
      <c r="AV855" s="209"/>
      <c r="AW855" s="209"/>
      <c r="AX855" s="209"/>
      <c r="AY855" s="209"/>
      <c r="AZ855" s="209"/>
      <c r="BA855" s="210" t="str">
        <f>C855</f>
        <v>Včetně pomocného lešení o výšce podlahy do 1900 mm a pro zatížení do 1,5 kPa.</v>
      </c>
      <c r="BB855" s="209"/>
      <c r="BC855" s="209"/>
      <c r="BD855" s="209"/>
      <c r="BE855" s="209"/>
      <c r="BF855" s="209"/>
      <c r="BG855" s="209"/>
      <c r="BH855" s="209"/>
    </row>
    <row r="856" spans="1:60" outlineLevel="1" x14ac:dyDescent="0.2">
      <c r="A856" s="236"/>
      <c r="B856" s="217"/>
      <c r="C856" s="278" t="s">
        <v>1024</v>
      </c>
      <c r="D856" s="272"/>
      <c r="E856" s="274">
        <v>10.9</v>
      </c>
      <c r="F856" s="228"/>
      <c r="G856" s="228"/>
      <c r="H856" s="229"/>
      <c r="I856" s="241"/>
      <c r="J856" s="209"/>
      <c r="K856" s="209"/>
      <c r="L856" s="209"/>
      <c r="M856" s="209"/>
      <c r="N856" s="209"/>
      <c r="O856" s="209"/>
      <c r="P856" s="209"/>
      <c r="Q856" s="209"/>
      <c r="R856" s="209"/>
      <c r="S856" s="209"/>
      <c r="T856" s="209"/>
      <c r="U856" s="209"/>
      <c r="V856" s="209"/>
      <c r="W856" s="209"/>
      <c r="X856" s="209"/>
      <c r="Y856" s="209"/>
      <c r="Z856" s="209"/>
      <c r="AA856" s="209"/>
      <c r="AB856" s="209"/>
      <c r="AC856" s="209"/>
      <c r="AD856" s="209"/>
      <c r="AE856" s="209"/>
      <c r="AF856" s="209"/>
      <c r="AG856" s="209"/>
      <c r="AH856" s="209"/>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
      <c r="A857" s="236"/>
      <c r="B857" s="214" t="s">
        <v>1025</v>
      </c>
      <c r="C857" s="266"/>
      <c r="D857" s="237"/>
      <c r="E857" s="238"/>
      <c r="F857" s="239"/>
      <c r="G857" s="234"/>
      <c r="H857" s="229"/>
      <c r="I857" s="241"/>
      <c r="J857" s="209"/>
      <c r="K857" s="209">
        <v>1</v>
      </c>
      <c r="L857" s="209"/>
      <c r="M857" s="209"/>
      <c r="N857" s="209"/>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
      <c r="A858" s="236">
        <v>174</v>
      </c>
      <c r="B858" s="217" t="s">
        <v>1026</v>
      </c>
      <c r="C858" s="264" t="s">
        <v>1027</v>
      </c>
      <c r="D858" s="219" t="s">
        <v>324</v>
      </c>
      <c r="E858" s="222">
        <v>10.9</v>
      </c>
      <c r="F858" s="227"/>
      <c r="G858" s="228">
        <f>E858*F858</f>
        <v>0</v>
      </c>
      <c r="H858" s="229" t="s">
        <v>635</v>
      </c>
      <c r="I858" s="241" t="s">
        <v>134</v>
      </c>
      <c r="J858" s="209"/>
      <c r="K858" s="209"/>
      <c r="L858" s="209"/>
      <c r="M858" s="209"/>
      <c r="N858" s="209"/>
      <c r="O858" s="209"/>
      <c r="P858" s="209"/>
      <c r="Q858" s="209"/>
      <c r="R858" s="209"/>
      <c r="S858" s="209"/>
      <c r="T858" s="209"/>
      <c r="U858" s="209"/>
      <c r="V858" s="209"/>
      <c r="W858" s="209"/>
      <c r="X858" s="209"/>
      <c r="Y858" s="209"/>
      <c r="Z858" s="209"/>
      <c r="AA858" s="209"/>
      <c r="AB858" s="209"/>
      <c r="AC858" s="209"/>
      <c r="AD858" s="209"/>
      <c r="AE858" s="209"/>
      <c r="AF858" s="209"/>
      <c r="AG858" s="209"/>
      <c r="AH858" s="209"/>
      <c r="AI858" s="209"/>
      <c r="AJ858" s="209"/>
      <c r="AK858" s="209"/>
      <c r="AL858" s="209"/>
      <c r="AM858" s="209">
        <v>21</v>
      </c>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
      <c r="A859" s="236"/>
      <c r="B859" s="217"/>
      <c r="C859" s="278" t="s">
        <v>1024</v>
      </c>
      <c r="D859" s="272"/>
      <c r="E859" s="274">
        <v>10.9</v>
      </c>
      <c r="F859" s="228"/>
      <c r="G859" s="228"/>
      <c r="H859" s="229"/>
      <c r="I859" s="241"/>
      <c r="J859" s="209"/>
      <c r="K859" s="209"/>
      <c r="L859" s="209"/>
      <c r="M859" s="209"/>
      <c r="N859" s="209"/>
      <c r="O859" s="209"/>
      <c r="P859" s="209"/>
      <c r="Q859" s="209"/>
      <c r="R859" s="209"/>
      <c r="S859" s="209"/>
      <c r="T859" s="209"/>
      <c r="U859" s="209"/>
      <c r="V859" s="209"/>
      <c r="W859" s="209"/>
      <c r="X859" s="209"/>
      <c r="Y859" s="209"/>
      <c r="Z859" s="209"/>
      <c r="AA859" s="209"/>
      <c r="AB859" s="209"/>
      <c r="AC859" s="209"/>
      <c r="AD859" s="209"/>
      <c r="AE859" s="209"/>
      <c r="AF859" s="209"/>
      <c r="AG859" s="209"/>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
      <c r="A860" s="236">
        <v>175</v>
      </c>
      <c r="B860" s="217" t="s">
        <v>1028</v>
      </c>
      <c r="C860" s="264" t="s">
        <v>1029</v>
      </c>
      <c r="D860" s="219" t="s">
        <v>324</v>
      </c>
      <c r="E860" s="222">
        <v>10.9</v>
      </c>
      <c r="F860" s="227"/>
      <c r="G860" s="228">
        <f>E860*F860</f>
        <v>0</v>
      </c>
      <c r="H860" s="229"/>
      <c r="I860" s="241" t="s">
        <v>149</v>
      </c>
      <c r="J860" s="209"/>
      <c r="K860" s="209"/>
      <c r="L860" s="209"/>
      <c r="M860" s="209"/>
      <c r="N860" s="209"/>
      <c r="O860" s="209"/>
      <c r="P860" s="209"/>
      <c r="Q860" s="209"/>
      <c r="R860" s="209"/>
      <c r="S860" s="209"/>
      <c r="T860" s="209"/>
      <c r="U860" s="209"/>
      <c r="V860" s="209"/>
      <c r="W860" s="209"/>
      <c r="X860" s="209"/>
      <c r="Y860" s="209"/>
      <c r="Z860" s="209"/>
      <c r="AA860" s="209"/>
      <c r="AB860" s="209"/>
      <c r="AC860" s="209"/>
      <c r="AD860" s="209"/>
      <c r="AE860" s="209"/>
      <c r="AF860" s="209"/>
      <c r="AG860" s="209"/>
      <c r="AH860" s="209"/>
      <c r="AI860" s="209"/>
      <c r="AJ860" s="209"/>
      <c r="AK860" s="209"/>
      <c r="AL860" s="209"/>
      <c r="AM860" s="209">
        <v>21</v>
      </c>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
      <c r="A861" s="236"/>
      <c r="B861" s="217"/>
      <c r="C861" s="265" t="s">
        <v>971</v>
      </c>
      <c r="D861" s="220"/>
      <c r="E861" s="223"/>
      <c r="F861" s="230"/>
      <c r="G861" s="231"/>
      <c r="H861" s="229"/>
      <c r="I861" s="241"/>
      <c r="J861" s="209"/>
      <c r="K861" s="209"/>
      <c r="L861" s="209"/>
      <c r="M861" s="209"/>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09"/>
      <c r="AL861" s="209"/>
      <c r="AM861" s="209"/>
      <c r="AN861" s="209"/>
      <c r="AO861" s="209"/>
      <c r="AP861" s="209"/>
      <c r="AQ861" s="209"/>
      <c r="AR861" s="209"/>
      <c r="AS861" s="209"/>
      <c r="AT861" s="209"/>
      <c r="AU861" s="209"/>
      <c r="AV861" s="209"/>
      <c r="AW861" s="209"/>
      <c r="AX861" s="209"/>
      <c r="AY861" s="209"/>
      <c r="AZ861" s="209"/>
      <c r="BA861" s="210" t="str">
        <f>C861</f>
        <v>Izolace tepelná dle vyhl. 193/2007 Sb., včetně montážního příslušenství a doplňků, lambda=0,04 W*m-1*K-1 při 50 °C</v>
      </c>
      <c r="BB861" s="209"/>
      <c r="BC861" s="209"/>
      <c r="BD861" s="209"/>
      <c r="BE861" s="209"/>
      <c r="BF861" s="209"/>
      <c r="BG861" s="209"/>
      <c r="BH861" s="209"/>
    </row>
    <row r="862" spans="1:60" outlineLevel="1" x14ac:dyDescent="0.2">
      <c r="A862" s="236"/>
      <c r="B862" s="217"/>
      <c r="C862" s="278" t="s">
        <v>1024</v>
      </c>
      <c r="D862" s="272"/>
      <c r="E862" s="274">
        <v>10.9</v>
      </c>
      <c r="F862" s="228"/>
      <c r="G862" s="228"/>
      <c r="H862" s="229"/>
      <c r="I862" s="241"/>
      <c r="J862" s="209"/>
      <c r="K862" s="209"/>
      <c r="L862" s="209"/>
      <c r="M862" s="209"/>
      <c r="N862" s="209"/>
      <c r="O862" s="209"/>
      <c r="P862" s="209"/>
      <c r="Q862" s="209"/>
      <c r="R862" s="209"/>
      <c r="S862" s="209"/>
      <c r="T862" s="209"/>
      <c r="U862" s="209"/>
      <c r="V862" s="209"/>
      <c r="W862" s="209"/>
      <c r="X862" s="209"/>
      <c r="Y862" s="209"/>
      <c r="Z862" s="209"/>
      <c r="AA862" s="209"/>
      <c r="AB862" s="209"/>
      <c r="AC862" s="209"/>
      <c r="AD862" s="209"/>
      <c r="AE862" s="209"/>
      <c r="AF862" s="209"/>
      <c r="AG862" s="209"/>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x14ac:dyDescent="0.2">
      <c r="A863" s="236">
        <v>176</v>
      </c>
      <c r="B863" s="217" t="s">
        <v>1030</v>
      </c>
      <c r="C863" s="264" t="s">
        <v>1031</v>
      </c>
      <c r="D863" s="219" t="s">
        <v>377</v>
      </c>
      <c r="E863" s="222">
        <v>1</v>
      </c>
      <c r="F863" s="227"/>
      <c r="G863" s="228">
        <f>E863*F863</f>
        <v>0</v>
      </c>
      <c r="H863" s="229"/>
      <c r="I863" s="241" t="s">
        <v>149</v>
      </c>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c r="AI863" s="209"/>
      <c r="AJ863" s="209"/>
      <c r="AK863" s="209"/>
      <c r="AL863" s="209"/>
      <c r="AM863" s="209">
        <v>21</v>
      </c>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x14ac:dyDescent="0.2">
      <c r="A864" s="236"/>
      <c r="B864" s="214" t="s">
        <v>1032</v>
      </c>
      <c r="C864" s="266"/>
      <c r="D864" s="237"/>
      <c r="E864" s="238"/>
      <c r="F864" s="239"/>
      <c r="G864" s="234"/>
      <c r="H864" s="229"/>
      <c r="I864" s="241"/>
      <c r="J864" s="209"/>
      <c r="K864" s="209">
        <v>1</v>
      </c>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
      <c r="A865" s="236">
        <v>177</v>
      </c>
      <c r="B865" s="217" t="s">
        <v>1033</v>
      </c>
      <c r="C865" s="264" t="s">
        <v>1034</v>
      </c>
      <c r="D865" s="219" t="s">
        <v>377</v>
      </c>
      <c r="E865" s="222">
        <v>5</v>
      </c>
      <c r="F865" s="227"/>
      <c r="G865" s="228">
        <f>E865*F865</f>
        <v>0</v>
      </c>
      <c r="H865" s="229" t="s">
        <v>635</v>
      </c>
      <c r="I865" s="241" t="s">
        <v>134</v>
      </c>
      <c r="J865" s="209"/>
      <c r="K865" s="209"/>
      <c r="L865" s="209"/>
      <c r="M865" s="209"/>
      <c r="N865" s="209"/>
      <c r="O865" s="209"/>
      <c r="P865" s="209"/>
      <c r="Q865" s="209"/>
      <c r="R865" s="209"/>
      <c r="S865" s="209"/>
      <c r="T865" s="209"/>
      <c r="U865" s="209"/>
      <c r="V865" s="209"/>
      <c r="W865" s="209"/>
      <c r="X865" s="209"/>
      <c r="Y865" s="209"/>
      <c r="Z865" s="209"/>
      <c r="AA865" s="209"/>
      <c r="AB865" s="209"/>
      <c r="AC865" s="209"/>
      <c r="AD865" s="209"/>
      <c r="AE865" s="209"/>
      <c r="AF865" s="209"/>
      <c r="AG865" s="209"/>
      <c r="AH865" s="209"/>
      <c r="AI865" s="209"/>
      <c r="AJ865" s="209"/>
      <c r="AK865" s="209"/>
      <c r="AL865" s="209"/>
      <c r="AM865" s="209">
        <v>21</v>
      </c>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
      <c r="A866" s="236"/>
      <c r="B866" s="214" t="s">
        <v>711</v>
      </c>
      <c r="C866" s="266"/>
      <c r="D866" s="237"/>
      <c r="E866" s="238"/>
      <c r="F866" s="239"/>
      <c r="G866" s="234"/>
      <c r="H866" s="229"/>
      <c r="I866" s="241"/>
      <c r="J866" s="209"/>
      <c r="K866" s="209">
        <v>1</v>
      </c>
      <c r="L866" s="209"/>
      <c r="M866" s="209"/>
      <c r="N866" s="209"/>
      <c r="O866" s="209"/>
      <c r="P866" s="209"/>
      <c r="Q866" s="209"/>
      <c r="R866" s="209"/>
      <c r="S866" s="209"/>
      <c r="T866" s="209"/>
      <c r="U866" s="209"/>
      <c r="V866" s="209"/>
      <c r="W866" s="209"/>
      <c r="X866" s="209"/>
      <c r="Y866" s="209"/>
      <c r="Z866" s="209"/>
      <c r="AA866" s="209"/>
      <c r="AB866" s="209"/>
      <c r="AC866" s="209"/>
      <c r="AD866" s="209"/>
      <c r="AE866" s="209"/>
      <c r="AF866" s="209"/>
      <c r="AG866" s="209"/>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
      <c r="A867" s="236"/>
      <c r="B867" s="214" t="s">
        <v>712</v>
      </c>
      <c r="C867" s="266"/>
      <c r="D867" s="237"/>
      <c r="E867" s="238"/>
      <c r="F867" s="239"/>
      <c r="G867" s="234"/>
      <c r="H867" s="229"/>
      <c r="I867" s="241"/>
      <c r="J867" s="209"/>
      <c r="K867" s="209">
        <v>2</v>
      </c>
      <c r="L867" s="209"/>
      <c r="M867" s="209"/>
      <c r="N867" s="209"/>
      <c r="O867" s="209"/>
      <c r="P867" s="209"/>
      <c r="Q867" s="209"/>
      <c r="R867" s="209"/>
      <c r="S867" s="209"/>
      <c r="T867" s="209"/>
      <c r="U867" s="209"/>
      <c r="V867" s="209"/>
      <c r="W867" s="209"/>
      <c r="X867" s="209"/>
      <c r="Y867" s="209"/>
      <c r="Z867" s="209"/>
      <c r="AA867" s="209"/>
      <c r="AB867" s="209"/>
      <c r="AC867" s="209"/>
      <c r="AD867" s="209"/>
      <c r="AE867" s="209"/>
      <c r="AF867" s="209"/>
      <c r="AG867" s="209"/>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x14ac:dyDescent="0.2">
      <c r="A868" s="236">
        <v>178</v>
      </c>
      <c r="B868" s="217" t="s">
        <v>1035</v>
      </c>
      <c r="C868" s="264" t="s">
        <v>1036</v>
      </c>
      <c r="D868" s="219" t="s">
        <v>324</v>
      </c>
      <c r="E868" s="222">
        <v>10.9</v>
      </c>
      <c r="F868" s="227"/>
      <c r="G868" s="228">
        <f>E868*F868</f>
        <v>0</v>
      </c>
      <c r="H868" s="229" t="s">
        <v>715</v>
      </c>
      <c r="I868" s="241" t="s">
        <v>134</v>
      </c>
      <c r="J868" s="209"/>
      <c r="K868" s="209"/>
      <c r="L868" s="209"/>
      <c r="M868" s="209"/>
      <c r="N868" s="209"/>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c r="AL868" s="209"/>
      <c r="AM868" s="209">
        <v>21</v>
      </c>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x14ac:dyDescent="0.2">
      <c r="A869" s="236"/>
      <c r="B869" s="217"/>
      <c r="C869" s="278" t="s">
        <v>1024</v>
      </c>
      <c r="D869" s="272"/>
      <c r="E869" s="274">
        <v>10.9</v>
      </c>
      <c r="F869" s="228"/>
      <c r="G869" s="228"/>
      <c r="H869" s="229"/>
      <c r="I869" s="241"/>
      <c r="J869" s="209"/>
      <c r="K869" s="209"/>
      <c r="L869" s="209"/>
      <c r="M869" s="209"/>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
      <c r="A870" s="236"/>
      <c r="B870" s="214" t="s">
        <v>1037</v>
      </c>
      <c r="C870" s="266"/>
      <c r="D870" s="237"/>
      <c r="E870" s="238"/>
      <c r="F870" s="239"/>
      <c r="G870" s="234"/>
      <c r="H870" s="229"/>
      <c r="I870" s="241"/>
      <c r="J870" s="209"/>
      <c r="K870" s="209">
        <v>1</v>
      </c>
      <c r="L870" s="209"/>
      <c r="M870" s="209"/>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x14ac:dyDescent="0.2">
      <c r="A871" s="236"/>
      <c r="B871" s="214" t="s">
        <v>1038</v>
      </c>
      <c r="C871" s="266"/>
      <c r="D871" s="237"/>
      <c r="E871" s="238"/>
      <c r="F871" s="239"/>
      <c r="G871" s="234"/>
      <c r="H871" s="229"/>
      <c r="I871" s="241"/>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
      <c r="A872" s="236">
        <v>179</v>
      </c>
      <c r="B872" s="217" t="s">
        <v>1039</v>
      </c>
      <c r="C872" s="264" t="s">
        <v>1040</v>
      </c>
      <c r="D872" s="219" t="s">
        <v>324</v>
      </c>
      <c r="E872" s="222">
        <v>10.9</v>
      </c>
      <c r="F872" s="227"/>
      <c r="G872" s="228">
        <f>E872*F872</f>
        <v>0</v>
      </c>
      <c r="H872" s="229" t="s">
        <v>363</v>
      </c>
      <c r="I872" s="241" t="s">
        <v>134</v>
      </c>
      <c r="J872" s="209"/>
      <c r="K872" s="209"/>
      <c r="L872" s="209"/>
      <c r="M872" s="209"/>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v>21</v>
      </c>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
      <c r="A873" s="236"/>
      <c r="B873" s="217"/>
      <c r="C873" s="278" t="s">
        <v>1024</v>
      </c>
      <c r="D873" s="272"/>
      <c r="E873" s="274">
        <v>10.9</v>
      </c>
      <c r="F873" s="228"/>
      <c r="G873" s="228"/>
      <c r="H873" s="229"/>
      <c r="I873" s="241"/>
      <c r="J873" s="209"/>
      <c r="K873" s="209"/>
      <c r="L873" s="209"/>
      <c r="M873" s="209"/>
      <c r="N873" s="209"/>
      <c r="O873" s="209"/>
      <c r="P873" s="209"/>
      <c r="Q873" s="209"/>
      <c r="R873" s="209"/>
      <c r="S873" s="209"/>
      <c r="T873" s="209"/>
      <c r="U873" s="209"/>
      <c r="V873" s="209"/>
      <c r="W873" s="209"/>
      <c r="X873" s="209"/>
      <c r="Y873" s="209"/>
      <c r="Z873" s="209"/>
      <c r="AA873" s="209"/>
      <c r="AB873" s="209"/>
      <c r="AC873" s="209"/>
      <c r="AD873" s="209"/>
      <c r="AE873" s="209"/>
      <c r="AF873" s="209"/>
      <c r="AG873" s="209"/>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
      <c r="A874" s="236"/>
      <c r="B874" s="214" t="s">
        <v>1041</v>
      </c>
      <c r="C874" s="266"/>
      <c r="D874" s="237"/>
      <c r="E874" s="238"/>
      <c r="F874" s="239"/>
      <c r="G874" s="234"/>
      <c r="H874" s="229"/>
      <c r="I874" s="241"/>
      <c r="J874" s="209"/>
      <c r="K874" s="209">
        <v>1</v>
      </c>
      <c r="L874" s="209"/>
      <c r="M874" s="209"/>
      <c r="N874" s="209"/>
      <c r="O874" s="209"/>
      <c r="P874" s="209"/>
      <c r="Q874" s="209"/>
      <c r="R874" s="209"/>
      <c r="S874" s="209"/>
      <c r="T874" s="209"/>
      <c r="U874" s="209"/>
      <c r="V874" s="209"/>
      <c r="W874" s="209"/>
      <c r="X874" s="209"/>
      <c r="Y874" s="209"/>
      <c r="Z874" s="209"/>
      <c r="AA874" s="209"/>
      <c r="AB874" s="209"/>
      <c r="AC874" s="209"/>
      <c r="AD874" s="209"/>
      <c r="AE874" s="209"/>
      <c r="AF874" s="209"/>
      <c r="AG874" s="209"/>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
      <c r="A875" s="236"/>
      <c r="B875" s="214" t="s">
        <v>1042</v>
      </c>
      <c r="C875" s="266"/>
      <c r="D875" s="237"/>
      <c r="E875" s="238"/>
      <c r="F875" s="239"/>
      <c r="G875" s="234"/>
      <c r="H875" s="229"/>
      <c r="I875" s="241"/>
      <c r="J875" s="209"/>
      <c r="K875" s="209"/>
      <c r="L875" s="209"/>
      <c r="M875" s="209"/>
      <c r="N875" s="209"/>
      <c r="O875" s="209"/>
      <c r="P875" s="209"/>
      <c r="Q875" s="209"/>
      <c r="R875" s="209"/>
      <c r="S875" s="209"/>
      <c r="T875" s="209"/>
      <c r="U875" s="209"/>
      <c r="V875" s="209"/>
      <c r="W875" s="209"/>
      <c r="X875" s="209"/>
      <c r="Y875" s="209"/>
      <c r="Z875" s="209"/>
      <c r="AA875" s="209"/>
      <c r="AB875" s="209"/>
      <c r="AC875" s="209"/>
      <c r="AD875" s="209"/>
      <c r="AE875" s="209"/>
      <c r="AF875" s="209"/>
      <c r="AG875" s="209"/>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
      <c r="A876" s="236">
        <v>180</v>
      </c>
      <c r="B876" s="217" t="s">
        <v>1043</v>
      </c>
      <c r="C876" s="264" t="s">
        <v>989</v>
      </c>
      <c r="D876" s="219" t="s">
        <v>385</v>
      </c>
      <c r="E876" s="222">
        <v>4.3499999999999997E-2</v>
      </c>
      <c r="F876" s="227"/>
      <c r="G876" s="228">
        <f>E876*F876</f>
        <v>0</v>
      </c>
      <c r="H876" s="229" t="s">
        <v>635</v>
      </c>
      <c r="I876" s="241" t="s">
        <v>134</v>
      </c>
      <c r="J876" s="209"/>
      <c r="K876" s="209"/>
      <c r="L876" s="209"/>
      <c r="M876" s="209"/>
      <c r="N876" s="209"/>
      <c r="O876" s="209"/>
      <c r="P876" s="209"/>
      <c r="Q876" s="209"/>
      <c r="R876" s="209"/>
      <c r="S876" s="209"/>
      <c r="T876" s="209"/>
      <c r="U876" s="209"/>
      <c r="V876" s="209"/>
      <c r="W876" s="209"/>
      <c r="X876" s="209"/>
      <c r="Y876" s="209"/>
      <c r="Z876" s="209"/>
      <c r="AA876" s="209"/>
      <c r="AB876" s="209"/>
      <c r="AC876" s="209"/>
      <c r="AD876" s="209"/>
      <c r="AE876" s="209"/>
      <c r="AF876" s="209"/>
      <c r="AG876" s="209"/>
      <c r="AH876" s="209"/>
      <c r="AI876" s="209"/>
      <c r="AJ876" s="209"/>
      <c r="AK876" s="209"/>
      <c r="AL876" s="209"/>
      <c r="AM876" s="209">
        <v>21</v>
      </c>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
      <c r="A877" s="236"/>
      <c r="B877" s="217"/>
      <c r="C877" s="278" t="s">
        <v>864</v>
      </c>
      <c r="D877" s="272"/>
      <c r="E877" s="274"/>
      <c r="F877" s="228"/>
      <c r="G877" s="228"/>
      <c r="H877" s="229"/>
      <c r="I877" s="241"/>
      <c r="J877" s="209"/>
      <c r="K877" s="209"/>
      <c r="L877" s="209"/>
      <c r="M877" s="209"/>
      <c r="N877" s="209"/>
      <c r="O877" s="209"/>
      <c r="P877" s="209"/>
      <c r="Q877" s="209"/>
      <c r="R877" s="209"/>
      <c r="S877" s="209"/>
      <c r="T877" s="209"/>
      <c r="U877" s="209"/>
      <c r="V877" s="209"/>
      <c r="W877" s="209"/>
      <c r="X877" s="209"/>
      <c r="Y877" s="209"/>
      <c r="Z877" s="209"/>
      <c r="AA877" s="209"/>
      <c r="AB877" s="209"/>
      <c r="AC877" s="209"/>
      <c r="AD877" s="209"/>
      <c r="AE877" s="209"/>
      <c r="AF877" s="209"/>
      <c r="AG877" s="209"/>
      <c r="AH877" s="209"/>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
      <c r="A878" s="236"/>
      <c r="B878" s="217"/>
      <c r="C878" s="278" t="s">
        <v>1044</v>
      </c>
      <c r="D878" s="272"/>
      <c r="E878" s="274"/>
      <c r="F878" s="228"/>
      <c r="G878" s="228"/>
      <c r="H878" s="229"/>
      <c r="I878" s="241"/>
      <c r="J878" s="209"/>
      <c r="K878" s="209"/>
      <c r="L878" s="209"/>
      <c r="M878" s="209"/>
      <c r="N878" s="209"/>
      <c r="O878" s="209"/>
      <c r="P878" s="209"/>
      <c r="Q878" s="209"/>
      <c r="R878" s="209"/>
      <c r="S878" s="209"/>
      <c r="T878" s="209"/>
      <c r="U878" s="209"/>
      <c r="V878" s="209"/>
      <c r="W878" s="209"/>
      <c r="X878" s="209"/>
      <c r="Y878" s="209"/>
      <c r="Z878" s="209"/>
      <c r="AA878" s="209"/>
      <c r="AB878" s="209"/>
      <c r="AC878" s="209"/>
      <c r="AD878" s="209"/>
      <c r="AE878" s="209"/>
      <c r="AF878" s="209"/>
      <c r="AG878" s="209"/>
      <c r="AH878" s="209"/>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
      <c r="A879" s="236"/>
      <c r="B879" s="217"/>
      <c r="C879" s="278" t="s">
        <v>1045</v>
      </c>
      <c r="D879" s="272"/>
      <c r="E879" s="274">
        <v>4.3499999999999997E-2</v>
      </c>
      <c r="F879" s="228"/>
      <c r="G879" s="228"/>
      <c r="H879" s="229"/>
      <c r="I879" s="241"/>
      <c r="J879" s="209"/>
      <c r="K879" s="209"/>
      <c r="L879" s="209"/>
      <c r="M879" s="209"/>
      <c r="N879" s="209"/>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x14ac:dyDescent="0.2">
      <c r="A880" s="235" t="s">
        <v>128</v>
      </c>
      <c r="B880" s="216" t="s">
        <v>1046</v>
      </c>
      <c r="C880" s="263" t="s">
        <v>1047</v>
      </c>
      <c r="D880" s="218"/>
      <c r="E880" s="221"/>
      <c r="F880" s="232">
        <f>SUM(G881:G990)</f>
        <v>0</v>
      </c>
      <c r="G880" s="233"/>
      <c r="H880" s="226"/>
      <c r="I880" s="240"/>
    </row>
    <row r="881" spans="1:60" outlineLevel="1" x14ac:dyDescent="0.2">
      <c r="A881" s="236"/>
      <c r="B881" s="270" t="s">
        <v>1048</v>
      </c>
      <c r="C881" s="277"/>
      <c r="D881" s="271"/>
      <c r="E881" s="273"/>
      <c r="F881" s="275"/>
      <c r="G881" s="276"/>
      <c r="H881" s="229"/>
      <c r="I881" s="241"/>
      <c r="J881" s="209"/>
      <c r="K881" s="209">
        <v>1</v>
      </c>
      <c r="L881" s="209"/>
      <c r="M881" s="209"/>
      <c r="N881" s="209"/>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
      <c r="A882" s="236">
        <v>181</v>
      </c>
      <c r="B882" s="217" t="s">
        <v>1049</v>
      </c>
      <c r="C882" s="264" t="s">
        <v>1050</v>
      </c>
      <c r="D882" s="219" t="s">
        <v>377</v>
      </c>
      <c r="E882" s="222">
        <v>8</v>
      </c>
      <c r="F882" s="227"/>
      <c r="G882" s="228">
        <f>E882*F882</f>
        <v>0</v>
      </c>
      <c r="H882" s="229" t="s">
        <v>635</v>
      </c>
      <c r="I882" s="241" t="s">
        <v>134</v>
      </c>
      <c r="J882" s="209"/>
      <c r="K882" s="209"/>
      <c r="L882" s="209"/>
      <c r="M882" s="209"/>
      <c r="N882" s="209"/>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c r="AL882" s="209"/>
      <c r="AM882" s="209">
        <v>21</v>
      </c>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
      <c r="A883" s="236"/>
      <c r="B883" s="217"/>
      <c r="C883" s="278" t="s">
        <v>1051</v>
      </c>
      <c r="D883" s="272"/>
      <c r="E883" s="274">
        <v>1</v>
      </c>
      <c r="F883" s="228"/>
      <c r="G883" s="228"/>
      <c r="H883" s="229"/>
      <c r="I883" s="241"/>
      <c r="J883" s="209"/>
      <c r="K883" s="209"/>
      <c r="L883" s="209"/>
      <c r="M883" s="209"/>
      <c r="N883" s="209"/>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
      <c r="A884" s="236"/>
      <c r="B884" s="217"/>
      <c r="C884" s="278" t="s">
        <v>1052</v>
      </c>
      <c r="D884" s="272"/>
      <c r="E884" s="274">
        <v>1</v>
      </c>
      <c r="F884" s="228"/>
      <c r="G884" s="228"/>
      <c r="H884" s="229"/>
      <c r="I884" s="241"/>
      <c r="J884" s="209"/>
      <c r="K884" s="209"/>
      <c r="L884" s="209"/>
      <c r="M884" s="209"/>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
      <c r="A885" s="236"/>
      <c r="B885" s="217"/>
      <c r="C885" s="278" t="s">
        <v>1053</v>
      </c>
      <c r="D885" s="272"/>
      <c r="E885" s="274">
        <v>3</v>
      </c>
      <c r="F885" s="228"/>
      <c r="G885" s="228"/>
      <c r="H885" s="229"/>
      <c r="I885" s="241"/>
      <c r="J885" s="209"/>
      <c r="K885" s="209"/>
      <c r="L885" s="209"/>
      <c r="M885" s="209"/>
      <c r="N885" s="209"/>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x14ac:dyDescent="0.2">
      <c r="A886" s="236"/>
      <c r="B886" s="217"/>
      <c r="C886" s="278" t="s">
        <v>1054</v>
      </c>
      <c r="D886" s="272"/>
      <c r="E886" s="274">
        <v>2</v>
      </c>
      <c r="F886" s="228"/>
      <c r="G886" s="228"/>
      <c r="H886" s="229"/>
      <c r="I886" s="241"/>
      <c r="J886" s="209"/>
      <c r="K886" s="209"/>
      <c r="L886" s="209"/>
      <c r="M886" s="209"/>
      <c r="N886" s="209"/>
      <c r="O886" s="209"/>
      <c r="P886" s="209"/>
      <c r="Q886" s="209"/>
      <c r="R886" s="209"/>
      <c r="S886" s="209"/>
      <c r="T886" s="209"/>
      <c r="U886" s="209"/>
      <c r="V886" s="209"/>
      <c r="W886" s="209"/>
      <c r="X886" s="209"/>
      <c r="Y886" s="209"/>
      <c r="Z886" s="209"/>
      <c r="AA886" s="209"/>
      <c r="AB886" s="209"/>
      <c r="AC886" s="209"/>
      <c r="AD886" s="209"/>
      <c r="AE886" s="209"/>
      <c r="AF886" s="209"/>
      <c r="AG886" s="209"/>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
      <c r="A887" s="236"/>
      <c r="B887" s="217"/>
      <c r="C887" s="278" t="s">
        <v>1055</v>
      </c>
      <c r="D887" s="272"/>
      <c r="E887" s="274">
        <v>1</v>
      </c>
      <c r="F887" s="228"/>
      <c r="G887" s="228"/>
      <c r="H887" s="229"/>
      <c r="I887" s="241"/>
      <c r="J887" s="209"/>
      <c r="K887" s="209"/>
      <c r="L887" s="209"/>
      <c r="M887" s="209"/>
      <c r="N887" s="209"/>
      <c r="O887" s="209"/>
      <c r="P887" s="209"/>
      <c r="Q887" s="209"/>
      <c r="R887" s="209"/>
      <c r="S887" s="209"/>
      <c r="T887" s="209"/>
      <c r="U887" s="209"/>
      <c r="V887" s="209"/>
      <c r="W887" s="209"/>
      <c r="X887" s="209"/>
      <c r="Y887" s="209"/>
      <c r="Z887" s="209"/>
      <c r="AA887" s="209"/>
      <c r="AB887" s="209"/>
      <c r="AC887" s="209"/>
      <c r="AD887" s="209"/>
      <c r="AE887" s="209"/>
      <c r="AF887" s="209"/>
      <c r="AG887" s="209"/>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
      <c r="A888" s="236"/>
      <c r="B888" s="214" t="s">
        <v>1056</v>
      </c>
      <c r="C888" s="266"/>
      <c r="D888" s="237"/>
      <c r="E888" s="238"/>
      <c r="F888" s="239"/>
      <c r="G888" s="234"/>
      <c r="H888" s="229"/>
      <c r="I888" s="241"/>
      <c r="J888" s="209"/>
      <c r="K888" s="209">
        <v>1</v>
      </c>
      <c r="L888" s="209"/>
      <c r="M888" s="209"/>
      <c r="N888" s="209"/>
      <c r="O888" s="209"/>
      <c r="P888" s="209"/>
      <c r="Q888" s="209"/>
      <c r="R888" s="209"/>
      <c r="S888" s="209"/>
      <c r="T888" s="209"/>
      <c r="U888" s="209"/>
      <c r="V888" s="209"/>
      <c r="W888" s="209"/>
      <c r="X888" s="209"/>
      <c r="Y888" s="209"/>
      <c r="Z888" s="209"/>
      <c r="AA888" s="209"/>
      <c r="AB888" s="209"/>
      <c r="AC888" s="209"/>
      <c r="AD888" s="209"/>
      <c r="AE888" s="209"/>
      <c r="AF888" s="209"/>
      <c r="AG888" s="209"/>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
      <c r="A889" s="236">
        <v>182</v>
      </c>
      <c r="B889" s="217" t="s">
        <v>1057</v>
      </c>
      <c r="C889" s="264" t="s">
        <v>1058</v>
      </c>
      <c r="D889" s="219" t="s">
        <v>377</v>
      </c>
      <c r="E889" s="222">
        <v>2</v>
      </c>
      <c r="F889" s="227"/>
      <c r="G889" s="228">
        <f>E889*F889</f>
        <v>0</v>
      </c>
      <c r="H889" s="229" t="s">
        <v>635</v>
      </c>
      <c r="I889" s="241" t="s">
        <v>134</v>
      </c>
      <c r="J889" s="209"/>
      <c r="K889" s="209"/>
      <c r="L889" s="209"/>
      <c r="M889" s="209"/>
      <c r="N889" s="209"/>
      <c r="O889" s="209"/>
      <c r="P889" s="209"/>
      <c r="Q889" s="209"/>
      <c r="R889" s="209"/>
      <c r="S889" s="209"/>
      <c r="T889" s="209"/>
      <c r="U889" s="209"/>
      <c r="V889" s="209"/>
      <c r="W889" s="209"/>
      <c r="X889" s="209"/>
      <c r="Y889" s="209"/>
      <c r="Z889" s="209"/>
      <c r="AA889" s="209"/>
      <c r="AB889" s="209"/>
      <c r="AC889" s="209"/>
      <c r="AD889" s="209"/>
      <c r="AE889" s="209"/>
      <c r="AF889" s="209"/>
      <c r="AG889" s="209"/>
      <c r="AH889" s="209"/>
      <c r="AI889" s="209"/>
      <c r="AJ889" s="209"/>
      <c r="AK889" s="209"/>
      <c r="AL889" s="209"/>
      <c r="AM889" s="209">
        <v>21</v>
      </c>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
      <c r="A890" s="236"/>
      <c r="B890" s="217"/>
      <c r="C890" s="278" t="s">
        <v>1059</v>
      </c>
      <c r="D890" s="272"/>
      <c r="E890" s="274">
        <v>2</v>
      </c>
      <c r="F890" s="228"/>
      <c r="G890" s="228"/>
      <c r="H890" s="229"/>
      <c r="I890" s="241"/>
      <c r="J890" s="209"/>
      <c r="K890" s="209"/>
      <c r="L890" s="209"/>
      <c r="M890" s="209"/>
      <c r="N890" s="209"/>
      <c r="O890" s="209"/>
      <c r="P890" s="209"/>
      <c r="Q890" s="209"/>
      <c r="R890" s="209"/>
      <c r="S890" s="209"/>
      <c r="T890" s="209"/>
      <c r="U890" s="209"/>
      <c r="V890" s="209"/>
      <c r="W890" s="209"/>
      <c r="X890" s="209"/>
      <c r="Y890" s="209"/>
      <c r="Z890" s="209"/>
      <c r="AA890" s="209"/>
      <c r="AB890" s="209"/>
      <c r="AC890" s="209"/>
      <c r="AD890" s="209"/>
      <c r="AE890" s="209"/>
      <c r="AF890" s="209"/>
      <c r="AG890" s="209"/>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x14ac:dyDescent="0.2">
      <c r="A891" s="236">
        <v>183</v>
      </c>
      <c r="B891" s="217" t="s">
        <v>1060</v>
      </c>
      <c r="C891" s="264" t="s">
        <v>1061</v>
      </c>
      <c r="D891" s="219" t="s">
        <v>377</v>
      </c>
      <c r="E891" s="222">
        <v>1</v>
      </c>
      <c r="F891" s="227"/>
      <c r="G891" s="228">
        <f>E891*F891</f>
        <v>0</v>
      </c>
      <c r="H891" s="229"/>
      <c r="I891" s="241" t="s">
        <v>149</v>
      </c>
      <c r="J891" s="209"/>
      <c r="K891" s="209"/>
      <c r="L891" s="209"/>
      <c r="M891" s="209"/>
      <c r="N891" s="209"/>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9"/>
      <c r="AL891" s="209"/>
      <c r="AM891" s="209">
        <v>21</v>
      </c>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x14ac:dyDescent="0.2">
      <c r="A892" s="236"/>
      <c r="B892" s="217"/>
      <c r="C892" s="278" t="s">
        <v>1062</v>
      </c>
      <c r="D892" s="272"/>
      <c r="E892" s="274">
        <v>1</v>
      </c>
      <c r="F892" s="228"/>
      <c r="G892" s="228"/>
      <c r="H892" s="229"/>
      <c r="I892" s="241"/>
      <c r="J892" s="209"/>
      <c r="K892" s="209"/>
      <c r="L892" s="209"/>
      <c r="M892" s="209"/>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
      <c r="A893" s="236">
        <v>184</v>
      </c>
      <c r="B893" s="217" t="s">
        <v>1063</v>
      </c>
      <c r="C893" s="264" t="s">
        <v>1064</v>
      </c>
      <c r="D893" s="219" t="s">
        <v>324</v>
      </c>
      <c r="E893" s="222">
        <v>10</v>
      </c>
      <c r="F893" s="227"/>
      <c r="G893" s="228">
        <f>E893*F893</f>
        <v>0</v>
      </c>
      <c r="H893" s="229"/>
      <c r="I893" s="241" t="s">
        <v>149</v>
      </c>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v>21</v>
      </c>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x14ac:dyDescent="0.2">
      <c r="A894" s="236"/>
      <c r="B894" s="214" t="s">
        <v>1065</v>
      </c>
      <c r="C894" s="266"/>
      <c r="D894" s="237"/>
      <c r="E894" s="238"/>
      <c r="F894" s="239"/>
      <c r="G894" s="234"/>
      <c r="H894" s="229"/>
      <c r="I894" s="241"/>
      <c r="J894" s="209"/>
      <c r="K894" s="209">
        <v>1</v>
      </c>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outlineLevel="1" x14ac:dyDescent="0.2">
      <c r="A895" s="236">
        <v>185</v>
      </c>
      <c r="B895" s="217" t="s">
        <v>1066</v>
      </c>
      <c r="C895" s="264" t="s">
        <v>1067</v>
      </c>
      <c r="D895" s="219" t="s">
        <v>377</v>
      </c>
      <c r="E895" s="222">
        <v>1</v>
      </c>
      <c r="F895" s="227"/>
      <c r="G895" s="228">
        <f>E895*F895</f>
        <v>0</v>
      </c>
      <c r="H895" s="229" t="s">
        <v>635</v>
      </c>
      <c r="I895" s="241" t="s">
        <v>134</v>
      </c>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v>21</v>
      </c>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x14ac:dyDescent="0.2">
      <c r="A896" s="236"/>
      <c r="B896" s="217"/>
      <c r="C896" s="278" t="s">
        <v>1062</v>
      </c>
      <c r="D896" s="272"/>
      <c r="E896" s="274">
        <v>1</v>
      </c>
      <c r="F896" s="228"/>
      <c r="G896" s="228"/>
      <c r="H896" s="229"/>
      <c r="I896" s="241"/>
      <c r="J896" s="209"/>
      <c r="K896" s="209"/>
      <c r="L896" s="209"/>
      <c r="M896" s="209"/>
      <c r="N896" s="209"/>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x14ac:dyDescent="0.2">
      <c r="A897" s="236">
        <v>186</v>
      </c>
      <c r="B897" s="217" t="s">
        <v>1068</v>
      </c>
      <c r="C897" s="264" t="s">
        <v>1069</v>
      </c>
      <c r="D897" s="219" t="s">
        <v>377</v>
      </c>
      <c r="E897" s="222">
        <v>1</v>
      </c>
      <c r="F897" s="227"/>
      <c r="G897" s="228">
        <f>E897*F897</f>
        <v>0</v>
      </c>
      <c r="H897" s="229"/>
      <c r="I897" s="241" t="s">
        <v>149</v>
      </c>
      <c r="J897" s="209"/>
      <c r="K897" s="209"/>
      <c r="L897" s="209"/>
      <c r="M897" s="209"/>
      <c r="N897" s="209"/>
      <c r="O897" s="209"/>
      <c r="P897" s="209"/>
      <c r="Q897" s="209"/>
      <c r="R897" s="209"/>
      <c r="S897" s="209"/>
      <c r="T897" s="209"/>
      <c r="U897" s="209"/>
      <c r="V897" s="209"/>
      <c r="W897" s="209"/>
      <c r="X897" s="209"/>
      <c r="Y897" s="209"/>
      <c r="Z897" s="209"/>
      <c r="AA897" s="209"/>
      <c r="AB897" s="209"/>
      <c r="AC897" s="209"/>
      <c r="AD897" s="209"/>
      <c r="AE897" s="209"/>
      <c r="AF897" s="209"/>
      <c r="AG897" s="209"/>
      <c r="AH897" s="209"/>
      <c r="AI897" s="209"/>
      <c r="AJ897" s="209"/>
      <c r="AK897" s="209"/>
      <c r="AL897" s="209"/>
      <c r="AM897" s="209">
        <v>21</v>
      </c>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x14ac:dyDescent="0.2">
      <c r="A898" s="236"/>
      <c r="B898" s="217"/>
      <c r="C898" s="278" t="s">
        <v>1062</v>
      </c>
      <c r="D898" s="272"/>
      <c r="E898" s="274">
        <v>1</v>
      </c>
      <c r="F898" s="228"/>
      <c r="G898" s="228"/>
      <c r="H898" s="229"/>
      <c r="I898" s="241"/>
      <c r="J898" s="209"/>
      <c r="K898" s="209"/>
      <c r="L898" s="209"/>
      <c r="M898" s="209"/>
      <c r="N898" s="209"/>
      <c r="O898" s="209"/>
      <c r="P898" s="209"/>
      <c r="Q898" s="209"/>
      <c r="R898" s="209"/>
      <c r="S898" s="209"/>
      <c r="T898" s="209"/>
      <c r="U898" s="209"/>
      <c r="V898" s="209"/>
      <c r="W898" s="209"/>
      <c r="X898" s="209"/>
      <c r="Y898" s="209"/>
      <c r="Z898" s="209"/>
      <c r="AA898" s="209"/>
      <c r="AB898" s="209"/>
      <c r="AC898" s="209"/>
      <c r="AD898" s="209"/>
      <c r="AE898" s="209"/>
      <c r="AF898" s="209"/>
      <c r="AG898" s="209"/>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ht="22.5" outlineLevel="1" x14ac:dyDescent="0.2">
      <c r="A899" s="236">
        <v>187</v>
      </c>
      <c r="B899" s="217" t="s">
        <v>1070</v>
      </c>
      <c r="C899" s="264" t="s">
        <v>1071</v>
      </c>
      <c r="D899" s="219" t="s">
        <v>377</v>
      </c>
      <c r="E899" s="222">
        <v>1</v>
      </c>
      <c r="F899" s="227"/>
      <c r="G899" s="228">
        <f>E899*F899</f>
        <v>0</v>
      </c>
      <c r="H899" s="229"/>
      <c r="I899" s="241" t="s">
        <v>149</v>
      </c>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v>21</v>
      </c>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outlineLevel="1" x14ac:dyDescent="0.2">
      <c r="A900" s="236"/>
      <c r="B900" s="217"/>
      <c r="C900" s="278" t="s">
        <v>1062</v>
      </c>
      <c r="D900" s="272"/>
      <c r="E900" s="274">
        <v>1</v>
      </c>
      <c r="F900" s="228"/>
      <c r="G900" s="228"/>
      <c r="H900" s="229"/>
      <c r="I900" s="241"/>
      <c r="J900" s="209"/>
      <c r="K900" s="209"/>
      <c r="L900" s="209"/>
      <c r="M900" s="209"/>
      <c r="N900" s="209"/>
      <c r="O900" s="209"/>
      <c r="P900" s="209"/>
      <c r="Q900" s="209"/>
      <c r="R900" s="209"/>
      <c r="S900" s="209"/>
      <c r="T900" s="209"/>
      <c r="U900" s="209"/>
      <c r="V900" s="209"/>
      <c r="W900" s="209"/>
      <c r="X900" s="209"/>
      <c r="Y900" s="209"/>
      <c r="Z900" s="209"/>
      <c r="AA900" s="209"/>
      <c r="AB900" s="209"/>
      <c r="AC900" s="209"/>
      <c r="AD900" s="209"/>
      <c r="AE900" s="209"/>
      <c r="AF900" s="209"/>
      <c r="AG900" s="209"/>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
      <c r="A901" s="236"/>
      <c r="B901" s="214" t="s">
        <v>1072</v>
      </c>
      <c r="C901" s="266"/>
      <c r="D901" s="237"/>
      <c r="E901" s="238"/>
      <c r="F901" s="239"/>
      <c r="G901" s="234"/>
      <c r="H901" s="229"/>
      <c r="I901" s="241"/>
      <c r="J901" s="209"/>
      <c r="K901" s="209">
        <v>1</v>
      </c>
      <c r="L901" s="209"/>
      <c r="M901" s="209"/>
      <c r="N901" s="209"/>
      <c r="O901" s="209"/>
      <c r="P901" s="209"/>
      <c r="Q901" s="209"/>
      <c r="R901" s="209"/>
      <c r="S901" s="209"/>
      <c r="T901" s="209"/>
      <c r="U901" s="209"/>
      <c r="V901" s="209"/>
      <c r="W901" s="209"/>
      <c r="X901" s="209"/>
      <c r="Y901" s="209"/>
      <c r="Z901" s="209"/>
      <c r="AA901" s="209"/>
      <c r="AB901" s="209"/>
      <c r="AC901" s="209"/>
      <c r="AD901" s="209"/>
      <c r="AE901" s="209"/>
      <c r="AF901" s="209"/>
      <c r="AG901" s="209"/>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x14ac:dyDescent="0.2">
      <c r="A902" s="236">
        <v>188</v>
      </c>
      <c r="B902" s="217" t="s">
        <v>1073</v>
      </c>
      <c r="C902" s="264" t="s">
        <v>1074</v>
      </c>
      <c r="D902" s="219" t="s">
        <v>377</v>
      </c>
      <c r="E902" s="222">
        <v>1</v>
      </c>
      <c r="F902" s="227"/>
      <c r="G902" s="228">
        <f>E902*F902</f>
        <v>0</v>
      </c>
      <c r="H902" s="229" t="s">
        <v>635</v>
      </c>
      <c r="I902" s="241" t="s">
        <v>134</v>
      </c>
      <c r="J902" s="209"/>
      <c r="K902" s="209"/>
      <c r="L902" s="209"/>
      <c r="M902" s="209"/>
      <c r="N902" s="209"/>
      <c r="O902" s="209"/>
      <c r="P902" s="209"/>
      <c r="Q902" s="209"/>
      <c r="R902" s="209"/>
      <c r="S902" s="209"/>
      <c r="T902" s="209"/>
      <c r="U902" s="209"/>
      <c r="V902" s="209"/>
      <c r="W902" s="209"/>
      <c r="X902" s="209"/>
      <c r="Y902" s="209"/>
      <c r="Z902" s="209"/>
      <c r="AA902" s="209"/>
      <c r="AB902" s="209"/>
      <c r="AC902" s="209"/>
      <c r="AD902" s="209"/>
      <c r="AE902" s="209"/>
      <c r="AF902" s="209"/>
      <c r="AG902" s="209"/>
      <c r="AH902" s="209"/>
      <c r="AI902" s="209"/>
      <c r="AJ902" s="209"/>
      <c r="AK902" s="209"/>
      <c r="AL902" s="209"/>
      <c r="AM902" s="209">
        <v>21</v>
      </c>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x14ac:dyDescent="0.2">
      <c r="A903" s="236"/>
      <c r="B903" s="217"/>
      <c r="C903" s="278" t="s">
        <v>1051</v>
      </c>
      <c r="D903" s="272"/>
      <c r="E903" s="274">
        <v>1</v>
      </c>
      <c r="F903" s="228"/>
      <c r="G903" s="228"/>
      <c r="H903" s="229"/>
      <c r="I903" s="241"/>
      <c r="J903" s="209"/>
      <c r="K903" s="209"/>
      <c r="L903" s="209"/>
      <c r="M903" s="209"/>
      <c r="N903" s="209"/>
      <c r="O903" s="209"/>
      <c r="P903" s="209"/>
      <c r="Q903" s="209"/>
      <c r="R903" s="209"/>
      <c r="S903" s="209"/>
      <c r="T903" s="209"/>
      <c r="U903" s="209"/>
      <c r="V903" s="209"/>
      <c r="W903" s="209"/>
      <c r="X903" s="209"/>
      <c r="Y903" s="209"/>
      <c r="Z903" s="209"/>
      <c r="AA903" s="209"/>
      <c r="AB903" s="209"/>
      <c r="AC903" s="209"/>
      <c r="AD903" s="209"/>
      <c r="AE903" s="209"/>
      <c r="AF903" s="209"/>
      <c r="AG903" s="209"/>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
      <c r="A904" s="236">
        <v>189</v>
      </c>
      <c r="B904" s="217" t="s">
        <v>1075</v>
      </c>
      <c r="C904" s="264" t="s">
        <v>1076</v>
      </c>
      <c r="D904" s="219" t="s">
        <v>377</v>
      </c>
      <c r="E904" s="222">
        <v>1</v>
      </c>
      <c r="F904" s="227"/>
      <c r="G904" s="228">
        <f>E904*F904</f>
        <v>0</v>
      </c>
      <c r="H904" s="229"/>
      <c r="I904" s="241" t="s">
        <v>149</v>
      </c>
      <c r="J904" s="209"/>
      <c r="K904" s="209"/>
      <c r="L904" s="209"/>
      <c r="M904" s="209"/>
      <c r="N904" s="209"/>
      <c r="O904" s="209"/>
      <c r="P904" s="209"/>
      <c r="Q904" s="209"/>
      <c r="R904" s="209"/>
      <c r="S904" s="209"/>
      <c r="T904" s="209"/>
      <c r="U904" s="209"/>
      <c r="V904" s="209"/>
      <c r="W904" s="209"/>
      <c r="X904" s="209"/>
      <c r="Y904" s="209"/>
      <c r="Z904" s="209"/>
      <c r="AA904" s="209"/>
      <c r="AB904" s="209"/>
      <c r="AC904" s="209"/>
      <c r="AD904" s="209"/>
      <c r="AE904" s="209"/>
      <c r="AF904" s="209"/>
      <c r="AG904" s="209"/>
      <c r="AH904" s="209"/>
      <c r="AI904" s="209"/>
      <c r="AJ904" s="209"/>
      <c r="AK904" s="209"/>
      <c r="AL904" s="209"/>
      <c r="AM904" s="209">
        <v>21</v>
      </c>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
      <c r="A905" s="236"/>
      <c r="B905" s="217"/>
      <c r="C905" s="278" t="s">
        <v>1051</v>
      </c>
      <c r="D905" s="272"/>
      <c r="E905" s="274">
        <v>1</v>
      </c>
      <c r="F905" s="228"/>
      <c r="G905" s="228"/>
      <c r="H905" s="229"/>
      <c r="I905" s="241"/>
      <c r="J905" s="209"/>
      <c r="K905" s="209"/>
      <c r="L905" s="209"/>
      <c r="M905" s="209"/>
      <c r="N905" s="209"/>
      <c r="O905" s="209"/>
      <c r="P905" s="209"/>
      <c r="Q905" s="209"/>
      <c r="R905" s="209"/>
      <c r="S905" s="209"/>
      <c r="T905" s="209"/>
      <c r="U905" s="209"/>
      <c r="V905" s="209"/>
      <c r="W905" s="209"/>
      <c r="X905" s="209"/>
      <c r="Y905" s="209"/>
      <c r="Z905" s="209"/>
      <c r="AA905" s="209"/>
      <c r="AB905" s="209"/>
      <c r="AC905" s="209"/>
      <c r="AD905" s="209"/>
      <c r="AE905" s="209"/>
      <c r="AF905" s="209"/>
      <c r="AG905" s="209"/>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
      <c r="A906" s="236"/>
      <c r="B906" s="214" t="s">
        <v>1077</v>
      </c>
      <c r="C906" s="266"/>
      <c r="D906" s="237"/>
      <c r="E906" s="238"/>
      <c r="F906" s="239"/>
      <c r="G906" s="234"/>
      <c r="H906" s="229"/>
      <c r="I906" s="241"/>
      <c r="J906" s="209"/>
      <c r="K906" s="209">
        <v>1</v>
      </c>
      <c r="L906" s="209"/>
      <c r="M906" s="209"/>
      <c r="N906" s="209"/>
      <c r="O906" s="209"/>
      <c r="P906" s="209"/>
      <c r="Q906" s="209"/>
      <c r="R906" s="209"/>
      <c r="S906" s="209"/>
      <c r="T906" s="209"/>
      <c r="U906" s="209"/>
      <c r="V906" s="209"/>
      <c r="W906" s="209"/>
      <c r="X906" s="209"/>
      <c r="Y906" s="209"/>
      <c r="Z906" s="209"/>
      <c r="AA906" s="209"/>
      <c r="AB906" s="209"/>
      <c r="AC906" s="209"/>
      <c r="AD906" s="209"/>
      <c r="AE906" s="209"/>
      <c r="AF906" s="209"/>
      <c r="AG906" s="209"/>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outlineLevel="1" x14ac:dyDescent="0.2">
      <c r="A907" s="236">
        <v>190</v>
      </c>
      <c r="B907" s="217" t="s">
        <v>1078</v>
      </c>
      <c r="C907" s="264" t="s">
        <v>1079</v>
      </c>
      <c r="D907" s="219" t="s">
        <v>377</v>
      </c>
      <c r="E907" s="222">
        <v>7</v>
      </c>
      <c r="F907" s="227"/>
      <c r="G907" s="228">
        <f>E907*F907</f>
        <v>0</v>
      </c>
      <c r="H907" s="229" t="s">
        <v>635</v>
      </c>
      <c r="I907" s="241" t="s">
        <v>134</v>
      </c>
      <c r="J907" s="209"/>
      <c r="K907" s="209"/>
      <c r="L907" s="209"/>
      <c r="M907" s="209"/>
      <c r="N907" s="209"/>
      <c r="O907" s="209"/>
      <c r="P907" s="209"/>
      <c r="Q907" s="209"/>
      <c r="R907" s="209"/>
      <c r="S907" s="209"/>
      <c r="T907" s="209"/>
      <c r="U907" s="209"/>
      <c r="V907" s="209"/>
      <c r="W907" s="209"/>
      <c r="X907" s="209"/>
      <c r="Y907" s="209"/>
      <c r="Z907" s="209"/>
      <c r="AA907" s="209"/>
      <c r="AB907" s="209"/>
      <c r="AC907" s="209"/>
      <c r="AD907" s="209"/>
      <c r="AE907" s="209"/>
      <c r="AF907" s="209"/>
      <c r="AG907" s="209"/>
      <c r="AH907" s="209"/>
      <c r="AI907" s="209"/>
      <c r="AJ907" s="209"/>
      <c r="AK907" s="209"/>
      <c r="AL907" s="209"/>
      <c r="AM907" s="209">
        <v>21</v>
      </c>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x14ac:dyDescent="0.2">
      <c r="A908" s="236"/>
      <c r="B908" s="217"/>
      <c r="C908" s="278" t="s">
        <v>1052</v>
      </c>
      <c r="D908" s="272"/>
      <c r="E908" s="274">
        <v>1</v>
      </c>
      <c r="F908" s="228"/>
      <c r="G908" s="228"/>
      <c r="H908" s="229"/>
      <c r="I908" s="241"/>
      <c r="J908" s="209"/>
      <c r="K908" s="209"/>
      <c r="L908" s="209"/>
      <c r="M908" s="209"/>
      <c r="N908" s="209"/>
      <c r="O908" s="209"/>
      <c r="P908" s="209"/>
      <c r="Q908" s="209"/>
      <c r="R908" s="209"/>
      <c r="S908" s="209"/>
      <c r="T908" s="209"/>
      <c r="U908" s="209"/>
      <c r="V908" s="209"/>
      <c r="W908" s="209"/>
      <c r="X908" s="209"/>
      <c r="Y908" s="209"/>
      <c r="Z908" s="209"/>
      <c r="AA908" s="209"/>
      <c r="AB908" s="209"/>
      <c r="AC908" s="209"/>
      <c r="AD908" s="209"/>
      <c r="AE908" s="209"/>
      <c r="AF908" s="209"/>
      <c r="AG908" s="209"/>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
      <c r="A909" s="236"/>
      <c r="B909" s="217"/>
      <c r="C909" s="278" t="s">
        <v>1053</v>
      </c>
      <c r="D909" s="272"/>
      <c r="E909" s="274">
        <v>3</v>
      </c>
      <c r="F909" s="228"/>
      <c r="G909" s="228"/>
      <c r="H909" s="229"/>
      <c r="I909" s="241"/>
      <c r="J909" s="209"/>
      <c r="K909" s="209"/>
      <c r="L909" s="209"/>
      <c r="M909" s="209"/>
      <c r="N909" s="209"/>
      <c r="O909" s="209"/>
      <c r="P909" s="209"/>
      <c r="Q909" s="209"/>
      <c r="R909" s="209"/>
      <c r="S909" s="209"/>
      <c r="T909" s="209"/>
      <c r="U909" s="209"/>
      <c r="V909" s="209"/>
      <c r="W909" s="209"/>
      <c r="X909" s="209"/>
      <c r="Y909" s="209"/>
      <c r="Z909" s="209"/>
      <c r="AA909" s="209"/>
      <c r="AB909" s="209"/>
      <c r="AC909" s="209"/>
      <c r="AD909" s="209"/>
      <c r="AE909" s="209"/>
      <c r="AF909" s="209"/>
      <c r="AG909" s="209"/>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x14ac:dyDescent="0.2">
      <c r="A910" s="236"/>
      <c r="B910" s="217"/>
      <c r="C910" s="278" t="s">
        <v>1054</v>
      </c>
      <c r="D910" s="272"/>
      <c r="E910" s="274">
        <v>2</v>
      </c>
      <c r="F910" s="228"/>
      <c r="G910" s="228"/>
      <c r="H910" s="229"/>
      <c r="I910" s="241"/>
      <c r="J910" s="209"/>
      <c r="K910" s="209"/>
      <c r="L910" s="209"/>
      <c r="M910" s="209"/>
      <c r="N910" s="209"/>
      <c r="O910" s="209"/>
      <c r="P910" s="209"/>
      <c r="Q910" s="209"/>
      <c r="R910" s="209"/>
      <c r="S910" s="209"/>
      <c r="T910" s="209"/>
      <c r="U910" s="209"/>
      <c r="V910" s="209"/>
      <c r="W910" s="209"/>
      <c r="X910" s="209"/>
      <c r="Y910" s="209"/>
      <c r="Z910" s="209"/>
      <c r="AA910" s="209"/>
      <c r="AB910" s="209"/>
      <c r="AC910" s="209"/>
      <c r="AD910" s="209"/>
      <c r="AE910" s="209"/>
      <c r="AF910" s="209"/>
      <c r="AG910" s="209"/>
      <c r="AH910" s="209"/>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row>
    <row r="911" spans="1:60" outlineLevel="1" x14ac:dyDescent="0.2">
      <c r="A911" s="236"/>
      <c r="B911" s="217"/>
      <c r="C911" s="278" t="s">
        <v>1055</v>
      </c>
      <c r="D911" s="272"/>
      <c r="E911" s="274">
        <v>1</v>
      </c>
      <c r="F911" s="228"/>
      <c r="G911" s="228"/>
      <c r="H911" s="229"/>
      <c r="I911" s="241"/>
      <c r="J911" s="209"/>
      <c r="K911" s="209"/>
      <c r="L911" s="209"/>
      <c r="M911" s="209"/>
      <c r="N911" s="209"/>
      <c r="O911" s="209"/>
      <c r="P911" s="209"/>
      <c r="Q911" s="209"/>
      <c r="R911" s="209"/>
      <c r="S911" s="209"/>
      <c r="T911" s="209"/>
      <c r="U911" s="209"/>
      <c r="V911" s="209"/>
      <c r="W911" s="209"/>
      <c r="X911" s="209"/>
      <c r="Y911" s="209"/>
      <c r="Z911" s="209"/>
      <c r="AA911" s="209"/>
      <c r="AB911" s="209"/>
      <c r="AC911" s="209"/>
      <c r="AD911" s="209"/>
      <c r="AE911" s="209"/>
      <c r="AF911" s="209"/>
      <c r="AG911" s="209"/>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
      <c r="A912" s="236">
        <v>191</v>
      </c>
      <c r="B912" s="217" t="s">
        <v>1080</v>
      </c>
      <c r="C912" s="264" t="s">
        <v>1081</v>
      </c>
      <c r="D912" s="219" t="s">
        <v>377</v>
      </c>
      <c r="E912" s="222">
        <v>3</v>
      </c>
      <c r="F912" s="227"/>
      <c r="G912" s="228">
        <f>E912*F912</f>
        <v>0</v>
      </c>
      <c r="H912" s="229"/>
      <c r="I912" s="241" t="s">
        <v>149</v>
      </c>
      <c r="J912" s="209"/>
      <c r="K912" s="209"/>
      <c r="L912" s="209"/>
      <c r="M912" s="209"/>
      <c r="N912" s="209"/>
      <c r="O912" s="209"/>
      <c r="P912" s="209"/>
      <c r="Q912" s="209"/>
      <c r="R912" s="209"/>
      <c r="S912" s="209"/>
      <c r="T912" s="209"/>
      <c r="U912" s="209"/>
      <c r="V912" s="209"/>
      <c r="W912" s="209"/>
      <c r="X912" s="209"/>
      <c r="Y912" s="209"/>
      <c r="Z912" s="209"/>
      <c r="AA912" s="209"/>
      <c r="AB912" s="209"/>
      <c r="AC912" s="209"/>
      <c r="AD912" s="209"/>
      <c r="AE912" s="209"/>
      <c r="AF912" s="209"/>
      <c r="AG912" s="209"/>
      <c r="AH912" s="209"/>
      <c r="AI912" s="209"/>
      <c r="AJ912" s="209"/>
      <c r="AK912" s="209"/>
      <c r="AL912" s="209"/>
      <c r="AM912" s="209">
        <v>21</v>
      </c>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ht="78.75" outlineLevel="1" x14ac:dyDescent="0.2">
      <c r="A913" s="236"/>
      <c r="B913" s="217"/>
      <c r="C913" s="265" t="s">
        <v>1082</v>
      </c>
      <c r="D913" s="220"/>
      <c r="E913" s="223"/>
      <c r="F913" s="230"/>
      <c r="G913" s="231"/>
      <c r="H913" s="229"/>
      <c r="I913" s="241"/>
      <c r="J913" s="209"/>
      <c r="K913" s="209"/>
      <c r="L913" s="209"/>
      <c r="M913" s="209"/>
      <c r="N913" s="209"/>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c r="AL913" s="209"/>
      <c r="AM913" s="209"/>
      <c r="AN913" s="209"/>
      <c r="AO913" s="209"/>
      <c r="AP913" s="209"/>
      <c r="AQ913" s="209"/>
      <c r="AR913" s="209"/>
      <c r="AS913" s="209"/>
      <c r="AT913" s="209"/>
      <c r="AU913" s="209"/>
      <c r="AV913" s="209"/>
      <c r="AW913" s="209"/>
      <c r="AX913" s="209"/>
      <c r="AY913" s="209"/>
      <c r="AZ913" s="209"/>
      <c r="BA913" s="210" t="str">
        <f>C913</f>
        <v>Umyvadla budou vybaveny tlačnými samouzavíracími bateriemi stojánkovými, typ S - systém znemožňující výtok vody při trvalém stlačení hlavice, označení na smíchanou vodu, možnost nastavení teploty směšované vody uživatelem, směšování vody páčkou, odolné/vandaluvzdorné provedení, použité materiály odolné proti korozi a vodnímu kameni, flexibilní připojovací hadice včetně uzavíracího ventilu. Samočistící mechanismus se syntetickým rubínem, uzavírací a zpětné ventily včetně sítek na připojení teplé a studené vody, výrobce i dodavatel certifikován dle normy ISO 9001. Vč. šroubení, spojovacího a těsnícího materilálu a veškerého příslušenství.   S atestem pro provoz s pitnou vodou. Průtok 3 l/min, připojení 1“, doba výtoku 15 sec (±5 sec), teplota max. 70°C, provozní tlak 0,1 – 0,5 MPa</v>
      </c>
      <c r="BB913" s="209"/>
      <c r="BC913" s="209"/>
      <c r="BD913" s="209"/>
      <c r="BE913" s="209"/>
      <c r="BF913" s="209"/>
      <c r="BG913" s="209"/>
      <c r="BH913" s="209"/>
    </row>
    <row r="914" spans="1:60" outlineLevel="1" x14ac:dyDescent="0.2">
      <c r="A914" s="236"/>
      <c r="B914" s="217"/>
      <c r="C914" s="278" t="s">
        <v>1053</v>
      </c>
      <c r="D914" s="272"/>
      <c r="E914" s="274">
        <v>3</v>
      </c>
      <c r="F914" s="228"/>
      <c r="G914" s="228"/>
      <c r="H914" s="229"/>
      <c r="I914" s="241"/>
      <c r="J914" s="209"/>
      <c r="K914" s="209"/>
      <c r="L914" s="209"/>
      <c r="M914" s="209"/>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x14ac:dyDescent="0.2">
      <c r="A915" s="236">
        <v>192</v>
      </c>
      <c r="B915" s="217" t="s">
        <v>1083</v>
      </c>
      <c r="C915" s="264" t="s">
        <v>1084</v>
      </c>
      <c r="D915" s="219" t="s">
        <v>377</v>
      </c>
      <c r="E915" s="222">
        <v>1</v>
      </c>
      <c r="F915" s="227"/>
      <c r="G915" s="228">
        <f>E915*F915</f>
        <v>0</v>
      </c>
      <c r="H915" s="229"/>
      <c r="I915" s="241" t="s">
        <v>149</v>
      </c>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v>21</v>
      </c>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
      <c r="A916" s="236"/>
      <c r="B916" s="217"/>
      <c r="C916" s="278" t="s">
        <v>1052</v>
      </c>
      <c r="D916" s="272"/>
      <c r="E916" s="274">
        <v>1</v>
      </c>
      <c r="F916" s="228"/>
      <c r="G916" s="228"/>
      <c r="H916" s="229"/>
      <c r="I916" s="241"/>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
      <c r="A917" s="236">
        <v>193</v>
      </c>
      <c r="B917" s="217" t="s">
        <v>1085</v>
      </c>
      <c r="C917" s="264" t="s">
        <v>1086</v>
      </c>
      <c r="D917" s="219" t="s">
        <v>377</v>
      </c>
      <c r="E917" s="222">
        <v>2</v>
      </c>
      <c r="F917" s="227"/>
      <c r="G917" s="228">
        <f>E917*F917</f>
        <v>0</v>
      </c>
      <c r="H917" s="229"/>
      <c r="I917" s="241" t="s">
        <v>149</v>
      </c>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v>21</v>
      </c>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outlineLevel="1" x14ac:dyDescent="0.2">
      <c r="A918" s="236"/>
      <c r="B918" s="217"/>
      <c r="C918" s="278" t="s">
        <v>1054</v>
      </c>
      <c r="D918" s="272"/>
      <c r="E918" s="274">
        <v>2</v>
      </c>
      <c r="F918" s="228"/>
      <c r="G918" s="228"/>
      <c r="H918" s="229"/>
      <c r="I918" s="241"/>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row>
    <row r="919" spans="1:60" outlineLevel="1" x14ac:dyDescent="0.2">
      <c r="A919" s="236">
        <v>194</v>
      </c>
      <c r="B919" s="217" t="s">
        <v>1087</v>
      </c>
      <c r="C919" s="264" t="s">
        <v>1088</v>
      </c>
      <c r="D919" s="219" t="s">
        <v>377</v>
      </c>
      <c r="E919" s="222">
        <v>1</v>
      </c>
      <c r="F919" s="227"/>
      <c r="G919" s="228">
        <f>E919*F919</f>
        <v>0</v>
      </c>
      <c r="H919" s="229"/>
      <c r="I919" s="241" t="s">
        <v>149</v>
      </c>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v>21</v>
      </c>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ht="33.75" outlineLevel="1" x14ac:dyDescent="0.2">
      <c r="A920" s="236"/>
      <c r="B920" s="217"/>
      <c r="C920" s="265" t="s">
        <v>1089</v>
      </c>
      <c r="D920" s="220"/>
      <c r="E920" s="223"/>
      <c r="F920" s="230"/>
      <c r="G920" s="231"/>
      <c r="H920" s="229"/>
      <c r="I920" s="241"/>
      <c r="J920" s="209"/>
      <c r="K920" s="209"/>
      <c r="L920" s="209"/>
      <c r="M920" s="209"/>
      <c r="N920" s="209"/>
      <c r="O920" s="209"/>
      <c r="P920" s="209"/>
      <c r="Q920" s="209"/>
      <c r="R920" s="209"/>
      <c r="S920" s="209"/>
      <c r="T920" s="209"/>
      <c r="U920" s="209"/>
      <c r="V920" s="209"/>
      <c r="W920" s="209"/>
      <c r="X920" s="209"/>
      <c r="Y920" s="209"/>
      <c r="Z920" s="209"/>
      <c r="AA920" s="209"/>
      <c r="AB920" s="209"/>
      <c r="AC920" s="209"/>
      <c r="AD920" s="209"/>
      <c r="AE920" s="209"/>
      <c r="AF920" s="209"/>
      <c r="AG920" s="209"/>
      <c r="AH920" s="209"/>
      <c r="AI920" s="209"/>
      <c r="AJ920" s="209"/>
      <c r="AK920" s="209"/>
      <c r="AL920" s="209"/>
      <c r="AM920" s="209"/>
      <c r="AN920" s="209"/>
      <c r="AO920" s="209"/>
      <c r="AP920" s="209"/>
      <c r="AQ920" s="209"/>
      <c r="AR920" s="209"/>
      <c r="AS920" s="209"/>
      <c r="AT920" s="209"/>
      <c r="AU920" s="209"/>
      <c r="AV920" s="209"/>
      <c r="AW920" s="209"/>
      <c r="AX920" s="209"/>
      <c r="AY920" s="209"/>
      <c r="AZ920" s="209"/>
      <c r="BA920" s="210" t="str">
        <f>C920</f>
        <v>Nástěnná baterie pro výlevku, DN 15, včetně veškerého příslušenství, chromová, opatřena keramickým mísícím systémem, individuálním nastavením teploty, omezením průtoku, pro tlak vody 5 barů. Vč. šroubení, spojovacího a těsnícího materilálu a veškerého příslušenství.   S atestem pro provoz s pitnou vodou.</v>
      </c>
      <c r="BB920" s="209"/>
      <c r="BC920" s="209"/>
      <c r="BD920" s="209"/>
      <c r="BE920" s="209"/>
      <c r="BF920" s="209"/>
      <c r="BG920" s="209"/>
      <c r="BH920" s="209"/>
    </row>
    <row r="921" spans="1:60" outlineLevel="1" x14ac:dyDescent="0.2">
      <c r="A921" s="236"/>
      <c r="B921" s="217"/>
      <c r="C921" s="278" t="s">
        <v>1055</v>
      </c>
      <c r="D921" s="272"/>
      <c r="E921" s="274">
        <v>1</v>
      </c>
      <c r="F921" s="228"/>
      <c r="G921" s="228"/>
      <c r="H921" s="229"/>
      <c r="I921" s="241"/>
      <c r="J921" s="209"/>
      <c r="K921" s="209"/>
      <c r="L921" s="209"/>
      <c r="M921" s="209"/>
      <c r="N921" s="209"/>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outlineLevel="1" x14ac:dyDescent="0.2">
      <c r="A922" s="236"/>
      <c r="B922" s="214" t="s">
        <v>1090</v>
      </c>
      <c r="C922" s="266"/>
      <c r="D922" s="237"/>
      <c r="E922" s="238"/>
      <c r="F922" s="239"/>
      <c r="G922" s="234"/>
      <c r="H922" s="229"/>
      <c r="I922" s="241"/>
      <c r="J922" s="209"/>
      <c r="K922" s="209">
        <v>1</v>
      </c>
      <c r="L922" s="209"/>
      <c r="M922" s="209"/>
      <c r="N922" s="209"/>
      <c r="O922" s="209"/>
      <c r="P922" s="209"/>
      <c r="Q922" s="209"/>
      <c r="R922" s="209"/>
      <c r="S922" s="209"/>
      <c r="T922" s="209"/>
      <c r="U922" s="209"/>
      <c r="V922" s="209"/>
      <c r="W922" s="209"/>
      <c r="X922" s="209"/>
      <c r="Y922" s="209"/>
      <c r="Z922" s="209"/>
      <c r="AA922" s="209"/>
      <c r="AB922" s="209"/>
      <c r="AC922" s="209"/>
      <c r="AD922" s="209"/>
      <c r="AE922" s="209"/>
      <c r="AF922" s="209"/>
      <c r="AG922" s="209"/>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x14ac:dyDescent="0.2">
      <c r="A923" s="236">
        <v>195</v>
      </c>
      <c r="B923" s="217" t="s">
        <v>1091</v>
      </c>
      <c r="C923" s="264" t="s">
        <v>1092</v>
      </c>
      <c r="D923" s="219" t="s">
        <v>377</v>
      </c>
      <c r="E923" s="222">
        <v>4</v>
      </c>
      <c r="F923" s="227"/>
      <c r="G923" s="228">
        <f>E923*F923</f>
        <v>0</v>
      </c>
      <c r="H923" s="229" t="s">
        <v>635</v>
      </c>
      <c r="I923" s="241" t="s">
        <v>134</v>
      </c>
      <c r="J923" s="209"/>
      <c r="K923" s="209"/>
      <c r="L923" s="209"/>
      <c r="M923" s="209"/>
      <c r="N923" s="209"/>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9"/>
      <c r="AL923" s="209"/>
      <c r="AM923" s="209">
        <v>21</v>
      </c>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x14ac:dyDescent="0.2">
      <c r="A924" s="236"/>
      <c r="B924" s="217"/>
      <c r="C924" s="278" t="s">
        <v>1052</v>
      </c>
      <c r="D924" s="272"/>
      <c r="E924" s="274">
        <v>1</v>
      </c>
      <c r="F924" s="228"/>
      <c r="G924" s="228"/>
      <c r="H924" s="229"/>
      <c r="I924" s="241"/>
      <c r="J924" s="209"/>
      <c r="K924" s="209"/>
      <c r="L924" s="209"/>
      <c r="M924" s="209"/>
      <c r="N924" s="209"/>
      <c r="O924" s="209"/>
      <c r="P924" s="209"/>
      <c r="Q924" s="209"/>
      <c r="R924" s="209"/>
      <c r="S924" s="209"/>
      <c r="T924" s="209"/>
      <c r="U924" s="209"/>
      <c r="V924" s="209"/>
      <c r="W924" s="209"/>
      <c r="X924" s="209"/>
      <c r="Y924" s="209"/>
      <c r="Z924" s="209"/>
      <c r="AA924" s="209"/>
      <c r="AB924" s="209"/>
      <c r="AC924" s="209"/>
      <c r="AD924" s="209"/>
      <c r="AE924" s="209"/>
      <c r="AF924" s="209"/>
      <c r="AG924" s="209"/>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
      <c r="A925" s="236"/>
      <c r="B925" s="217"/>
      <c r="C925" s="278" t="s">
        <v>1053</v>
      </c>
      <c r="D925" s="272"/>
      <c r="E925" s="274">
        <v>3</v>
      </c>
      <c r="F925" s="228"/>
      <c r="G925" s="228"/>
      <c r="H925" s="229"/>
      <c r="I925" s="241"/>
      <c r="J925" s="209"/>
      <c r="K925" s="209"/>
      <c r="L925" s="209"/>
      <c r="M925" s="209"/>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
      <c r="A926" s="236"/>
      <c r="B926" s="214" t="s">
        <v>1093</v>
      </c>
      <c r="C926" s="266"/>
      <c r="D926" s="237"/>
      <c r="E926" s="238"/>
      <c r="F926" s="239"/>
      <c r="G926" s="234"/>
      <c r="H926" s="229"/>
      <c r="I926" s="241"/>
      <c r="J926" s="209"/>
      <c r="K926" s="209">
        <v>1</v>
      </c>
      <c r="L926" s="209"/>
      <c r="M926" s="209"/>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
      <c r="A927" s="236"/>
      <c r="B927" s="214" t="s">
        <v>1094</v>
      </c>
      <c r="C927" s="266"/>
      <c r="D927" s="237"/>
      <c r="E927" s="238"/>
      <c r="F927" s="239"/>
      <c r="G927" s="234"/>
      <c r="H927" s="229"/>
      <c r="I927" s="241"/>
      <c r="J927" s="209"/>
      <c r="K927" s="209"/>
      <c r="L927" s="209"/>
      <c r="M927" s="209"/>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
      <c r="A928" s="236">
        <v>196</v>
      </c>
      <c r="B928" s="217" t="s">
        <v>1095</v>
      </c>
      <c r="C928" s="264" t="s">
        <v>1096</v>
      </c>
      <c r="D928" s="219" t="s">
        <v>377</v>
      </c>
      <c r="E928" s="222">
        <v>1</v>
      </c>
      <c r="F928" s="227"/>
      <c r="G928" s="228">
        <f>E928*F928</f>
        <v>0</v>
      </c>
      <c r="H928" s="229" t="s">
        <v>635</v>
      </c>
      <c r="I928" s="241" t="s">
        <v>134</v>
      </c>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v>21</v>
      </c>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x14ac:dyDescent="0.2">
      <c r="A929" s="236"/>
      <c r="B929" s="217"/>
      <c r="C929" s="278" t="s">
        <v>1055</v>
      </c>
      <c r="D929" s="272"/>
      <c r="E929" s="274">
        <v>1</v>
      </c>
      <c r="F929" s="228"/>
      <c r="G929" s="228"/>
      <c r="H929" s="229"/>
      <c r="I929" s="241"/>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x14ac:dyDescent="0.2">
      <c r="A930" s="236"/>
      <c r="B930" s="214" t="s">
        <v>1097</v>
      </c>
      <c r="C930" s="266"/>
      <c r="D930" s="237"/>
      <c r="E930" s="238"/>
      <c r="F930" s="239"/>
      <c r="G930" s="234"/>
      <c r="H930" s="229"/>
      <c r="I930" s="241"/>
      <c r="J930" s="209"/>
      <c r="K930" s="209">
        <v>1</v>
      </c>
      <c r="L930" s="209"/>
      <c r="M930" s="209"/>
      <c r="N930" s="209"/>
      <c r="O930" s="209"/>
      <c r="P930" s="209"/>
      <c r="Q930" s="209"/>
      <c r="R930" s="209"/>
      <c r="S930" s="209"/>
      <c r="T930" s="209"/>
      <c r="U930" s="209"/>
      <c r="V930" s="209"/>
      <c r="W930" s="209"/>
      <c r="X930" s="209"/>
      <c r="Y930" s="209"/>
      <c r="Z930" s="209"/>
      <c r="AA930" s="209"/>
      <c r="AB930" s="209"/>
      <c r="AC930" s="209"/>
      <c r="AD930" s="209"/>
      <c r="AE930" s="209"/>
      <c r="AF930" s="209"/>
      <c r="AG930" s="209"/>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
      <c r="A931" s="236"/>
      <c r="B931" s="214" t="s">
        <v>1098</v>
      </c>
      <c r="C931" s="266"/>
      <c r="D931" s="237"/>
      <c r="E931" s="238"/>
      <c r="F931" s="239"/>
      <c r="G931" s="234"/>
      <c r="H931" s="229"/>
      <c r="I931" s="241"/>
      <c r="J931" s="209"/>
      <c r="K931" s="209"/>
      <c r="L931" s="209"/>
      <c r="M931" s="209"/>
      <c r="N931" s="209"/>
      <c r="O931" s="209"/>
      <c r="P931" s="209"/>
      <c r="Q931" s="209"/>
      <c r="R931" s="209"/>
      <c r="S931" s="209"/>
      <c r="T931" s="209"/>
      <c r="U931" s="209"/>
      <c r="V931" s="209"/>
      <c r="W931" s="209"/>
      <c r="X931" s="209"/>
      <c r="Y931" s="209"/>
      <c r="Z931" s="209"/>
      <c r="AA931" s="209"/>
      <c r="AB931" s="209"/>
      <c r="AC931" s="209"/>
      <c r="AD931" s="209"/>
      <c r="AE931" s="209"/>
      <c r="AF931" s="209"/>
      <c r="AG931" s="209"/>
      <c r="AH931" s="209"/>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
      <c r="A932" s="236">
        <v>197</v>
      </c>
      <c r="B932" s="217" t="s">
        <v>1099</v>
      </c>
      <c r="C932" s="264" t="s">
        <v>1100</v>
      </c>
      <c r="D932" s="219" t="s">
        <v>377</v>
      </c>
      <c r="E932" s="222">
        <v>2</v>
      </c>
      <c r="F932" s="227"/>
      <c r="G932" s="228">
        <f>E932*F932</f>
        <v>0</v>
      </c>
      <c r="H932" s="229" t="s">
        <v>635</v>
      </c>
      <c r="I932" s="241" t="s">
        <v>134</v>
      </c>
      <c r="J932" s="209"/>
      <c r="K932" s="209"/>
      <c r="L932" s="209"/>
      <c r="M932" s="209"/>
      <c r="N932" s="209"/>
      <c r="O932" s="209"/>
      <c r="P932" s="209"/>
      <c r="Q932" s="209"/>
      <c r="R932" s="209"/>
      <c r="S932" s="209"/>
      <c r="T932" s="209"/>
      <c r="U932" s="209"/>
      <c r="V932" s="209"/>
      <c r="W932" s="209"/>
      <c r="X932" s="209"/>
      <c r="Y932" s="209"/>
      <c r="Z932" s="209"/>
      <c r="AA932" s="209"/>
      <c r="AB932" s="209"/>
      <c r="AC932" s="209"/>
      <c r="AD932" s="209"/>
      <c r="AE932" s="209"/>
      <c r="AF932" s="209"/>
      <c r="AG932" s="209"/>
      <c r="AH932" s="209"/>
      <c r="AI932" s="209"/>
      <c r="AJ932" s="209"/>
      <c r="AK932" s="209"/>
      <c r="AL932" s="209"/>
      <c r="AM932" s="209">
        <v>21</v>
      </c>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
      <c r="A933" s="236"/>
      <c r="B933" s="217"/>
      <c r="C933" s="278" t="s">
        <v>1054</v>
      </c>
      <c r="D933" s="272"/>
      <c r="E933" s="274">
        <v>2</v>
      </c>
      <c r="F933" s="228"/>
      <c r="G933" s="228"/>
      <c r="H933" s="229"/>
      <c r="I933" s="241"/>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x14ac:dyDescent="0.2">
      <c r="A934" s="236"/>
      <c r="B934" s="214" t="s">
        <v>1101</v>
      </c>
      <c r="C934" s="266"/>
      <c r="D934" s="237"/>
      <c r="E934" s="238"/>
      <c r="F934" s="239"/>
      <c r="G934" s="234"/>
      <c r="H934" s="229"/>
      <c r="I934" s="241"/>
      <c r="J934" s="209"/>
      <c r="K934" s="209">
        <v>1</v>
      </c>
      <c r="L934" s="209"/>
      <c r="M934" s="209"/>
      <c r="N934" s="209"/>
      <c r="O934" s="209"/>
      <c r="P934" s="209"/>
      <c r="Q934" s="209"/>
      <c r="R934" s="209"/>
      <c r="S934" s="209"/>
      <c r="T934" s="209"/>
      <c r="U934" s="209"/>
      <c r="V934" s="209"/>
      <c r="W934" s="209"/>
      <c r="X934" s="209"/>
      <c r="Y934" s="209"/>
      <c r="Z934" s="209"/>
      <c r="AA934" s="209"/>
      <c r="AB934" s="209"/>
      <c r="AC934" s="209"/>
      <c r="AD934" s="209"/>
      <c r="AE934" s="209"/>
      <c r="AF934" s="209"/>
      <c r="AG934" s="209"/>
      <c r="AH934" s="209"/>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x14ac:dyDescent="0.2">
      <c r="A935" s="236"/>
      <c r="B935" s="214" t="s">
        <v>1102</v>
      </c>
      <c r="C935" s="266"/>
      <c r="D935" s="237"/>
      <c r="E935" s="238"/>
      <c r="F935" s="239"/>
      <c r="G935" s="234"/>
      <c r="H935" s="229"/>
      <c r="I935" s="241"/>
      <c r="J935" s="209"/>
      <c r="K935" s="209">
        <v>2</v>
      </c>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outlineLevel="1" x14ac:dyDescent="0.2">
      <c r="A936" s="236">
        <v>198</v>
      </c>
      <c r="B936" s="217" t="s">
        <v>1103</v>
      </c>
      <c r="C936" s="264" t="s">
        <v>1104</v>
      </c>
      <c r="D936" s="219" t="s">
        <v>377</v>
      </c>
      <c r="E936" s="222">
        <v>4</v>
      </c>
      <c r="F936" s="227"/>
      <c r="G936" s="228">
        <f>E936*F936</f>
        <v>0</v>
      </c>
      <c r="H936" s="229" t="s">
        <v>635</v>
      </c>
      <c r="I936" s="241" t="s">
        <v>134</v>
      </c>
      <c r="J936" s="209"/>
      <c r="K936" s="209"/>
      <c r="L936" s="209"/>
      <c r="M936" s="209"/>
      <c r="N936" s="209"/>
      <c r="O936" s="209"/>
      <c r="P936" s="209"/>
      <c r="Q936" s="209"/>
      <c r="R936" s="209"/>
      <c r="S936" s="209"/>
      <c r="T936" s="209"/>
      <c r="U936" s="209"/>
      <c r="V936" s="209"/>
      <c r="W936" s="209"/>
      <c r="X936" s="209"/>
      <c r="Y936" s="209"/>
      <c r="Z936" s="209"/>
      <c r="AA936" s="209"/>
      <c r="AB936" s="209"/>
      <c r="AC936" s="209"/>
      <c r="AD936" s="209"/>
      <c r="AE936" s="209"/>
      <c r="AF936" s="209"/>
      <c r="AG936" s="209"/>
      <c r="AH936" s="209"/>
      <c r="AI936" s="209"/>
      <c r="AJ936" s="209"/>
      <c r="AK936" s="209"/>
      <c r="AL936" s="209"/>
      <c r="AM936" s="209">
        <v>21</v>
      </c>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x14ac:dyDescent="0.2">
      <c r="A937" s="236"/>
      <c r="B937" s="217"/>
      <c r="C937" s="265" t="s">
        <v>1105</v>
      </c>
      <c r="D937" s="220"/>
      <c r="E937" s="223"/>
      <c r="F937" s="230"/>
      <c r="G937" s="231"/>
      <c r="H937" s="229"/>
      <c r="I937" s="241"/>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10" t="str">
        <f>C937</f>
        <v>Včetně dodání zápachové uzávěrky.</v>
      </c>
      <c r="BB937" s="209"/>
      <c r="BC937" s="209"/>
      <c r="BD937" s="209"/>
      <c r="BE937" s="209"/>
      <c r="BF937" s="209"/>
      <c r="BG937" s="209"/>
      <c r="BH937" s="209"/>
    </row>
    <row r="938" spans="1:60" outlineLevel="1" x14ac:dyDescent="0.2">
      <c r="A938" s="236"/>
      <c r="B938" s="217"/>
      <c r="C938" s="278" t="s">
        <v>1052</v>
      </c>
      <c r="D938" s="272"/>
      <c r="E938" s="274">
        <v>1</v>
      </c>
      <c r="F938" s="228"/>
      <c r="G938" s="228"/>
      <c r="H938" s="229"/>
      <c r="I938" s="241"/>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
      <c r="A939" s="236"/>
      <c r="B939" s="217"/>
      <c r="C939" s="278" t="s">
        <v>1053</v>
      </c>
      <c r="D939" s="272"/>
      <c r="E939" s="274">
        <v>3</v>
      </c>
      <c r="F939" s="228"/>
      <c r="G939" s="228"/>
      <c r="H939" s="229"/>
      <c r="I939" s="241"/>
      <c r="J939" s="209"/>
      <c r="K939" s="209"/>
      <c r="L939" s="209"/>
      <c r="M939" s="209"/>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
      <c r="A940" s="236">
        <v>199</v>
      </c>
      <c r="B940" s="217" t="s">
        <v>1106</v>
      </c>
      <c r="C940" s="264" t="s">
        <v>1107</v>
      </c>
      <c r="D940" s="219" t="s">
        <v>377</v>
      </c>
      <c r="E940" s="222">
        <v>1</v>
      </c>
      <c r="F940" s="227"/>
      <c r="G940" s="228">
        <f>E940*F940</f>
        <v>0</v>
      </c>
      <c r="H940" s="229"/>
      <c r="I940" s="241" t="s">
        <v>149</v>
      </c>
      <c r="J940" s="209"/>
      <c r="K940" s="209"/>
      <c r="L940" s="209"/>
      <c r="M940" s="209"/>
      <c r="N940" s="209"/>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c r="AL940" s="209"/>
      <c r="AM940" s="209">
        <v>21</v>
      </c>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
      <c r="A941" s="236"/>
      <c r="B941" s="217"/>
      <c r="C941" s="278" t="s">
        <v>1051</v>
      </c>
      <c r="D941" s="272"/>
      <c r="E941" s="274">
        <v>1</v>
      </c>
      <c r="F941" s="228"/>
      <c r="G941" s="228"/>
      <c r="H941" s="229"/>
      <c r="I941" s="241"/>
      <c r="J941" s="209"/>
      <c r="K941" s="209"/>
      <c r="L941" s="209"/>
      <c r="M941" s="209"/>
      <c r="N941" s="209"/>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x14ac:dyDescent="0.2">
      <c r="A942" s="236">
        <v>200</v>
      </c>
      <c r="B942" s="217" t="s">
        <v>1108</v>
      </c>
      <c r="C942" s="264" t="s">
        <v>1109</v>
      </c>
      <c r="D942" s="219" t="s">
        <v>377</v>
      </c>
      <c r="E942" s="222">
        <v>1</v>
      </c>
      <c r="F942" s="227"/>
      <c r="G942" s="228">
        <f>E942*F942</f>
        <v>0</v>
      </c>
      <c r="H942" s="229"/>
      <c r="I942" s="241" t="s">
        <v>149</v>
      </c>
      <c r="J942" s="209"/>
      <c r="K942" s="209"/>
      <c r="L942" s="209"/>
      <c r="M942" s="209"/>
      <c r="N942" s="209"/>
      <c r="O942" s="209"/>
      <c r="P942" s="209"/>
      <c r="Q942" s="209"/>
      <c r="R942" s="209"/>
      <c r="S942" s="209"/>
      <c r="T942" s="209"/>
      <c r="U942" s="209"/>
      <c r="V942" s="209"/>
      <c r="W942" s="209"/>
      <c r="X942" s="209"/>
      <c r="Y942" s="209"/>
      <c r="Z942" s="209"/>
      <c r="AA942" s="209"/>
      <c r="AB942" s="209"/>
      <c r="AC942" s="209"/>
      <c r="AD942" s="209"/>
      <c r="AE942" s="209"/>
      <c r="AF942" s="209"/>
      <c r="AG942" s="209"/>
      <c r="AH942" s="209"/>
      <c r="AI942" s="209"/>
      <c r="AJ942" s="209"/>
      <c r="AK942" s="209"/>
      <c r="AL942" s="209"/>
      <c r="AM942" s="209">
        <v>21</v>
      </c>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x14ac:dyDescent="0.2">
      <c r="A943" s="236"/>
      <c r="B943" s="217"/>
      <c r="C943" s="278" t="s">
        <v>1051</v>
      </c>
      <c r="D943" s="272"/>
      <c r="E943" s="274">
        <v>1</v>
      </c>
      <c r="F943" s="228"/>
      <c r="G943" s="228"/>
      <c r="H943" s="229"/>
      <c r="I943" s="241"/>
      <c r="J943" s="209"/>
      <c r="K943" s="209"/>
      <c r="L943" s="209"/>
      <c r="M943" s="209"/>
      <c r="N943" s="209"/>
      <c r="O943" s="209"/>
      <c r="P943" s="209"/>
      <c r="Q943" s="209"/>
      <c r="R943" s="209"/>
      <c r="S943" s="209"/>
      <c r="T943" s="209"/>
      <c r="U943" s="209"/>
      <c r="V943" s="209"/>
      <c r="W943" s="209"/>
      <c r="X943" s="209"/>
      <c r="Y943" s="209"/>
      <c r="Z943" s="209"/>
      <c r="AA943" s="209"/>
      <c r="AB943" s="209"/>
      <c r="AC943" s="209"/>
      <c r="AD943" s="209"/>
      <c r="AE943" s="209"/>
      <c r="AF943" s="209"/>
      <c r="AG943" s="209"/>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
      <c r="A944" s="236"/>
      <c r="B944" s="214" t="s">
        <v>1110</v>
      </c>
      <c r="C944" s="266"/>
      <c r="D944" s="237"/>
      <c r="E944" s="238"/>
      <c r="F944" s="239"/>
      <c r="G944" s="234"/>
      <c r="H944" s="229"/>
      <c r="I944" s="241"/>
      <c r="J944" s="209"/>
      <c r="K944" s="209">
        <v>1</v>
      </c>
      <c r="L944" s="209"/>
      <c r="M944" s="209"/>
      <c r="N944" s="209"/>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
      <c r="A945" s="236"/>
      <c r="B945" s="214" t="s">
        <v>1111</v>
      </c>
      <c r="C945" s="266"/>
      <c r="D945" s="237"/>
      <c r="E945" s="238"/>
      <c r="F945" s="239"/>
      <c r="G945" s="234"/>
      <c r="H945" s="229"/>
      <c r="I945" s="241"/>
      <c r="J945" s="209"/>
      <c r="K945" s="209">
        <v>2</v>
      </c>
      <c r="L945" s="209"/>
      <c r="M945" s="209"/>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
      <c r="A946" s="236">
        <v>201</v>
      </c>
      <c r="B946" s="217" t="s">
        <v>1112</v>
      </c>
      <c r="C946" s="264" t="s">
        <v>1113</v>
      </c>
      <c r="D946" s="219" t="s">
        <v>377</v>
      </c>
      <c r="E946" s="222">
        <v>1</v>
      </c>
      <c r="F946" s="227"/>
      <c r="G946" s="228">
        <f>E946*F946</f>
        <v>0</v>
      </c>
      <c r="H946" s="229" t="s">
        <v>635</v>
      </c>
      <c r="I946" s="241" t="s">
        <v>134</v>
      </c>
      <c r="J946" s="209"/>
      <c r="K946" s="209"/>
      <c r="L946" s="209"/>
      <c r="M946" s="209"/>
      <c r="N946" s="209"/>
      <c r="O946" s="209"/>
      <c r="P946" s="209"/>
      <c r="Q946" s="209"/>
      <c r="R946" s="209"/>
      <c r="S946" s="209"/>
      <c r="T946" s="209"/>
      <c r="U946" s="209"/>
      <c r="V946" s="209"/>
      <c r="W946" s="209"/>
      <c r="X946" s="209"/>
      <c r="Y946" s="209"/>
      <c r="Z946" s="209"/>
      <c r="AA946" s="209"/>
      <c r="AB946" s="209"/>
      <c r="AC946" s="209"/>
      <c r="AD946" s="209"/>
      <c r="AE946" s="209"/>
      <c r="AF946" s="209"/>
      <c r="AG946" s="209"/>
      <c r="AH946" s="209"/>
      <c r="AI946" s="209"/>
      <c r="AJ946" s="209"/>
      <c r="AK946" s="209"/>
      <c r="AL946" s="209"/>
      <c r="AM946" s="209">
        <v>21</v>
      </c>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
      <c r="A947" s="236"/>
      <c r="B947" s="217"/>
      <c r="C947" s="278" t="s">
        <v>1051</v>
      </c>
      <c r="D947" s="272"/>
      <c r="E947" s="274">
        <v>1</v>
      </c>
      <c r="F947" s="228"/>
      <c r="G947" s="228"/>
      <c r="H947" s="229"/>
      <c r="I947" s="241"/>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x14ac:dyDescent="0.2">
      <c r="A948" s="236">
        <v>202</v>
      </c>
      <c r="B948" s="217" t="s">
        <v>1114</v>
      </c>
      <c r="C948" s="264" t="s">
        <v>1115</v>
      </c>
      <c r="D948" s="219" t="s">
        <v>377</v>
      </c>
      <c r="E948" s="222">
        <v>1</v>
      </c>
      <c r="F948" s="227"/>
      <c r="G948" s="228">
        <f>E948*F948</f>
        <v>0</v>
      </c>
      <c r="H948" s="229"/>
      <c r="I948" s="241" t="s">
        <v>149</v>
      </c>
      <c r="J948" s="209"/>
      <c r="K948" s="209"/>
      <c r="L948" s="209"/>
      <c r="M948" s="209"/>
      <c r="N948" s="209"/>
      <c r="O948" s="209"/>
      <c r="P948" s="209"/>
      <c r="Q948" s="209"/>
      <c r="R948" s="209"/>
      <c r="S948" s="209"/>
      <c r="T948" s="209"/>
      <c r="U948" s="209"/>
      <c r="V948" s="209"/>
      <c r="W948" s="209"/>
      <c r="X948" s="209"/>
      <c r="Y948" s="209"/>
      <c r="Z948" s="209"/>
      <c r="AA948" s="209"/>
      <c r="AB948" s="209"/>
      <c r="AC948" s="209"/>
      <c r="AD948" s="209"/>
      <c r="AE948" s="209"/>
      <c r="AF948" s="209"/>
      <c r="AG948" s="209"/>
      <c r="AH948" s="209"/>
      <c r="AI948" s="209"/>
      <c r="AJ948" s="209"/>
      <c r="AK948" s="209"/>
      <c r="AL948" s="209"/>
      <c r="AM948" s="209">
        <v>21</v>
      </c>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
      <c r="A949" s="236"/>
      <c r="B949" s="217"/>
      <c r="C949" s="278" t="s">
        <v>1051</v>
      </c>
      <c r="D949" s="272"/>
      <c r="E949" s="274">
        <v>1</v>
      </c>
      <c r="F949" s="228"/>
      <c r="G949" s="228"/>
      <c r="H949" s="229"/>
      <c r="I949" s="241"/>
      <c r="J949" s="209"/>
      <c r="K949" s="209"/>
      <c r="L949" s="209"/>
      <c r="M949" s="209"/>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
      <c r="A950" s="236"/>
      <c r="B950" s="214" t="s">
        <v>1116</v>
      </c>
      <c r="C950" s="266"/>
      <c r="D950" s="237"/>
      <c r="E950" s="238"/>
      <c r="F950" s="239"/>
      <c r="G950" s="234"/>
      <c r="H950" s="229"/>
      <c r="I950" s="241"/>
      <c r="J950" s="209"/>
      <c r="K950" s="209">
        <v>1</v>
      </c>
      <c r="L950" s="209"/>
      <c r="M950" s="209"/>
      <c r="N950" s="209"/>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x14ac:dyDescent="0.2">
      <c r="A951" s="236"/>
      <c r="B951" s="214" t="s">
        <v>1117</v>
      </c>
      <c r="C951" s="266"/>
      <c r="D951" s="237"/>
      <c r="E951" s="238"/>
      <c r="F951" s="239"/>
      <c r="G951" s="234"/>
      <c r="H951" s="229"/>
      <c r="I951" s="241"/>
      <c r="J951" s="209"/>
      <c r="K951" s="209">
        <v>2</v>
      </c>
      <c r="L951" s="209"/>
      <c r="M951" s="209"/>
      <c r="N951" s="209"/>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x14ac:dyDescent="0.2">
      <c r="A952" s="236">
        <v>203</v>
      </c>
      <c r="B952" s="217" t="s">
        <v>1118</v>
      </c>
      <c r="C952" s="264" t="s">
        <v>1119</v>
      </c>
      <c r="D952" s="219" t="s">
        <v>377</v>
      </c>
      <c r="E952" s="222">
        <v>1</v>
      </c>
      <c r="F952" s="227"/>
      <c r="G952" s="228">
        <f>E952*F952</f>
        <v>0</v>
      </c>
      <c r="H952" s="229" t="s">
        <v>635</v>
      </c>
      <c r="I952" s="241" t="s">
        <v>134</v>
      </c>
      <c r="J952" s="209"/>
      <c r="K952" s="209"/>
      <c r="L952" s="209"/>
      <c r="M952" s="209"/>
      <c r="N952" s="209"/>
      <c r="O952" s="209"/>
      <c r="P952" s="209"/>
      <c r="Q952" s="209"/>
      <c r="R952" s="209"/>
      <c r="S952" s="209"/>
      <c r="T952" s="209"/>
      <c r="U952" s="209"/>
      <c r="V952" s="209"/>
      <c r="W952" s="209"/>
      <c r="X952" s="209"/>
      <c r="Y952" s="209"/>
      <c r="Z952" s="209"/>
      <c r="AA952" s="209"/>
      <c r="AB952" s="209"/>
      <c r="AC952" s="209"/>
      <c r="AD952" s="209"/>
      <c r="AE952" s="209"/>
      <c r="AF952" s="209"/>
      <c r="AG952" s="209"/>
      <c r="AH952" s="209"/>
      <c r="AI952" s="209"/>
      <c r="AJ952" s="209"/>
      <c r="AK952" s="209"/>
      <c r="AL952" s="209"/>
      <c r="AM952" s="209">
        <v>21</v>
      </c>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
      <c r="A953" s="236"/>
      <c r="B953" s="217"/>
      <c r="C953" s="278" t="s">
        <v>1055</v>
      </c>
      <c r="D953" s="272"/>
      <c r="E953" s="274">
        <v>1</v>
      </c>
      <c r="F953" s="228"/>
      <c r="G953" s="228"/>
      <c r="H953" s="229"/>
      <c r="I953" s="241"/>
      <c r="J953" s="209"/>
      <c r="K953" s="209"/>
      <c r="L953" s="209"/>
      <c r="M953" s="209"/>
      <c r="N953" s="209"/>
      <c r="O953" s="209"/>
      <c r="P953" s="209"/>
      <c r="Q953" s="209"/>
      <c r="R953" s="209"/>
      <c r="S953" s="209"/>
      <c r="T953" s="209"/>
      <c r="U953" s="209"/>
      <c r="V953" s="209"/>
      <c r="W953" s="209"/>
      <c r="X953" s="209"/>
      <c r="Y953" s="209"/>
      <c r="Z953" s="209"/>
      <c r="AA953" s="209"/>
      <c r="AB953" s="209"/>
      <c r="AC953" s="209"/>
      <c r="AD953" s="209"/>
      <c r="AE953" s="209"/>
      <c r="AF953" s="209"/>
      <c r="AG953" s="209"/>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
      <c r="A954" s="236">
        <v>204</v>
      </c>
      <c r="B954" s="217" t="s">
        <v>1120</v>
      </c>
      <c r="C954" s="264" t="s">
        <v>1121</v>
      </c>
      <c r="D954" s="219" t="s">
        <v>377</v>
      </c>
      <c r="E954" s="222">
        <v>1</v>
      </c>
      <c r="F954" s="227"/>
      <c r="G954" s="228">
        <f>E954*F954</f>
        <v>0</v>
      </c>
      <c r="H954" s="229"/>
      <c r="I954" s="241" t="s">
        <v>149</v>
      </c>
      <c r="J954" s="209"/>
      <c r="K954" s="209"/>
      <c r="L954" s="209"/>
      <c r="M954" s="209"/>
      <c r="N954" s="209"/>
      <c r="O954" s="209"/>
      <c r="P954" s="209"/>
      <c r="Q954" s="209"/>
      <c r="R954" s="209"/>
      <c r="S954" s="209"/>
      <c r="T954" s="209"/>
      <c r="U954" s="209"/>
      <c r="V954" s="209"/>
      <c r="W954" s="209"/>
      <c r="X954" s="209"/>
      <c r="Y954" s="209"/>
      <c r="Z954" s="209"/>
      <c r="AA954" s="209"/>
      <c r="AB954" s="209"/>
      <c r="AC954" s="209"/>
      <c r="AD954" s="209"/>
      <c r="AE954" s="209"/>
      <c r="AF954" s="209"/>
      <c r="AG954" s="209"/>
      <c r="AH954" s="209"/>
      <c r="AI954" s="209"/>
      <c r="AJ954" s="209"/>
      <c r="AK954" s="209"/>
      <c r="AL954" s="209"/>
      <c r="AM954" s="209">
        <v>21</v>
      </c>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
      <c r="A955" s="236"/>
      <c r="B955" s="217"/>
      <c r="C955" s="278" t="s">
        <v>1055</v>
      </c>
      <c r="D955" s="272"/>
      <c r="E955" s="274">
        <v>1</v>
      </c>
      <c r="F955" s="228"/>
      <c r="G955" s="228"/>
      <c r="H955" s="229"/>
      <c r="I955" s="241"/>
      <c r="J955" s="209"/>
      <c r="K955" s="209"/>
      <c r="L955" s="209"/>
      <c r="M955" s="209"/>
      <c r="N955" s="209"/>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
      <c r="A956" s="236">
        <v>205</v>
      </c>
      <c r="B956" s="217" t="s">
        <v>1122</v>
      </c>
      <c r="C956" s="264" t="s">
        <v>1123</v>
      </c>
      <c r="D956" s="219" t="s">
        <v>377</v>
      </c>
      <c r="E956" s="222">
        <v>1</v>
      </c>
      <c r="F956" s="227"/>
      <c r="G956" s="228">
        <f>E956*F956</f>
        <v>0</v>
      </c>
      <c r="H956" s="229"/>
      <c r="I956" s="241" t="s">
        <v>149</v>
      </c>
      <c r="J956" s="209"/>
      <c r="K956" s="209"/>
      <c r="L956" s="209"/>
      <c r="M956" s="209"/>
      <c r="N956" s="209"/>
      <c r="O956" s="209"/>
      <c r="P956" s="209"/>
      <c r="Q956" s="209"/>
      <c r="R956" s="209"/>
      <c r="S956" s="209"/>
      <c r="T956" s="209"/>
      <c r="U956" s="209"/>
      <c r="V956" s="209"/>
      <c r="W956" s="209"/>
      <c r="X956" s="209"/>
      <c r="Y956" s="209"/>
      <c r="Z956" s="209"/>
      <c r="AA956" s="209"/>
      <c r="AB956" s="209"/>
      <c r="AC956" s="209"/>
      <c r="AD956" s="209"/>
      <c r="AE956" s="209"/>
      <c r="AF956" s="209"/>
      <c r="AG956" s="209"/>
      <c r="AH956" s="209"/>
      <c r="AI956" s="209"/>
      <c r="AJ956" s="209"/>
      <c r="AK956" s="209"/>
      <c r="AL956" s="209"/>
      <c r="AM956" s="209">
        <v>21</v>
      </c>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
      <c r="A957" s="236"/>
      <c r="B957" s="217"/>
      <c r="C957" s="278" t="s">
        <v>1055</v>
      </c>
      <c r="D957" s="272"/>
      <c r="E957" s="274">
        <v>1</v>
      </c>
      <c r="F957" s="228"/>
      <c r="G957" s="228"/>
      <c r="H957" s="229"/>
      <c r="I957" s="241"/>
      <c r="J957" s="209"/>
      <c r="K957" s="209"/>
      <c r="L957" s="209"/>
      <c r="M957" s="209"/>
      <c r="N957" s="209"/>
      <c r="O957" s="209"/>
      <c r="P957" s="209"/>
      <c r="Q957" s="209"/>
      <c r="R957" s="209"/>
      <c r="S957" s="209"/>
      <c r="T957" s="209"/>
      <c r="U957" s="209"/>
      <c r="V957" s="209"/>
      <c r="W957" s="209"/>
      <c r="X957" s="209"/>
      <c r="Y957" s="209"/>
      <c r="Z957" s="209"/>
      <c r="AA957" s="209"/>
      <c r="AB957" s="209"/>
      <c r="AC957" s="209"/>
      <c r="AD957" s="209"/>
      <c r="AE957" s="209"/>
      <c r="AF957" s="209"/>
      <c r="AG957" s="209"/>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
      <c r="A958" s="236"/>
      <c r="B958" s="214" t="s">
        <v>1124</v>
      </c>
      <c r="C958" s="266"/>
      <c r="D958" s="237"/>
      <c r="E958" s="238"/>
      <c r="F958" s="239"/>
      <c r="G958" s="234"/>
      <c r="H958" s="229"/>
      <c r="I958" s="241"/>
      <c r="J958" s="209"/>
      <c r="K958" s="209">
        <v>1</v>
      </c>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
      <c r="A959" s="236"/>
      <c r="B959" s="214" t="s">
        <v>1125</v>
      </c>
      <c r="C959" s="266"/>
      <c r="D959" s="237"/>
      <c r="E959" s="238"/>
      <c r="F959" s="239"/>
      <c r="G959" s="234"/>
      <c r="H959" s="229"/>
      <c r="I959" s="241"/>
      <c r="J959" s="209"/>
      <c r="K959" s="209">
        <v>2</v>
      </c>
      <c r="L959" s="209"/>
      <c r="M959" s="209"/>
      <c r="N959" s="209"/>
      <c r="O959" s="209"/>
      <c r="P959" s="209"/>
      <c r="Q959" s="209"/>
      <c r="R959" s="209"/>
      <c r="S959" s="209"/>
      <c r="T959" s="209"/>
      <c r="U959" s="209"/>
      <c r="V959" s="209"/>
      <c r="W959" s="209"/>
      <c r="X959" s="209"/>
      <c r="Y959" s="209"/>
      <c r="Z959" s="209"/>
      <c r="AA959" s="209"/>
      <c r="AB959" s="209"/>
      <c r="AC959" s="209"/>
      <c r="AD959" s="209"/>
      <c r="AE959" s="209"/>
      <c r="AF959" s="209"/>
      <c r="AG959" s="209"/>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
      <c r="A960" s="236">
        <v>206</v>
      </c>
      <c r="B960" s="217" t="s">
        <v>1126</v>
      </c>
      <c r="C960" s="264" t="s">
        <v>1127</v>
      </c>
      <c r="D960" s="219" t="s">
        <v>377</v>
      </c>
      <c r="E960" s="222">
        <v>2</v>
      </c>
      <c r="F960" s="227"/>
      <c r="G960" s="228">
        <f>E960*F960</f>
        <v>0</v>
      </c>
      <c r="H960" s="229" t="s">
        <v>635</v>
      </c>
      <c r="I960" s="241" t="s">
        <v>134</v>
      </c>
      <c r="J960" s="209"/>
      <c r="K960" s="209"/>
      <c r="L960" s="209"/>
      <c r="M960" s="209"/>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09"/>
      <c r="AL960" s="209"/>
      <c r="AM960" s="209">
        <v>21</v>
      </c>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
      <c r="A961" s="236"/>
      <c r="B961" s="217"/>
      <c r="C961" s="278" t="s">
        <v>1054</v>
      </c>
      <c r="D961" s="272"/>
      <c r="E961" s="274">
        <v>2</v>
      </c>
      <c r="F961" s="228"/>
      <c r="G961" s="228"/>
      <c r="H961" s="229"/>
      <c r="I961" s="241"/>
      <c r="J961" s="209"/>
      <c r="K961" s="209"/>
      <c r="L961" s="209"/>
      <c r="M961" s="209"/>
      <c r="N961" s="209"/>
      <c r="O961" s="209"/>
      <c r="P961" s="209"/>
      <c r="Q961" s="209"/>
      <c r="R961" s="209"/>
      <c r="S961" s="209"/>
      <c r="T961" s="209"/>
      <c r="U961" s="209"/>
      <c r="V961" s="209"/>
      <c r="W961" s="209"/>
      <c r="X961" s="209"/>
      <c r="Y961" s="209"/>
      <c r="Z961" s="209"/>
      <c r="AA961" s="209"/>
      <c r="AB961" s="209"/>
      <c r="AC961" s="209"/>
      <c r="AD961" s="209"/>
      <c r="AE961" s="209"/>
      <c r="AF961" s="209"/>
      <c r="AG961" s="209"/>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x14ac:dyDescent="0.2">
      <c r="A962" s="236"/>
      <c r="B962" s="214" t="s">
        <v>1128</v>
      </c>
      <c r="C962" s="266"/>
      <c r="D962" s="237"/>
      <c r="E962" s="238"/>
      <c r="F962" s="239"/>
      <c r="G962" s="234"/>
      <c r="H962" s="229"/>
      <c r="I962" s="241"/>
      <c r="J962" s="209"/>
      <c r="K962" s="209">
        <v>1</v>
      </c>
      <c r="L962" s="209"/>
      <c r="M962" s="209"/>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
      <c r="A963" s="236">
        <v>207</v>
      </c>
      <c r="B963" s="217" t="s">
        <v>1129</v>
      </c>
      <c r="C963" s="264" t="s">
        <v>1130</v>
      </c>
      <c r="D963" s="219" t="s">
        <v>377</v>
      </c>
      <c r="E963" s="222">
        <v>8</v>
      </c>
      <c r="F963" s="227"/>
      <c r="G963" s="228">
        <f>E963*F963</f>
        <v>0</v>
      </c>
      <c r="H963" s="229" t="s">
        <v>635</v>
      </c>
      <c r="I963" s="241" t="s">
        <v>134</v>
      </c>
      <c r="J963" s="209"/>
      <c r="K963" s="209"/>
      <c r="L963" s="209"/>
      <c r="M963" s="209"/>
      <c r="N963" s="209"/>
      <c r="O963" s="209"/>
      <c r="P963" s="209"/>
      <c r="Q963" s="209"/>
      <c r="R963" s="209"/>
      <c r="S963" s="209"/>
      <c r="T963" s="209"/>
      <c r="U963" s="209"/>
      <c r="V963" s="209"/>
      <c r="W963" s="209"/>
      <c r="X963" s="209"/>
      <c r="Y963" s="209"/>
      <c r="Z963" s="209"/>
      <c r="AA963" s="209"/>
      <c r="AB963" s="209"/>
      <c r="AC963" s="209"/>
      <c r="AD963" s="209"/>
      <c r="AE963" s="209"/>
      <c r="AF963" s="209"/>
      <c r="AG963" s="209"/>
      <c r="AH963" s="209"/>
      <c r="AI963" s="209"/>
      <c r="AJ963" s="209"/>
      <c r="AK963" s="209"/>
      <c r="AL963" s="209"/>
      <c r="AM963" s="209">
        <v>21</v>
      </c>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
      <c r="A964" s="236"/>
      <c r="B964" s="217"/>
      <c r="C964" s="278" t="s">
        <v>1051</v>
      </c>
      <c r="D964" s="272"/>
      <c r="E964" s="274">
        <v>1</v>
      </c>
      <c r="F964" s="228"/>
      <c r="G964" s="228"/>
      <c r="H964" s="229"/>
      <c r="I964" s="241"/>
      <c r="J964" s="209"/>
      <c r="K964" s="209"/>
      <c r="L964" s="209"/>
      <c r="M964" s="209"/>
      <c r="N964" s="209"/>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
      <c r="A965" s="236"/>
      <c r="B965" s="217"/>
      <c r="C965" s="278" t="s">
        <v>1052</v>
      </c>
      <c r="D965" s="272"/>
      <c r="E965" s="274">
        <v>1</v>
      </c>
      <c r="F965" s="228"/>
      <c r="G965" s="228"/>
      <c r="H965" s="229"/>
      <c r="I965" s="241"/>
      <c r="J965" s="209"/>
      <c r="K965" s="209"/>
      <c r="L965" s="209"/>
      <c r="M965" s="209"/>
      <c r="N965" s="209"/>
      <c r="O965" s="209"/>
      <c r="P965" s="209"/>
      <c r="Q965" s="209"/>
      <c r="R965" s="209"/>
      <c r="S965" s="209"/>
      <c r="T965" s="209"/>
      <c r="U965" s="209"/>
      <c r="V965" s="209"/>
      <c r="W965" s="209"/>
      <c r="X965" s="209"/>
      <c r="Y965" s="209"/>
      <c r="Z965" s="209"/>
      <c r="AA965" s="209"/>
      <c r="AB965" s="209"/>
      <c r="AC965" s="209"/>
      <c r="AD965" s="209"/>
      <c r="AE965" s="209"/>
      <c r="AF965" s="209"/>
      <c r="AG965" s="209"/>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
      <c r="A966" s="236"/>
      <c r="B966" s="217"/>
      <c r="C966" s="278" t="s">
        <v>1053</v>
      </c>
      <c r="D966" s="272"/>
      <c r="E966" s="274">
        <v>3</v>
      </c>
      <c r="F966" s="228"/>
      <c r="G966" s="228"/>
      <c r="H966" s="229"/>
      <c r="I966" s="241"/>
      <c r="J966" s="209"/>
      <c r="K966" s="209"/>
      <c r="L966" s="209"/>
      <c r="M966" s="209"/>
      <c r="N966" s="209"/>
      <c r="O966" s="209"/>
      <c r="P966" s="209"/>
      <c r="Q966" s="209"/>
      <c r="R966" s="209"/>
      <c r="S966" s="209"/>
      <c r="T966" s="209"/>
      <c r="U966" s="209"/>
      <c r="V966" s="209"/>
      <c r="W966" s="209"/>
      <c r="X966" s="209"/>
      <c r="Y966" s="209"/>
      <c r="Z966" s="209"/>
      <c r="AA966" s="209"/>
      <c r="AB966" s="209"/>
      <c r="AC966" s="209"/>
      <c r="AD966" s="209"/>
      <c r="AE966" s="209"/>
      <c r="AF966" s="209"/>
      <c r="AG966" s="209"/>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x14ac:dyDescent="0.2">
      <c r="A967" s="236"/>
      <c r="B967" s="217"/>
      <c r="C967" s="278" t="s">
        <v>1054</v>
      </c>
      <c r="D967" s="272"/>
      <c r="E967" s="274">
        <v>2</v>
      </c>
      <c r="F967" s="228"/>
      <c r="G967" s="228"/>
      <c r="H967" s="229"/>
      <c r="I967" s="241"/>
      <c r="J967" s="209"/>
      <c r="K967" s="209"/>
      <c r="L967" s="209"/>
      <c r="M967" s="209"/>
      <c r="N967" s="209"/>
      <c r="O967" s="209"/>
      <c r="P967" s="209"/>
      <c r="Q967" s="209"/>
      <c r="R967" s="209"/>
      <c r="S967" s="209"/>
      <c r="T967" s="209"/>
      <c r="U967" s="209"/>
      <c r="V967" s="209"/>
      <c r="W967" s="209"/>
      <c r="X967" s="209"/>
      <c r="Y967" s="209"/>
      <c r="Z967" s="209"/>
      <c r="AA967" s="209"/>
      <c r="AB967" s="209"/>
      <c r="AC967" s="209"/>
      <c r="AD967" s="209"/>
      <c r="AE967" s="209"/>
      <c r="AF967" s="209"/>
      <c r="AG967" s="209"/>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outlineLevel="1" x14ac:dyDescent="0.2">
      <c r="A968" s="236"/>
      <c r="B968" s="217"/>
      <c r="C968" s="278" t="s">
        <v>1062</v>
      </c>
      <c r="D968" s="272"/>
      <c r="E968" s="274">
        <v>1</v>
      </c>
      <c r="F968" s="228"/>
      <c r="G968" s="228"/>
      <c r="H968" s="229"/>
      <c r="I968" s="241"/>
      <c r="J968" s="209"/>
      <c r="K968" s="209"/>
      <c r="L968" s="209"/>
      <c r="M968" s="209"/>
      <c r="N968" s="209"/>
      <c r="O968" s="209"/>
      <c r="P968" s="209"/>
      <c r="Q968" s="209"/>
      <c r="R968" s="209"/>
      <c r="S968" s="209"/>
      <c r="T968" s="209"/>
      <c r="U968" s="209"/>
      <c r="V968" s="209"/>
      <c r="W968" s="209"/>
      <c r="X968" s="209"/>
      <c r="Y968" s="209"/>
      <c r="Z968" s="209"/>
      <c r="AA968" s="209"/>
      <c r="AB968" s="209"/>
      <c r="AC968" s="209"/>
      <c r="AD968" s="209"/>
      <c r="AE968" s="209"/>
      <c r="AF968" s="209"/>
      <c r="AG968" s="209"/>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x14ac:dyDescent="0.2">
      <c r="A969" s="236">
        <v>208</v>
      </c>
      <c r="B969" s="217" t="s">
        <v>1131</v>
      </c>
      <c r="C969" s="264" t="s">
        <v>1132</v>
      </c>
      <c r="D969" s="219" t="s">
        <v>377</v>
      </c>
      <c r="E969" s="222">
        <v>1</v>
      </c>
      <c r="F969" s="227"/>
      <c r="G969" s="228">
        <f>E969*F969</f>
        <v>0</v>
      </c>
      <c r="H969" s="229"/>
      <c r="I969" s="241" t="s">
        <v>149</v>
      </c>
      <c r="J969" s="209"/>
      <c r="K969" s="209"/>
      <c r="L969" s="209"/>
      <c r="M969" s="209"/>
      <c r="N969" s="209"/>
      <c r="O969" s="209"/>
      <c r="P969" s="209"/>
      <c r="Q969" s="209"/>
      <c r="R969" s="209"/>
      <c r="S969" s="209"/>
      <c r="T969" s="209"/>
      <c r="U969" s="209"/>
      <c r="V969" s="209"/>
      <c r="W969" s="209"/>
      <c r="X969" s="209"/>
      <c r="Y969" s="209"/>
      <c r="Z969" s="209"/>
      <c r="AA969" s="209"/>
      <c r="AB969" s="209"/>
      <c r="AC969" s="209"/>
      <c r="AD969" s="209"/>
      <c r="AE969" s="209"/>
      <c r="AF969" s="209"/>
      <c r="AG969" s="209"/>
      <c r="AH969" s="209"/>
      <c r="AI969" s="209"/>
      <c r="AJ969" s="209"/>
      <c r="AK969" s="209"/>
      <c r="AL969" s="209"/>
      <c r="AM969" s="209">
        <v>21</v>
      </c>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
      <c r="A970" s="236"/>
      <c r="B970" s="217"/>
      <c r="C970" s="278" t="s">
        <v>1051</v>
      </c>
      <c r="D970" s="272"/>
      <c r="E970" s="274">
        <v>1</v>
      </c>
      <c r="F970" s="228"/>
      <c r="G970" s="228"/>
      <c r="H970" s="229"/>
      <c r="I970" s="241"/>
      <c r="J970" s="209"/>
      <c r="K970" s="209"/>
      <c r="L970" s="209"/>
      <c r="M970" s="209"/>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ht="22.5" outlineLevel="1" x14ac:dyDescent="0.2">
      <c r="A971" s="236">
        <v>209</v>
      </c>
      <c r="B971" s="217" t="s">
        <v>1133</v>
      </c>
      <c r="C971" s="264" t="s">
        <v>1134</v>
      </c>
      <c r="D971" s="219" t="s">
        <v>377</v>
      </c>
      <c r="E971" s="222">
        <v>3</v>
      </c>
      <c r="F971" s="227"/>
      <c r="G971" s="228">
        <f>E971*F971</f>
        <v>0</v>
      </c>
      <c r="H971" s="229"/>
      <c r="I971" s="241" t="s">
        <v>149</v>
      </c>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c r="AL971" s="209"/>
      <c r="AM971" s="209">
        <v>21</v>
      </c>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
      <c r="A972" s="236"/>
      <c r="B972" s="217"/>
      <c r="C972" s="278" t="s">
        <v>1053</v>
      </c>
      <c r="D972" s="272"/>
      <c r="E972" s="274">
        <v>3</v>
      </c>
      <c r="F972" s="228"/>
      <c r="G972" s="228"/>
      <c r="H972" s="229"/>
      <c r="I972" s="241"/>
      <c r="J972" s="209"/>
      <c r="K972" s="209"/>
      <c r="L972" s="209"/>
      <c r="M972" s="209"/>
      <c r="N972" s="209"/>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x14ac:dyDescent="0.2">
      <c r="A973" s="236">
        <v>210</v>
      </c>
      <c r="B973" s="217" t="s">
        <v>1135</v>
      </c>
      <c r="C973" s="264" t="s">
        <v>1136</v>
      </c>
      <c r="D973" s="219" t="s">
        <v>377</v>
      </c>
      <c r="E973" s="222">
        <v>1</v>
      </c>
      <c r="F973" s="227"/>
      <c r="G973" s="228">
        <f>E973*F973</f>
        <v>0</v>
      </c>
      <c r="H973" s="229"/>
      <c r="I973" s="241" t="s">
        <v>149</v>
      </c>
      <c r="J973" s="209"/>
      <c r="K973" s="209"/>
      <c r="L973" s="209"/>
      <c r="M973" s="209"/>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v>21</v>
      </c>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x14ac:dyDescent="0.2">
      <c r="A974" s="236"/>
      <c r="B974" s="217"/>
      <c r="C974" s="278" t="s">
        <v>1052</v>
      </c>
      <c r="D974" s="272"/>
      <c r="E974" s="274">
        <v>1</v>
      </c>
      <c r="F974" s="228"/>
      <c r="G974" s="228"/>
      <c r="H974" s="229"/>
      <c r="I974" s="241"/>
      <c r="J974" s="209"/>
      <c r="K974" s="209"/>
      <c r="L974" s="209"/>
      <c r="M974" s="209"/>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x14ac:dyDescent="0.2">
      <c r="A975" s="236">
        <v>211</v>
      </c>
      <c r="B975" s="217" t="s">
        <v>1137</v>
      </c>
      <c r="C975" s="264" t="s">
        <v>1138</v>
      </c>
      <c r="D975" s="219" t="s">
        <v>377</v>
      </c>
      <c r="E975" s="222">
        <v>2</v>
      </c>
      <c r="F975" s="227"/>
      <c r="G975" s="228">
        <f>E975*F975</f>
        <v>0</v>
      </c>
      <c r="H975" s="229"/>
      <c r="I975" s="241" t="s">
        <v>149</v>
      </c>
      <c r="J975" s="209"/>
      <c r="K975" s="209"/>
      <c r="L975" s="209"/>
      <c r="M975" s="209"/>
      <c r="N975" s="209"/>
      <c r="O975" s="209"/>
      <c r="P975" s="209"/>
      <c r="Q975" s="209"/>
      <c r="R975" s="209"/>
      <c r="S975" s="209"/>
      <c r="T975" s="209"/>
      <c r="U975" s="209"/>
      <c r="V975" s="209"/>
      <c r="W975" s="209"/>
      <c r="X975" s="209"/>
      <c r="Y975" s="209"/>
      <c r="Z975" s="209"/>
      <c r="AA975" s="209"/>
      <c r="AB975" s="209"/>
      <c r="AC975" s="209"/>
      <c r="AD975" s="209"/>
      <c r="AE975" s="209"/>
      <c r="AF975" s="209"/>
      <c r="AG975" s="209"/>
      <c r="AH975" s="209"/>
      <c r="AI975" s="209"/>
      <c r="AJ975" s="209"/>
      <c r="AK975" s="209"/>
      <c r="AL975" s="209"/>
      <c r="AM975" s="209">
        <v>21</v>
      </c>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
      <c r="A976" s="236"/>
      <c r="B976" s="217"/>
      <c r="C976" s="278" t="s">
        <v>1054</v>
      </c>
      <c r="D976" s="272"/>
      <c r="E976" s="274">
        <v>2</v>
      </c>
      <c r="F976" s="228"/>
      <c r="G976" s="228"/>
      <c r="H976" s="229"/>
      <c r="I976" s="241"/>
      <c r="J976" s="209"/>
      <c r="K976" s="209"/>
      <c r="L976" s="209"/>
      <c r="M976" s="209"/>
      <c r="N976" s="209"/>
      <c r="O976" s="209"/>
      <c r="P976" s="209"/>
      <c r="Q976" s="209"/>
      <c r="R976" s="209"/>
      <c r="S976" s="209"/>
      <c r="T976" s="209"/>
      <c r="U976" s="209"/>
      <c r="V976" s="209"/>
      <c r="W976" s="209"/>
      <c r="X976" s="209"/>
      <c r="Y976" s="209"/>
      <c r="Z976" s="209"/>
      <c r="AA976" s="209"/>
      <c r="AB976" s="209"/>
      <c r="AC976" s="209"/>
      <c r="AD976" s="209"/>
      <c r="AE976" s="209"/>
      <c r="AF976" s="209"/>
      <c r="AG976" s="209"/>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
      <c r="A977" s="236">
        <v>212</v>
      </c>
      <c r="B977" s="217" t="s">
        <v>1139</v>
      </c>
      <c r="C977" s="264" t="s">
        <v>1140</v>
      </c>
      <c r="D977" s="219" t="s">
        <v>377</v>
      </c>
      <c r="E977" s="222">
        <v>1</v>
      </c>
      <c r="F977" s="227"/>
      <c r="G977" s="228">
        <f>E977*F977</f>
        <v>0</v>
      </c>
      <c r="H977" s="229"/>
      <c r="I977" s="241" t="s">
        <v>149</v>
      </c>
      <c r="J977" s="209"/>
      <c r="K977" s="209"/>
      <c r="L977" s="209"/>
      <c r="M977" s="209"/>
      <c r="N977" s="209"/>
      <c r="O977" s="209"/>
      <c r="P977" s="209"/>
      <c r="Q977" s="209"/>
      <c r="R977" s="209"/>
      <c r="S977" s="209"/>
      <c r="T977" s="209"/>
      <c r="U977" s="209"/>
      <c r="V977" s="209"/>
      <c r="W977" s="209"/>
      <c r="X977" s="209"/>
      <c r="Y977" s="209"/>
      <c r="Z977" s="209"/>
      <c r="AA977" s="209"/>
      <c r="AB977" s="209"/>
      <c r="AC977" s="209"/>
      <c r="AD977" s="209"/>
      <c r="AE977" s="209"/>
      <c r="AF977" s="209"/>
      <c r="AG977" s="209"/>
      <c r="AH977" s="209"/>
      <c r="AI977" s="209"/>
      <c r="AJ977" s="209"/>
      <c r="AK977" s="209"/>
      <c r="AL977" s="209"/>
      <c r="AM977" s="209">
        <v>21</v>
      </c>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
      <c r="A978" s="236"/>
      <c r="B978" s="217"/>
      <c r="C978" s="278" t="s">
        <v>1062</v>
      </c>
      <c r="D978" s="272"/>
      <c r="E978" s="274">
        <v>1</v>
      </c>
      <c r="F978" s="228"/>
      <c r="G978" s="228"/>
      <c r="H978" s="229"/>
      <c r="I978" s="241"/>
      <c r="J978" s="209"/>
      <c r="K978" s="209"/>
      <c r="L978" s="209"/>
      <c r="M978" s="209"/>
      <c r="N978" s="209"/>
      <c r="O978" s="209"/>
      <c r="P978" s="209"/>
      <c r="Q978" s="209"/>
      <c r="R978" s="209"/>
      <c r="S978" s="209"/>
      <c r="T978" s="209"/>
      <c r="U978" s="209"/>
      <c r="V978" s="209"/>
      <c r="W978" s="209"/>
      <c r="X978" s="209"/>
      <c r="Y978" s="209"/>
      <c r="Z978" s="209"/>
      <c r="AA978" s="209"/>
      <c r="AB978" s="209"/>
      <c r="AC978" s="209"/>
      <c r="AD978" s="209"/>
      <c r="AE978" s="209"/>
      <c r="AF978" s="209"/>
      <c r="AG978" s="209"/>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
      <c r="A979" s="236">
        <v>213</v>
      </c>
      <c r="B979" s="217" t="s">
        <v>1141</v>
      </c>
      <c r="C979" s="264" t="s">
        <v>1142</v>
      </c>
      <c r="D979" s="219" t="s">
        <v>377</v>
      </c>
      <c r="E979" s="222">
        <v>1</v>
      </c>
      <c r="F979" s="227"/>
      <c r="G979" s="228">
        <f>E979*F979</f>
        <v>0</v>
      </c>
      <c r="H979" s="229"/>
      <c r="I979" s="241" t="s">
        <v>149</v>
      </c>
      <c r="J979" s="209"/>
      <c r="K979" s="209"/>
      <c r="L979" s="209"/>
      <c r="M979" s="209"/>
      <c r="N979" s="209"/>
      <c r="O979" s="209"/>
      <c r="P979" s="209"/>
      <c r="Q979" s="209"/>
      <c r="R979" s="209"/>
      <c r="S979" s="209"/>
      <c r="T979" s="209"/>
      <c r="U979" s="209"/>
      <c r="V979" s="209"/>
      <c r="W979" s="209"/>
      <c r="X979" s="209"/>
      <c r="Y979" s="209"/>
      <c r="Z979" s="209"/>
      <c r="AA979" s="209"/>
      <c r="AB979" s="209"/>
      <c r="AC979" s="209"/>
      <c r="AD979" s="209"/>
      <c r="AE979" s="209"/>
      <c r="AF979" s="209"/>
      <c r="AG979" s="209"/>
      <c r="AH979" s="209"/>
      <c r="AI979" s="209"/>
      <c r="AJ979" s="209"/>
      <c r="AK979" s="209"/>
      <c r="AL979" s="209"/>
      <c r="AM979" s="209">
        <v>21</v>
      </c>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
      <c r="A980" s="236"/>
      <c r="B980" s="217"/>
      <c r="C980" s="278" t="s">
        <v>1062</v>
      </c>
      <c r="D980" s="272"/>
      <c r="E980" s="274">
        <v>1</v>
      </c>
      <c r="F980" s="228"/>
      <c r="G980" s="228"/>
      <c r="H980" s="229"/>
      <c r="I980" s="241"/>
      <c r="J980" s="209"/>
      <c r="K980" s="209"/>
      <c r="L980" s="209"/>
      <c r="M980" s="209"/>
      <c r="N980" s="209"/>
      <c r="O980" s="209"/>
      <c r="P980" s="209"/>
      <c r="Q980" s="209"/>
      <c r="R980" s="209"/>
      <c r="S980" s="209"/>
      <c r="T980" s="209"/>
      <c r="U980" s="209"/>
      <c r="V980" s="209"/>
      <c r="W980" s="209"/>
      <c r="X980" s="209"/>
      <c r="Y980" s="209"/>
      <c r="Z980" s="209"/>
      <c r="AA980" s="209"/>
      <c r="AB980" s="209"/>
      <c r="AC980" s="209"/>
      <c r="AD980" s="209"/>
      <c r="AE980" s="209"/>
      <c r="AF980" s="209"/>
      <c r="AG980" s="209"/>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x14ac:dyDescent="0.2">
      <c r="A981" s="236">
        <v>214</v>
      </c>
      <c r="B981" s="217" t="s">
        <v>1143</v>
      </c>
      <c r="C981" s="264" t="s">
        <v>1144</v>
      </c>
      <c r="D981" s="219" t="s">
        <v>1145</v>
      </c>
      <c r="E981" s="222">
        <v>4</v>
      </c>
      <c r="F981" s="227"/>
      <c r="G981" s="228">
        <f>E981*F981</f>
        <v>0</v>
      </c>
      <c r="H981" s="229"/>
      <c r="I981" s="241" t="s">
        <v>149</v>
      </c>
      <c r="J981" s="209"/>
      <c r="K981" s="209"/>
      <c r="L981" s="209"/>
      <c r="M981" s="209"/>
      <c r="N981" s="209"/>
      <c r="O981" s="209"/>
      <c r="P981" s="209"/>
      <c r="Q981" s="209"/>
      <c r="R981" s="209"/>
      <c r="S981" s="209"/>
      <c r="T981" s="209"/>
      <c r="U981" s="209"/>
      <c r="V981" s="209"/>
      <c r="W981" s="209"/>
      <c r="X981" s="209"/>
      <c r="Y981" s="209"/>
      <c r="Z981" s="209"/>
      <c r="AA981" s="209"/>
      <c r="AB981" s="209"/>
      <c r="AC981" s="209"/>
      <c r="AD981" s="209"/>
      <c r="AE981" s="209"/>
      <c r="AF981" s="209"/>
      <c r="AG981" s="209"/>
      <c r="AH981" s="209"/>
      <c r="AI981" s="209"/>
      <c r="AJ981" s="209"/>
      <c r="AK981" s="209"/>
      <c r="AL981" s="209"/>
      <c r="AM981" s="209">
        <v>21</v>
      </c>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x14ac:dyDescent="0.2">
      <c r="A982" s="236">
        <v>215</v>
      </c>
      <c r="B982" s="217" t="s">
        <v>1146</v>
      </c>
      <c r="C982" s="264" t="s">
        <v>1147</v>
      </c>
      <c r="D982" s="219" t="s">
        <v>1145</v>
      </c>
      <c r="E982" s="222">
        <v>2</v>
      </c>
      <c r="F982" s="227"/>
      <c r="G982" s="228">
        <f>E982*F982</f>
        <v>0</v>
      </c>
      <c r="H982" s="229"/>
      <c r="I982" s="241" t="s">
        <v>149</v>
      </c>
      <c r="J982" s="209"/>
      <c r="K982" s="209"/>
      <c r="L982" s="209"/>
      <c r="M982" s="209"/>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v>21</v>
      </c>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
      <c r="A983" s="236">
        <v>216</v>
      </c>
      <c r="B983" s="217" t="s">
        <v>1148</v>
      </c>
      <c r="C983" s="264" t="s">
        <v>1149</v>
      </c>
      <c r="D983" s="219" t="s">
        <v>1145</v>
      </c>
      <c r="E983" s="222">
        <v>1</v>
      </c>
      <c r="F983" s="227"/>
      <c r="G983" s="228">
        <f>E983*F983</f>
        <v>0</v>
      </c>
      <c r="H983" s="229"/>
      <c r="I983" s="241" t="s">
        <v>149</v>
      </c>
      <c r="J983" s="209"/>
      <c r="K983" s="209"/>
      <c r="L983" s="209"/>
      <c r="M983" s="209"/>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v>21</v>
      </c>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
      <c r="A984" s="236">
        <v>217</v>
      </c>
      <c r="B984" s="217" t="s">
        <v>1150</v>
      </c>
      <c r="C984" s="264" t="s">
        <v>1151</v>
      </c>
      <c r="D984" s="219" t="s">
        <v>377</v>
      </c>
      <c r="E984" s="222">
        <v>1</v>
      </c>
      <c r="F984" s="227"/>
      <c r="G984" s="228">
        <f>E984*F984</f>
        <v>0</v>
      </c>
      <c r="H984" s="229"/>
      <c r="I984" s="241" t="s">
        <v>149</v>
      </c>
      <c r="J984" s="209"/>
      <c r="K984" s="209"/>
      <c r="L984" s="209"/>
      <c r="M984" s="209"/>
      <c r="N984" s="209"/>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c r="AL984" s="209"/>
      <c r="AM984" s="209">
        <v>21</v>
      </c>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
      <c r="A985" s="236"/>
      <c r="B985" s="214" t="s">
        <v>1152</v>
      </c>
      <c r="C985" s="266"/>
      <c r="D985" s="237"/>
      <c r="E985" s="238"/>
      <c r="F985" s="239"/>
      <c r="G985" s="234"/>
      <c r="H985" s="229"/>
      <c r="I985" s="241"/>
      <c r="J985" s="209"/>
      <c r="K985" s="209">
        <v>1</v>
      </c>
      <c r="L985" s="209"/>
      <c r="M985" s="209"/>
      <c r="N985" s="209"/>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
      <c r="A986" s="236"/>
      <c r="B986" s="214" t="s">
        <v>1042</v>
      </c>
      <c r="C986" s="266"/>
      <c r="D986" s="237"/>
      <c r="E986" s="238"/>
      <c r="F986" s="239"/>
      <c r="G986" s="234"/>
      <c r="H986" s="229"/>
      <c r="I986" s="241"/>
      <c r="J986" s="209"/>
      <c r="K986" s="209"/>
      <c r="L986" s="209"/>
      <c r="M986" s="209"/>
      <c r="N986" s="209"/>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x14ac:dyDescent="0.2">
      <c r="A987" s="236">
        <v>218</v>
      </c>
      <c r="B987" s="217" t="s">
        <v>1153</v>
      </c>
      <c r="C987" s="264" t="s">
        <v>989</v>
      </c>
      <c r="D987" s="219" t="s">
        <v>385</v>
      </c>
      <c r="E987" s="222">
        <v>6.8059999999999996E-2</v>
      </c>
      <c r="F987" s="227"/>
      <c r="G987" s="228">
        <f>E987*F987</f>
        <v>0</v>
      </c>
      <c r="H987" s="229" t="s">
        <v>635</v>
      </c>
      <c r="I987" s="241" t="s">
        <v>134</v>
      </c>
      <c r="J987" s="209"/>
      <c r="K987" s="209"/>
      <c r="L987" s="209"/>
      <c r="M987" s="209"/>
      <c r="N987" s="209"/>
      <c r="O987" s="209"/>
      <c r="P987" s="209"/>
      <c r="Q987" s="209"/>
      <c r="R987" s="209"/>
      <c r="S987" s="209"/>
      <c r="T987" s="209"/>
      <c r="U987" s="209"/>
      <c r="V987" s="209"/>
      <c r="W987" s="209"/>
      <c r="X987" s="209"/>
      <c r="Y987" s="209"/>
      <c r="Z987" s="209"/>
      <c r="AA987" s="209"/>
      <c r="AB987" s="209"/>
      <c r="AC987" s="209"/>
      <c r="AD987" s="209"/>
      <c r="AE987" s="209"/>
      <c r="AF987" s="209"/>
      <c r="AG987" s="209"/>
      <c r="AH987" s="209"/>
      <c r="AI987" s="209"/>
      <c r="AJ987" s="209"/>
      <c r="AK987" s="209"/>
      <c r="AL987" s="209"/>
      <c r="AM987" s="209">
        <v>21</v>
      </c>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
      <c r="A988" s="236"/>
      <c r="B988" s="217"/>
      <c r="C988" s="278" t="s">
        <v>864</v>
      </c>
      <c r="D988" s="272"/>
      <c r="E988" s="274"/>
      <c r="F988" s="228"/>
      <c r="G988" s="228"/>
      <c r="H988" s="229"/>
      <c r="I988" s="241"/>
      <c r="J988" s="209"/>
      <c r="K988" s="209"/>
      <c r="L988" s="209"/>
      <c r="M988" s="209"/>
      <c r="N988" s="209"/>
      <c r="O988" s="209"/>
      <c r="P988" s="209"/>
      <c r="Q988" s="209"/>
      <c r="R988" s="209"/>
      <c r="S988" s="209"/>
      <c r="T988" s="209"/>
      <c r="U988" s="209"/>
      <c r="V988" s="209"/>
      <c r="W988" s="209"/>
      <c r="X988" s="209"/>
      <c r="Y988" s="209"/>
      <c r="Z988" s="209"/>
      <c r="AA988" s="209"/>
      <c r="AB988" s="209"/>
      <c r="AC988" s="209"/>
      <c r="AD988" s="209"/>
      <c r="AE988" s="209"/>
      <c r="AF988" s="209"/>
      <c r="AG988" s="209"/>
      <c r="AH988" s="209"/>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ht="22.5" outlineLevel="1" x14ac:dyDescent="0.2">
      <c r="A989" s="236"/>
      <c r="B989" s="217"/>
      <c r="C989" s="278" t="s">
        <v>1154</v>
      </c>
      <c r="D989" s="272"/>
      <c r="E989" s="274"/>
      <c r="F989" s="228"/>
      <c r="G989" s="228"/>
      <c r="H989" s="229"/>
      <c r="I989" s="241"/>
      <c r="J989" s="209"/>
      <c r="K989" s="209"/>
      <c r="L989" s="209"/>
      <c r="M989" s="209"/>
      <c r="N989" s="209"/>
      <c r="O989" s="209"/>
      <c r="P989" s="209"/>
      <c r="Q989" s="209"/>
      <c r="R989" s="209"/>
      <c r="S989" s="209"/>
      <c r="T989" s="209"/>
      <c r="U989" s="209"/>
      <c r="V989" s="209"/>
      <c r="W989" s="209"/>
      <c r="X989" s="209"/>
      <c r="Y989" s="209"/>
      <c r="Z989" s="209"/>
      <c r="AA989" s="209"/>
      <c r="AB989" s="209"/>
      <c r="AC989" s="209"/>
      <c r="AD989" s="209"/>
      <c r="AE989" s="209"/>
      <c r="AF989" s="209"/>
      <c r="AG989" s="209"/>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
      <c r="A990" s="236"/>
      <c r="B990" s="217"/>
      <c r="C990" s="278" t="s">
        <v>1155</v>
      </c>
      <c r="D990" s="272"/>
      <c r="E990" s="274">
        <v>6.8099999999999994E-2</v>
      </c>
      <c r="F990" s="228"/>
      <c r="G990" s="228"/>
      <c r="H990" s="229"/>
      <c r="I990" s="241"/>
      <c r="J990" s="209"/>
      <c r="K990" s="209"/>
      <c r="L990" s="209"/>
      <c r="M990" s="209"/>
      <c r="N990" s="209"/>
      <c r="O990" s="209"/>
      <c r="P990" s="209"/>
      <c r="Q990" s="209"/>
      <c r="R990" s="209"/>
      <c r="S990" s="209"/>
      <c r="T990" s="209"/>
      <c r="U990" s="209"/>
      <c r="V990" s="209"/>
      <c r="W990" s="209"/>
      <c r="X990" s="209"/>
      <c r="Y990" s="209"/>
      <c r="Z990" s="209"/>
      <c r="AA990" s="209"/>
      <c r="AB990" s="209"/>
      <c r="AC990" s="209"/>
      <c r="AD990" s="209"/>
      <c r="AE990" s="209"/>
      <c r="AF990" s="209"/>
      <c r="AG990" s="209"/>
      <c r="AH990" s="209"/>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x14ac:dyDescent="0.2">
      <c r="A991" s="235" t="s">
        <v>128</v>
      </c>
      <c r="B991" s="216" t="s">
        <v>1156</v>
      </c>
      <c r="C991" s="263" t="s">
        <v>1157</v>
      </c>
      <c r="D991" s="218"/>
      <c r="E991" s="221"/>
      <c r="F991" s="232">
        <f>SUM(G992:G996)</f>
        <v>0</v>
      </c>
      <c r="G991" s="233"/>
      <c r="H991" s="226"/>
      <c r="I991" s="240"/>
    </row>
    <row r="992" spans="1:60" outlineLevel="1" x14ac:dyDescent="0.2">
      <c r="A992" s="236">
        <v>219</v>
      </c>
      <c r="B992" s="217" t="s">
        <v>1158</v>
      </c>
      <c r="C992" s="264" t="s">
        <v>1159</v>
      </c>
      <c r="D992" s="219" t="s">
        <v>377</v>
      </c>
      <c r="E992" s="222">
        <v>1</v>
      </c>
      <c r="F992" s="227"/>
      <c r="G992" s="228">
        <f>E992*F992</f>
        <v>0</v>
      </c>
      <c r="H992" s="229"/>
      <c r="I992" s="241" t="s">
        <v>149</v>
      </c>
      <c r="J992" s="209"/>
      <c r="K992" s="209"/>
      <c r="L992" s="209"/>
      <c r="M992" s="209"/>
      <c r="N992" s="209"/>
      <c r="O992" s="209"/>
      <c r="P992" s="209"/>
      <c r="Q992" s="209"/>
      <c r="R992" s="209"/>
      <c r="S992" s="209"/>
      <c r="T992" s="209"/>
      <c r="U992" s="209"/>
      <c r="V992" s="209"/>
      <c r="W992" s="209"/>
      <c r="X992" s="209"/>
      <c r="Y992" s="209"/>
      <c r="Z992" s="209"/>
      <c r="AA992" s="209"/>
      <c r="AB992" s="209"/>
      <c r="AC992" s="209"/>
      <c r="AD992" s="209"/>
      <c r="AE992" s="209"/>
      <c r="AF992" s="209"/>
      <c r="AG992" s="209"/>
      <c r="AH992" s="209"/>
      <c r="AI992" s="209"/>
      <c r="AJ992" s="209"/>
      <c r="AK992" s="209"/>
      <c r="AL992" s="209"/>
      <c r="AM992" s="209">
        <v>21</v>
      </c>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outlineLevel="1" x14ac:dyDescent="0.2">
      <c r="A993" s="236"/>
      <c r="B993" s="217"/>
      <c r="C993" s="265" t="s">
        <v>1160</v>
      </c>
      <c r="D993" s="220"/>
      <c r="E993" s="223"/>
      <c r="F993" s="230"/>
      <c r="G993" s="231"/>
      <c r="H993" s="229"/>
      <c r="I993" s="241"/>
      <c r="J993" s="209"/>
      <c r="K993" s="209"/>
      <c r="L993" s="209"/>
      <c r="M993" s="209"/>
      <c r="N993" s="209"/>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09"/>
      <c r="AL993" s="209"/>
      <c r="AM993" s="209"/>
      <c r="AN993" s="209"/>
      <c r="AO993" s="209"/>
      <c r="AP993" s="209"/>
      <c r="AQ993" s="209"/>
      <c r="AR993" s="209"/>
      <c r="AS993" s="209"/>
      <c r="AT993" s="209"/>
      <c r="AU993" s="209"/>
      <c r="AV993" s="209"/>
      <c r="AW993" s="209"/>
      <c r="AX993" s="209"/>
      <c r="AY993" s="209"/>
      <c r="AZ993" s="209"/>
      <c r="BA993" s="210" t="str">
        <f>C993</f>
        <v>komplexní servis VZT zařízení včetně vyčištění potrubí, výměny filtrů, mřížek</v>
      </c>
      <c r="BB993" s="209"/>
      <c r="BC993" s="209"/>
      <c r="BD993" s="209"/>
      <c r="BE993" s="209"/>
      <c r="BF993" s="209"/>
      <c r="BG993" s="209"/>
      <c r="BH993" s="209"/>
    </row>
    <row r="994" spans="1:60" outlineLevel="1" x14ac:dyDescent="0.2">
      <c r="A994" s="236"/>
      <c r="B994" s="217"/>
      <c r="C994" s="265" t="s">
        <v>1161</v>
      </c>
      <c r="D994" s="220"/>
      <c r="E994" s="223"/>
      <c r="F994" s="230"/>
      <c r="G994" s="231"/>
      <c r="H994" s="229"/>
      <c r="I994" s="241"/>
      <c r="J994" s="209"/>
      <c r="K994" s="209"/>
      <c r="L994" s="209"/>
      <c r="M994" s="209"/>
      <c r="N994" s="209"/>
      <c r="O994" s="209"/>
      <c r="P994" s="209"/>
      <c r="Q994" s="209"/>
      <c r="R994" s="209"/>
      <c r="S994" s="209"/>
      <c r="T994" s="209"/>
      <c r="U994" s="209"/>
      <c r="V994" s="209"/>
      <c r="W994" s="209"/>
      <c r="X994" s="209"/>
      <c r="Y994" s="209"/>
      <c r="Z994" s="209"/>
      <c r="AA994" s="209"/>
      <c r="AB994" s="209"/>
      <c r="AC994" s="209"/>
      <c r="AD994" s="209"/>
      <c r="AE994" s="209"/>
      <c r="AF994" s="209"/>
      <c r="AG994" s="209"/>
      <c r="AH994" s="209"/>
      <c r="AI994" s="209"/>
      <c r="AJ994" s="209"/>
      <c r="AK994" s="209"/>
      <c r="AL994" s="209"/>
      <c r="AM994" s="209"/>
      <c r="AN994" s="209"/>
      <c r="AO994" s="209"/>
      <c r="AP994" s="209"/>
      <c r="AQ994" s="209"/>
      <c r="AR994" s="209"/>
      <c r="AS994" s="209"/>
      <c r="AT994" s="209"/>
      <c r="AU994" s="209"/>
      <c r="AV994" s="209"/>
      <c r="AW994" s="209"/>
      <c r="AX994" s="209"/>
      <c r="AY994" s="209"/>
      <c r="AZ994" s="209"/>
      <c r="BA994" s="210" t="str">
        <f>C994</f>
        <v>délka potrubí cca 12 m, mřížky, ventilátor, filtr</v>
      </c>
      <c r="BB994" s="209"/>
      <c r="BC994" s="209"/>
      <c r="BD994" s="209"/>
      <c r="BE994" s="209"/>
      <c r="BF994" s="209"/>
      <c r="BG994" s="209"/>
      <c r="BH994" s="209"/>
    </row>
    <row r="995" spans="1:60" outlineLevel="1" x14ac:dyDescent="0.2">
      <c r="A995" s="236">
        <v>220</v>
      </c>
      <c r="B995" s="217" t="s">
        <v>1162</v>
      </c>
      <c r="C995" s="264" t="s">
        <v>1163</v>
      </c>
      <c r="D995" s="219" t="s">
        <v>377</v>
      </c>
      <c r="E995" s="222">
        <v>1</v>
      </c>
      <c r="F995" s="227"/>
      <c r="G995" s="228">
        <f>E995*F995</f>
        <v>0</v>
      </c>
      <c r="H995" s="229"/>
      <c r="I995" s="241" t="s">
        <v>149</v>
      </c>
      <c r="J995" s="209"/>
      <c r="K995" s="209"/>
      <c r="L995" s="209"/>
      <c r="M995" s="209"/>
      <c r="N995" s="209"/>
      <c r="O995" s="209"/>
      <c r="P995" s="209"/>
      <c r="Q995" s="209"/>
      <c r="R995" s="209"/>
      <c r="S995" s="209"/>
      <c r="T995" s="209"/>
      <c r="U995" s="209"/>
      <c r="V995" s="209"/>
      <c r="W995" s="209"/>
      <c r="X995" s="209"/>
      <c r="Y995" s="209"/>
      <c r="Z995" s="209"/>
      <c r="AA995" s="209"/>
      <c r="AB995" s="209"/>
      <c r="AC995" s="209"/>
      <c r="AD995" s="209"/>
      <c r="AE995" s="209"/>
      <c r="AF995" s="209"/>
      <c r="AG995" s="209"/>
      <c r="AH995" s="209"/>
      <c r="AI995" s="209"/>
      <c r="AJ995" s="209"/>
      <c r="AK995" s="209"/>
      <c r="AL995" s="209"/>
      <c r="AM995" s="209">
        <v>21</v>
      </c>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
      <c r="A996" s="236"/>
      <c r="B996" s="217"/>
      <c r="C996" s="265" t="s">
        <v>1164</v>
      </c>
      <c r="D996" s="220"/>
      <c r="E996" s="223"/>
      <c r="F996" s="230"/>
      <c r="G996" s="231"/>
      <c r="H996" s="229"/>
      <c r="I996" s="241"/>
      <c r="J996" s="209"/>
      <c r="K996" s="209"/>
      <c r="L996" s="209"/>
      <c r="M996" s="209"/>
      <c r="N996" s="209"/>
      <c r="O996" s="209"/>
      <c r="P996" s="209"/>
      <c r="Q996" s="209"/>
      <c r="R996" s="209"/>
      <c r="S996" s="209"/>
      <c r="T996" s="209"/>
      <c r="U996" s="209"/>
      <c r="V996" s="209"/>
      <c r="W996" s="209"/>
      <c r="X996" s="209"/>
      <c r="Y996" s="209"/>
      <c r="Z996" s="209"/>
      <c r="AA996" s="209"/>
      <c r="AB996" s="209"/>
      <c r="AC996" s="209"/>
      <c r="AD996" s="209"/>
      <c r="AE996" s="209"/>
      <c r="AF996" s="209"/>
      <c r="AG996" s="209"/>
      <c r="AH996" s="209"/>
      <c r="AI996" s="209"/>
      <c r="AJ996" s="209"/>
      <c r="AK996" s="209"/>
      <c r="AL996" s="209"/>
      <c r="AM996" s="209"/>
      <c r="AN996" s="209"/>
      <c r="AO996" s="209"/>
      <c r="AP996" s="209"/>
      <c r="AQ996" s="209"/>
      <c r="AR996" s="209"/>
      <c r="AS996" s="209"/>
      <c r="AT996" s="209"/>
      <c r="AU996" s="209"/>
      <c r="AV996" s="209"/>
      <c r="AW996" s="209"/>
      <c r="AX996" s="209"/>
      <c r="AY996" s="209"/>
      <c r="AZ996" s="209"/>
      <c r="BA996" s="210" t="str">
        <f>C996</f>
        <v>Dodávka vzt zařízení k odvětrání šatny v 1PP, dodávka potrubí, ventilátoru, mřížky a děšťové žaluzie.</v>
      </c>
      <c r="BB996" s="209"/>
      <c r="BC996" s="209"/>
      <c r="BD996" s="209"/>
      <c r="BE996" s="209"/>
      <c r="BF996" s="209"/>
      <c r="BG996" s="209"/>
      <c r="BH996" s="209"/>
    </row>
    <row r="997" spans="1:60" x14ac:dyDescent="0.2">
      <c r="A997" s="235" t="s">
        <v>128</v>
      </c>
      <c r="B997" s="216" t="s">
        <v>1165</v>
      </c>
      <c r="C997" s="263" t="s">
        <v>1166</v>
      </c>
      <c r="D997" s="218"/>
      <c r="E997" s="221"/>
      <c r="F997" s="232">
        <f>SUM(G998:G1014)</f>
        <v>0</v>
      </c>
      <c r="G997" s="233"/>
      <c r="H997" s="226"/>
      <c r="I997" s="240"/>
    </row>
    <row r="998" spans="1:60" outlineLevel="1" x14ac:dyDescent="0.2">
      <c r="A998" s="236">
        <v>221</v>
      </c>
      <c r="B998" s="217" t="s">
        <v>1167</v>
      </c>
      <c r="C998" s="264" t="s">
        <v>1168</v>
      </c>
      <c r="D998" s="219" t="s">
        <v>377</v>
      </c>
      <c r="E998" s="222">
        <v>1</v>
      </c>
      <c r="F998" s="227"/>
      <c r="G998" s="228">
        <f>E998*F998</f>
        <v>0</v>
      </c>
      <c r="H998" s="229"/>
      <c r="I998" s="241" t="s">
        <v>149</v>
      </c>
      <c r="J998" s="209"/>
      <c r="K998" s="209"/>
      <c r="L998" s="209"/>
      <c r="M998" s="209"/>
      <c r="N998" s="209"/>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9"/>
      <c r="AL998" s="209"/>
      <c r="AM998" s="209">
        <v>21</v>
      </c>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x14ac:dyDescent="0.2">
      <c r="A999" s="236"/>
      <c r="B999" s="214" t="s">
        <v>1169</v>
      </c>
      <c r="C999" s="266"/>
      <c r="D999" s="237"/>
      <c r="E999" s="238"/>
      <c r="F999" s="239"/>
      <c r="G999" s="234"/>
      <c r="H999" s="229"/>
      <c r="I999" s="241"/>
      <c r="J999" s="209"/>
      <c r="K999" s="209">
        <v>1</v>
      </c>
      <c r="L999" s="209"/>
      <c r="M999" s="209"/>
      <c r="N999" s="209"/>
      <c r="O999" s="209"/>
      <c r="P999" s="209"/>
      <c r="Q999" s="209"/>
      <c r="R999" s="209"/>
      <c r="S999" s="209"/>
      <c r="T999" s="209"/>
      <c r="U999" s="209"/>
      <c r="V999" s="209"/>
      <c r="W999" s="209"/>
      <c r="X999" s="209"/>
      <c r="Y999" s="209"/>
      <c r="Z999" s="209"/>
      <c r="AA999" s="209"/>
      <c r="AB999" s="209"/>
      <c r="AC999" s="209"/>
      <c r="AD999" s="209"/>
      <c r="AE999" s="209"/>
      <c r="AF999" s="209"/>
      <c r="AG999" s="209"/>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x14ac:dyDescent="0.2">
      <c r="A1000" s="236">
        <v>222</v>
      </c>
      <c r="B1000" s="217" t="s">
        <v>1170</v>
      </c>
      <c r="C1000" s="264" t="s">
        <v>1171</v>
      </c>
      <c r="D1000" s="219" t="s">
        <v>377</v>
      </c>
      <c r="E1000" s="222">
        <v>1</v>
      </c>
      <c r="F1000" s="227"/>
      <c r="G1000" s="228">
        <f>E1000*F1000</f>
        <v>0</v>
      </c>
      <c r="H1000" s="229" t="s">
        <v>635</v>
      </c>
      <c r="I1000" s="241" t="s">
        <v>134</v>
      </c>
      <c r="J1000" s="209"/>
      <c r="K1000" s="209"/>
      <c r="L1000" s="209"/>
      <c r="M1000" s="209"/>
      <c r="N1000" s="209"/>
      <c r="O1000" s="209"/>
      <c r="P1000" s="209"/>
      <c r="Q1000" s="209"/>
      <c r="R1000" s="209"/>
      <c r="S1000" s="209"/>
      <c r="T1000" s="209"/>
      <c r="U1000" s="209"/>
      <c r="V1000" s="209"/>
      <c r="W1000" s="209"/>
      <c r="X1000" s="209"/>
      <c r="Y1000" s="209"/>
      <c r="Z1000" s="209"/>
      <c r="AA1000" s="209"/>
      <c r="AB1000" s="209"/>
      <c r="AC1000" s="209"/>
      <c r="AD1000" s="209"/>
      <c r="AE1000" s="209"/>
      <c r="AF1000" s="209"/>
      <c r="AG1000" s="209"/>
      <c r="AH1000" s="209"/>
      <c r="AI1000" s="209"/>
      <c r="AJ1000" s="209"/>
      <c r="AK1000" s="209"/>
      <c r="AL1000" s="209"/>
      <c r="AM1000" s="209">
        <v>21</v>
      </c>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x14ac:dyDescent="0.2">
      <c r="A1001" s="236"/>
      <c r="B1001" s="214" t="s">
        <v>1172</v>
      </c>
      <c r="C1001" s="266"/>
      <c r="D1001" s="237"/>
      <c r="E1001" s="238"/>
      <c r="F1001" s="239"/>
      <c r="G1001" s="234"/>
      <c r="H1001" s="229"/>
      <c r="I1001" s="241"/>
      <c r="J1001" s="209"/>
      <c r="K1001" s="209">
        <v>1</v>
      </c>
      <c r="L1001" s="209"/>
      <c r="M1001" s="209"/>
      <c r="N1001" s="209"/>
      <c r="O1001" s="209"/>
      <c r="P1001" s="209"/>
      <c r="Q1001" s="209"/>
      <c r="R1001" s="209"/>
      <c r="S1001" s="209"/>
      <c r="T1001" s="209"/>
      <c r="U1001" s="209"/>
      <c r="V1001" s="209"/>
      <c r="W1001" s="209"/>
      <c r="X1001" s="209"/>
      <c r="Y1001" s="209"/>
      <c r="Z1001" s="209"/>
      <c r="AA1001" s="209"/>
      <c r="AB1001" s="209"/>
      <c r="AC1001" s="209"/>
      <c r="AD1001" s="209"/>
      <c r="AE1001" s="209"/>
      <c r="AF1001" s="209"/>
      <c r="AG1001" s="209"/>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
      <c r="A1002" s="236"/>
      <c r="B1002" s="214" t="s">
        <v>1173</v>
      </c>
      <c r="C1002" s="266"/>
      <c r="D1002" s="237"/>
      <c r="E1002" s="238"/>
      <c r="F1002" s="239"/>
      <c r="G1002" s="234"/>
      <c r="H1002" s="229"/>
      <c r="I1002" s="241"/>
      <c r="J1002" s="209"/>
      <c r="K1002" s="209">
        <v>2</v>
      </c>
      <c r="L1002" s="209"/>
      <c r="M1002" s="209"/>
      <c r="N1002" s="209"/>
      <c r="O1002" s="209"/>
      <c r="P1002" s="209"/>
      <c r="Q1002" s="209"/>
      <c r="R1002" s="209"/>
      <c r="S1002" s="209"/>
      <c r="T1002" s="209"/>
      <c r="U1002" s="209"/>
      <c r="V1002" s="209"/>
      <c r="W1002" s="209"/>
      <c r="X1002" s="209"/>
      <c r="Y1002" s="209"/>
      <c r="Z1002" s="209"/>
      <c r="AA1002" s="209"/>
      <c r="AB1002" s="209"/>
      <c r="AC1002" s="209"/>
      <c r="AD1002" s="209"/>
      <c r="AE1002" s="209"/>
      <c r="AF1002" s="209"/>
      <c r="AG1002" s="209"/>
      <c r="AH1002" s="209"/>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
      <c r="A1003" s="236">
        <v>223</v>
      </c>
      <c r="B1003" s="217" t="s">
        <v>1174</v>
      </c>
      <c r="C1003" s="264" t="s">
        <v>1175</v>
      </c>
      <c r="D1003" s="219" t="s">
        <v>377</v>
      </c>
      <c r="E1003" s="222">
        <v>1</v>
      </c>
      <c r="F1003" s="227"/>
      <c r="G1003" s="228">
        <f>E1003*F1003</f>
        <v>0</v>
      </c>
      <c r="H1003" s="229" t="s">
        <v>1176</v>
      </c>
      <c r="I1003" s="241" t="s">
        <v>134</v>
      </c>
      <c r="J1003" s="209"/>
      <c r="K1003" s="209"/>
      <c r="L1003" s="209"/>
      <c r="M1003" s="209"/>
      <c r="N1003" s="209"/>
      <c r="O1003" s="209"/>
      <c r="P1003" s="209"/>
      <c r="Q1003" s="209"/>
      <c r="R1003" s="209"/>
      <c r="S1003" s="209"/>
      <c r="T1003" s="209"/>
      <c r="U1003" s="209"/>
      <c r="V1003" s="209"/>
      <c r="W1003" s="209"/>
      <c r="X1003" s="209"/>
      <c r="Y1003" s="209"/>
      <c r="Z1003" s="209"/>
      <c r="AA1003" s="209"/>
      <c r="AB1003" s="209"/>
      <c r="AC1003" s="209"/>
      <c r="AD1003" s="209"/>
      <c r="AE1003" s="209"/>
      <c r="AF1003" s="209"/>
      <c r="AG1003" s="209"/>
      <c r="AH1003" s="209"/>
      <c r="AI1003" s="209"/>
      <c r="AJ1003" s="209"/>
      <c r="AK1003" s="209"/>
      <c r="AL1003" s="209"/>
      <c r="AM1003" s="209">
        <v>21</v>
      </c>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
      <c r="A1004" s="236"/>
      <c r="B1004" s="214" t="s">
        <v>1177</v>
      </c>
      <c r="C1004" s="266"/>
      <c r="D1004" s="237"/>
      <c r="E1004" s="238"/>
      <c r="F1004" s="239"/>
      <c r="G1004" s="234"/>
      <c r="H1004" s="229"/>
      <c r="I1004" s="241"/>
      <c r="J1004" s="209"/>
      <c r="K1004" s="209">
        <v>1</v>
      </c>
      <c r="L1004" s="209"/>
      <c r="M1004" s="209"/>
      <c r="N1004" s="209"/>
      <c r="O1004" s="209"/>
      <c r="P1004" s="209"/>
      <c r="Q1004" s="209"/>
      <c r="R1004" s="209"/>
      <c r="S1004" s="209"/>
      <c r="T1004" s="209"/>
      <c r="U1004" s="209"/>
      <c r="V1004" s="209"/>
      <c r="W1004" s="209"/>
      <c r="X1004" s="209"/>
      <c r="Y1004" s="209"/>
      <c r="Z1004" s="209"/>
      <c r="AA1004" s="209"/>
      <c r="AB1004" s="209"/>
      <c r="AC1004" s="209"/>
      <c r="AD1004" s="209"/>
      <c r="AE1004" s="209"/>
      <c r="AF1004" s="209"/>
      <c r="AG1004" s="209"/>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
      <c r="A1005" s="236"/>
      <c r="B1005" s="214" t="s">
        <v>1178</v>
      </c>
      <c r="C1005" s="266"/>
      <c r="D1005" s="237"/>
      <c r="E1005" s="238"/>
      <c r="F1005" s="239"/>
      <c r="G1005" s="234"/>
      <c r="H1005" s="229"/>
      <c r="I1005" s="241"/>
      <c r="J1005" s="209"/>
      <c r="K1005" s="209">
        <v>2</v>
      </c>
      <c r="L1005" s="209"/>
      <c r="M1005" s="209"/>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x14ac:dyDescent="0.2">
      <c r="A1006" s="236">
        <v>224</v>
      </c>
      <c r="B1006" s="217" t="s">
        <v>1179</v>
      </c>
      <c r="C1006" s="264" t="s">
        <v>1180</v>
      </c>
      <c r="D1006" s="219" t="s">
        <v>377</v>
      </c>
      <c r="E1006" s="222">
        <v>2</v>
      </c>
      <c r="F1006" s="227"/>
      <c r="G1006" s="228">
        <f>E1006*F1006</f>
        <v>0</v>
      </c>
      <c r="H1006" s="229" t="s">
        <v>1176</v>
      </c>
      <c r="I1006" s="241" t="s">
        <v>134</v>
      </c>
      <c r="J1006" s="209"/>
      <c r="K1006" s="209"/>
      <c r="L1006" s="209"/>
      <c r="M1006" s="209"/>
      <c r="N1006" s="209"/>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c r="AI1006" s="209"/>
      <c r="AJ1006" s="209"/>
      <c r="AK1006" s="209"/>
      <c r="AL1006" s="209"/>
      <c r="AM1006" s="209">
        <v>21</v>
      </c>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x14ac:dyDescent="0.2">
      <c r="A1007" s="236"/>
      <c r="B1007" s="214" t="s">
        <v>1181</v>
      </c>
      <c r="C1007" s="266"/>
      <c r="D1007" s="237"/>
      <c r="E1007" s="238"/>
      <c r="F1007" s="239"/>
      <c r="G1007" s="234"/>
      <c r="H1007" s="229"/>
      <c r="I1007" s="241"/>
      <c r="J1007" s="209"/>
      <c r="K1007" s="209">
        <v>1</v>
      </c>
      <c r="L1007" s="209"/>
      <c r="M1007" s="209"/>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
      <c r="A1008" s="236"/>
      <c r="B1008" s="214" t="s">
        <v>1182</v>
      </c>
      <c r="C1008" s="266"/>
      <c r="D1008" s="237"/>
      <c r="E1008" s="238"/>
      <c r="F1008" s="239"/>
      <c r="G1008" s="234"/>
      <c r="H1008" s="229"/>
      <c r="I1008" s="241"/>
      <c r="J1008" s="209"/>
      <c r="K1008" s="209">
        <v>2</v>
      </c>
      <c r="L1008" s="209"/>
      <c r="M1008" s="209"/>
      <c r="N1008" s="209"/>
      <c r="O1008" s="209"/>
      <c r="P1008" s="209"/>
      <c r="Q1008" s="209"/>
      <c r="R1008" s="209"/>
      <c r="S1008" s="209"/>
      <c r="T1008" s="209"/>
      <c r="U1008" s="209"/>
      <c r="V1008" s="209"/>
      <c r="W1008" s="209"/>
      <c r="X1008" s="209"/>
      <c r="Y1008" s="209"/>
      <c r="Z1008" s="209"/>
      <c r="AA1008" s="209"/>
      <c r="AB1008" s="209"/>
      <c r="AC1008" s="209"/>
      <c r="AD1008" s="209"/>
      <c r="AE1008" s="209"/>
      <c r="AF1008" s="209"/>
      <c r="AG1008" s="209"/>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x14ac:dyDescent="0.2">
      <c r="A1009" s="236">
        <v>225</v>
      </c>
      <c r="B1009" s="217" t="s">
        <v>1183</v>
      </c>
      <c r="C1009" s="264" t="s">
        <v>1184</v>
      </c>
      <c r="D1009" s="219" t="s">
        <v>377</v>
      </c>
      <c r="E1009" s="222">
        <v>2</v>
      </c>
      <c r="F1009" s="227"/>
      <c r="G1009" s="228">
        <f>E1009*F1009</f>
        <v>0</v>
      </c>
      <c r="H1009" s="229" t="s">
        <v>635</v>
      </c>
      <c r="I1009" s="241" t="s">
        <v>134</v>
      </c>
      <c r="J1009" s="209"/>
      <c r="K1009" s="209"/>
      <c r="L1009" s="209"/>
      <c r="M1009" s="209"/>
      <c r="N1009" s="209"/>
      <c r="O1009" s="209"/>
      <c r="P1009" s="209"/>
      <c r="Q1009" s="209"/>
      <c r="R1009" s="209"/>
      <c r="S1009" s="209"/>
      <c r="T1009" s="209"/>
      <c r="U1009" s="209"/>
      <c r="V1009" s="209"/>
      <c r="W1009" s="209"/>
      <c r="X1009" s="209"/>
      <c r="Y1009" s="209"/>
      <c r="Z1009" s="209"/>
      <c r="AA1009" s="209"/>
      <c r="AB1009" s="209"/>
      <c r="AC1009" s="209"/>
      <c r="AD1009" s="209"/>
      <c r="AE1009" s="209"/>
      <c r="AF1009" s="209"/>
      <c r="AG1009" s="209"/>
      <c r="AH1009" s="209"/>
      <c r="AI1009" s="209"/>
      <c r="AJ1009" s="209"/>
      <c r="AK1009" s="209"/>
      <c r="AL1009" s="209"/>
      <c r="AM1009" s="209">
        <v>21</v>
      </c>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
      <c r="A1010" s="236"/>
      <c r="B1010" s="214" t="s">
        <v>1185</v>
      </c>
      <c r="C1010" s="266"/>
      <c r="D1010" s="237"/>
      <c r="E1010" s="238"/>
      <c r="F1010" s="239"/>
      <c r="G1010" s="234"/>
      <c r="H1010" s="229"/>
      <c r="I1010" s="241"/>
      <c r="J1010" s="209"/>
      <c r="K1010" s="209">
        <v>1</v>
      </c>
      <c r="L1010" s="209"/>
      <c r="M1010" s="209"/>
      <c r="N1010" s="209"/>
      <c r="O1010" s="209"/>
      <c r="P1010" s="209"/>
      <c r="Q1010" s="209"/>
      <c r="R1010" s="209"/>
      <c r="S1010" s="209"/>
      <c r="T1010" s="209"/>
      <c r="U1010" s="209"/>
      <c r="V1010" s="209"/>
      <c r="W1010" s="209"/>
      <c r="X1010" s="209"/>
      <c r="Y1010" s="209"/>
      <c r="Z1010" s="209"/>
      <c r="AA1010" s="209"/>
      <c r="AB1010" s="209"/>
      <c r="AC1010" s="209"/>
      <c r="AD1010" s="209"/>
      <c r="AE1010" s="209"/>
      <c r="AF1010" s="209"/>
      <c r="AG1010" s="209"/>
      <c r="AH1010" s="209"/>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
      <c r="A1011" s="236">
        <v>226</v>
      </c>
      <c r="B1011" s="217" t="s">
        <v>1186</v>
      </c>
      <c r="C1011" s="264" t="s">
        <v>1187</v>
      </c>
      <c r="D1011" s="219" t="s">
        <v>324</v>
      </c>
      <c r="E1011" s="222">
        <v>4.3</v>
      </c>
      <c r="F1011" s="227"/>
      <c r="G1011" s="228">
        <f>E1011*F1011</f>
        <v>0</v>
      </c>
      <c r="H1011" s="229" t="s">
        <v>1176</v>
      </c>
      <c r="I1011" s="241" t="s">
        <v>134</v>
      </c>
      <c r="J1011" s="209"/>
      <c r="K1011" s="209"/>
      <c r="L1011" s="209"/>
      <c r="M1011" s="209"/>
      <c r="N1011" s="209"/>
      <c r="O1011" s="209"/>
      <c r="P1011" s="209"/>
      <c r="Q1011" s="209"/>
      <c r="R1011" s="209"/>
      <c r="S1011" s="209"/>
      <c r="T1011" s="209"/>
      <c r="U1011" s="209"/>
      <c r="V1011" s="209"/>
      <c r="W1011" s="209"/>
      <c r="X1011" s="209"/>
      <c r="Y1011" s="209"/>
      <c r="Z1011" s="209"/>
      <c r="AA1011" s="209"/>
      <c r="AB1011" s="209"/>
      <c r="AC1011" s="209"/>
      <c r="AD1011" s="209"/>
      <c r="AE1011" s="209"/>
      <c r="AF1011" s="209"/>
      <c r="AG1011" s="209"/>
      <c r="AH1011" s="209"/>
      <c r="AI1011" s="209"/>
      <c r="AJ1011" s="209"/>
      <c r="AK1011" s="209"/>
      <c r="AL1011" s="209"/>
      <c r="AM1011" s="209">
        <v>21</v>
      </c>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
      <c r="A1012" s="236"/>
      <c r="B1012" s="214" t="s">
        <v>1188</v>
      </c>
      <c r="C1012" s="266"/>
      <c r="D1012" s="237"/>
      <c r="E1012" s="238"/>
      <c r="F1012" s="239"/>
      <c r="G1012" s="234"/>
      <c r="H1012" s="229"/>
      <c r="I1012" s="241"/>
      <c r="J1012" s="209"/>
      <c r="K1012" s="209">
        <v>1</v>
      </c>
      <c r="L1012" s="209"/>
      <c r="M1012" s="209"/>
      <c r="N1012" s="209"/>
      <c r="O1012" s="209"/>
      <c r="P1012" s="209"/>
      <c r="Q1012" s="209"/>
      <c r="R1012" s="209"/>
      <c r="S1012" s="209"/>
      <c r="T1012" s="209"/>
      <c r="U1012" s="209"/>
      <c r="V1012" s="209"/>
      <c r="W1012" s="209"/>
      <c r="X1012" s="209"/>
      <c r="Y1012" s="209"/>
      <c r="Z1012" s="209"/>
      <c r="AA1012" s="209"/>
      <c r="AB1012" s="209"/>
      <c r="AC1012" s="209"/>
      <c r="AD1012" s="209"/>
      <c r="AE1012" s="209"/>
      <c r="AF1012" s="209"/>
      <c r="AG1012" s="209"/>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
      <c r="A1013" s="236"/>
      <c r="B1013" s="214" t="s">
        <v>1189</v>
      </c>
      <c r="C1013" s="266"/>
      <c r="D1013" s="237"/>
      <c r="E1013" s="238"/>
      <c r="F1013" s="239"/>
      <c r="G1013" s="234"/>
      <c r="H1013" s="229"/>
      <c r="I1013" s="241"/>
      <c r="J1013" s="209"/>
      <c r="K1013" s="209">
        <v>2</v>
      </c>
      <c r="L1013" s="209"/>
      <c r="M1013" s="209"/>
      <c r="N1013" s="209"/>
      <c r="O1013" s="209"/>
      <c r="P1013" s="209"/>
      <c r="Q1013" s="209"/>
      <c r="R1013" s="209"/>
      <c r="S1013" s="209"/>
      <c r="T1013" s="209"/>
      <c r="U1013" s="209"/>
      <c r="V1013" s="209"/>
      <c r="W1013" s="209"/>
      <c r="X1013" s="209"/>
      <c r="Y1013" s="209"/>
      <c r="Z1013" s="209"/>
      <c r="AA1013" s="209"/>
      <c r="AB1013" s="209"/>
      <c r="AC1013" s="209"/>
      <c r="AD1013" s="209"/>
      <c r="AE1013" s="209"/>
      <c r="AF1013" s="209"/>
      <c r="AG1013" s="209"/>
      <c r="AH1013" s="209"/>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
      <c r="A1014" s="236">
        <v>227</v>
      </c>
      <c r="B1014" s="217" t="s">
        <v>1190</v>
      </c>
      <c r="C1014" s="264" t="s">
        <v>1191</v>
      </c>
      <c r="D1014" s="219" t="s">
        <v>377</v>
      </c>
      <c r="E1014" s="222">
        <v>4.3</v>
      </c>
      <c r="F1014" s="227"/>
      <c r="G1014" s="228">
        <f>E1014*F1014</f>
        <v>0</v>
      </c>
      <c r="H1014" s="229" t="s">
        <v>1176</v>
      </c>
      <c r="I1014" s="241" t="s">
        <v>134</v>
      </c>
      <c r="J1014" s="209"/>
      <c r="K1014" s="209"/>
      <c r="L1014" s="209"/>
      <c r="M1014" s="209"/>
      <c r="N1014" s="209"/>
      <c r="O1014" s="209"/>
      <c r="P1014" s="209"/>
      <c r="Q1014" s="209"/>
      <c r="R1014" s="209"/>
      <c r="S1014" s="209"/>
      <c r="T1014" s="209"/>
      <c r="U1014" s="209"/>
      <c r="V1014" s="209"/>
      <c r="W1014" s="209"/>
      <c r="X1014" s="209"/>
      <c r="Y1014" s="209"/>
      <c r="Z1014" s="209"/>
      <c r="AA1014" s="209"/>
      <c r="AB1014" s="209"/>
      <c r="AC1014" s="209"/>
      <c r="AD1014" s="209"/>
      <c r="AE1014" s="209"/>
      <c r="AF1014" s="209"/>
      <c r="AG1014" s="209"/>
      <c r="AH1014" s="209"/>
      <c r="AI1014" s="209"/>
      <c r="AJ1014" s="209"/>
      <c r="AK1014" s="209"/>
      <c r="AL1014" s="209"/>
      <c r="AM1014" s="209">
        <v>21</v>
      </c>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x14ac:dyDescent="0.2">
      <c r="A1015" s="235" t="s">
        <v>128</v>
      </c>
      <c r="B1015" s="216" t="s">
        <v>1192</v>
      </c>
      <c r="C1015" s="263" t="s">
        <v>1193</v>
      </c>
      <c r="D1015" s="218"/>
      <c r="E1015" s="221"/>
      <c r="F1015" s="232">
        <f>SUM(G1016:G1024)</f>
        <v>0</v>
      </c>
      <c r="G1015" s="233"/>
      <c r="H1015" s="226"/>
      <c r="I1015" s="240"/>
    </row>
    <row r="1016" spans="1:60" outlineLevel="1" x14ac:dyDescent="0.2">
      <c r="A1016" s="236"/>
      <c r="B1016" s="270" t="s">
        <v>1194</v>
      </c>
      <c r="C1016" s="277"/>
      <c r="D1016" s="271"/>
      <c r="E1016" s="273"/>
      <c r="F1016" s="275"/>
      <c r="G1016" s="276"/>
      <c r="H1016" s="229"/>
      <c r="I1016" s="241"/>
      <c r="J1016" s="209"/>
      <c r="K1016" s="209">
        <v>1</v>
      </c>
      <c r="L1016" s="209"/>
      <c r="M1016" s="209"/>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x14ac:dyDescent="0.2">
      <c r="A1017" s="236">
        <v>228</v>
      </c>
      <c r="B1017" s="217" t="s">
        <v>1195</v>
      </c>
      <c r="C1017" s="264" t="s">
        <v>1196</v>
      </c>
      <c r="D1017" s="219" t="s">
        <v>377</v>
      </c>
      <c r="E1017" s="222">
        <v>11</v>
      </c>
      <c r="F1017" s="227"/>
      <c r="G1017" s="228">
        <f>E1017*F1017</f>
        <v>0</v>
      </c>
      <c r="H1017" s="229" t="s">
        <v>1176</v>
      </c>
      <c r="I1017" s="241" t="s">
        <v>134</v>
      </c>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9"/>
      <c r="AL1017" s="209"/>
      <c r="AM1017" s="209">
        <v>21</v>
      </c>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
      <c r="A1018" s="236"/>
      <c r="B1018" s="217"/>
      <c r="C1018" s="278" t="s">
        <v>1197</v>
      </c>
      <c r="D1018" s="272"/>
      <c r="E1018" s="274">
        <v>11</v>
      </c>
      <c r="F1018" s="228"/>
      <c r="G1018" s="228"/>
      <c r="H1018" s="229"/>
      <c r="I1018" s="241"/>
      <c r="J1018" s="209"/>
      <c r="K1018" s="209"/>
      <c r="L1018" s="209"/>
      <c r="M1018" s="209"/>
      <c r="N1018" s="209"/>
      <c r="O1018" s="209"/>
      <c r="P1018" s="209"/>
      <c r="Q1018" s="209"/>
      <c r="R1018" s="209"/>
      <c r="S1018" s="209"/>
      <c r="T1018" s="209"/>
      <c r="U1018" s="209"/>
      <c r="V1018" s="209"/>
      <c r="W1018" s="209"/>
      <c r="X1018" s="209"/>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
      <c r="A1019" s="236">
        <v>229</v>
      </c>
      <c r="B1019" s="217" t="s">
        <v>1198</v>
      </c>
      <c r="C1019" s="264" t="s">
        <v>1199</v>
      </c>
      <c r="D1019" s="219" t="s">
        <v>377</v>
      </c>
      <c r="E1019" s="222">
        <v>11</v>
      </c>
      <c r="F1019" s="227"/>
      <c r="G1019" s="228">
        <f>E1019*F1019</f>
        <v>0</v>
      </c>
      <c r="H1019" s="229" t="s">
        <v>1176</v>
      </c>
      <c r="I1019" s="241" t="s">
        <v>134</v>
      </c>
      <c r="J1019" s="209"/>
      <c r="K1019" s="209"/>
      <c r="L1019" s="209"/>
      <c r="M1019" s="209"/>
      <c r="N1019" s="209"/>
      <c r="O1019" s="209"/>
      <c r="P1019" s="209"/>
      <c r="Q1019" s="209"/>
      <c r="R1019" s="209"/>
      <c r="S1019" s="209"/>
      <c r="T1019" s="209"/>
      <c r="U1019" s="209"/>
      <c r="V1019" s="209"/>
      <c r="W1019" s="209"/>
      <c r="X1019" s="209"/>
      <c r="Y1019" s="209"/>
      <c r="Z1019" s="209"/>
      <c r="AA1019" s="209"/>
      <c r="AB1019" s="209"/>
      <c r="AC1019" s="209"/>
      <c r="AD1019" s="209"/>
      <c r="AE1019" s="209"/>
      <c r="AF1019" s="209"/>
      <c r="AG1019" s="209"/>
      <c r="AH1019" s="209"/>
      <c r="AI1019" s="209"/>
      <c r="AJ1019" s="209"/>
      <c r="AK1019" s="209"/>
      <c r="AL1019" s="209"/>
      <c r="AM1019" s="209">
        <v>21</v>
      </c>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
      <c r="A1020" s="236"/>
      <c r="B1020" s="217"/>
      <c r="C1020" s="278" t="s">
        <v>1197</v>
      </c>
      <c r="D1020" s="272"/>
      <c r="E1020" s="274">
        <v>11</v>
      </c>
      <c r="F1020" s="228"/>
      <c r="G1020" s="228"/>
      <c r="H1020" s="229"/>
      <c r="I1020" s="241"/>
      <c r="J1020" s="209"/>
      <c r="K1020" s="209"/>
      <c r="L1020" s="209"/>
      <c r="M1020" s="209"/>
      <c r="N1020" s="209"/>
      <c r="O1020" s="209"/>
      <c r="P1020" s="209"/>
      <c r="Q1020" s="209"/>
      <c r="R1020" s="209"/>
      <c r="S1020" s="209"/>
      <c r="T1020" s="209"/>
      <c r="U1020" s="209"/>
      <c r="V1020" s="209"/>
      <c r="W1020" s="209"/>
      <c r="X1020" s="209"/>
      <c r="Y1020" s="209"/>
      <c r="Z1020" s="209"/>
      <c r="AA1020" s="209"/>
      <c r="AB1020" s="209"/>
      <c r="AC1020" s="209"/>
      <c r="AD1020" s="209"/>
      <c r="AE1020" s="209"/>
      <c r="AF1020" s="209"/>
      <c r="AG1020" s="209"/>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outlineLevel="1" x14ac:dyDescent="0.2">
      <c r="A1021" s="236">
        <v>230</v>
      </c>
      <c r="B1021" s="217" t="s">
        <v>1200</v>
      </c>
      <c r="C1021" s="264" t="s">
        <v>1201</v>
      </c>
      <c r="D1021" s="219" t="s">
        <v>377</v>
      </c>
      <c r="E1021" s="222">
        <v>11</v>
      </c>
      <c r="F1021" s="227"/>
      <c r="G1021" s="228">
        <f>E1021*F1021</f>
        <v>0</v>
      </c>
      <c r="H1021" s="229"/>
      <c r="I1021" s="241" t="s">
        <v>149</v>
      </c>
      <c r="J1021" s="209"/>
      <c r="K1021" s="209"/>
      <c r="L1021" s="209"/>
      <c r="M1021" s="209"/>
      <c r="N1021" s="209"/>
      <c r="O1021" s="209"/>
      <c r="P1021" s="209"/>
      <c r="Q1021" s="209"/>
      <c r="R1021" s="209"/>
      <c r="S1021" s="209"/>
      <c r="T1021" s="209"/>
      <c r="U1021" s="209"/>
      <c r="V1021" s="209"/>
      <c r="W1021" s="209"/>
      <c r="X1021" s="209"/>
      <c r="Y1021" s="209"/>
      <c r="Z1021" s="209"/>
      <c r="AA1021" s="209"/>
      <c r="AB1021" s="209"/>
      <c r="AC1021" s="209"/>
      <c r="AD1021" s="209"/>
      <c r="AE1021" s="209"/>
      <c r="AF1021" s="209"/>
      <c r="AG1021" s="209"/>
      <c r="AH1021" s="209"/>
      <c r="AI1021" s="209"/>
      <c r="AJ1021" s="209"/>
      <c r="AK1021" s="209"/>
      <c r="AL1021" s="209"/>
      <c r="AM1021" s="209">
        <v>21</v>
      </c>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
      <c r="A1022" s="236"/>
      <c r="B1022" s="217"/>
      <c r="C1022" s="278" t="s">
        <v>1197</v>
      </c>
      <c r="D1022" s="272"/>
      <c r="E1022" s="274">
        <v>11</v>
      </c>
      <c r="F1022" s="228"/>
      <c r="G1022" s="228"/>
      <c r="H1022" s="229"/>
      <c r="I1022" s="241"/>
      <c r="J1022" s="209"/>
      <c r="K1022" s="209"/>
      <c r="L1022" s="209"/>
      <c r="M1022" s="209"/>
      <c r="N1022" s="209"/>
      <c r="O1022" s="209"/>
      <c r="P1022" s="209"/>
      <c r="Q1022" s="209"/>
      <c r="R1022" s="209"/>
      <c r="S1022" s="209"/>
      <c r="T1022" s="209"/>
      <c r="U1022" s="209"/>
      <c r="V1022" s="209"/>
      <c r="W1022" s="209"/>
      <c r="X1022" s="209"/>
      <c r="Y1022" s="209"/>
      <c r="Z1022" s="209"/>
      <c r="AA1022" s="209"/>
      <c r="AB1022" s="209"/>
      <c r="AC1022" s="209"/>
      <c r="AD1022" s="209"/>
      <c r="AE1022" s="209"/>
      <c r="AF1022" s="209"/>
      <c r="AG1022" s="209"/>
      <c r="AH1022" s="209"/>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
      <c r="A1023" s="236">
        <v>231</v>
      </c>
      <c r="B1023" s="217" t="s">
        <v>1202</v>
      </c>
      <c r="C1023" s="264" t="s">
        <v>1203</v>
      </c>
      <c r="D1023" s="219" t="s">
        <v>377</v>
      </c>
      <c r="E1023" s="222">
        <v>11</v>
      </c>
      <c r="F1023" s="227"/>
      <c r="G1023" s="228">
        <f>E1023*F1023</f>
        <v>0</v>
      </c>
      <c r="H1023" s="229"/>
      <c r="I1023" s="241" t="s">
        <v>149</v>
      </c>
      <c r="J1023" s="209"/>
      <c r="K1023" s="209"/>
      <c r="L1023" s="209"/>
      <c r="M1023" s="209"/>
      <c r="N1023" s="209"/>
      <c r="O1023" s="209"/>
      <c r="P1023" s="209"/>
      <c r="Q1023" s="209"/>
      <c r="R1023" s="209"/>
      <c r="S1023" s="209"/>
      <c r="T1023" s="209"/>
      <c r="U1023" s="209"/>
      <c r="V1023" s="209"/>
      <c r="W1023" s="209"/>
      <c r="X1023" s="209"/>
      <c r="Y1023" s="209"/>
      <c r="Z1023" s="209"/>
      <c r="AA1023" s="209"/>
      <c r="AB1023" s="209"/>
      <c r="AC1023" s="209"/>
      <c r="AD1023" s="209"/>
      <c r="AE1023" s="209"/>
      <c r="AF1023" s="209"/>
      <c r="AG1023" s="209"/>
      <c r="AH1023" s="209"/>
      <c r="AI1023" s="209"/>
      <c r="AJ1023" s="209"/>
      <c r="AK1023" s="209"/>
      <c r="AL1023" s="209"/>
      <c r="AM1023" s="209">
        <v>21</v>
      </c>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
      <c r="A1024" s="236"/>
      <c r="B1024" s="217"/>
      <c r="C1024" s="278" t="s">
        <v>1197</v>
      </c>
      <c r="D1024" s="272"/>
      <c r="E1024" s="274">
        <v>11</v>
      </c>
      <c r="F1024" s="228"/>
      <c r="G1024" s="228"/>
      <c r="H1024" s="229"/>
      <c r="I1024" s="241"/>
      <c r="J1024" s="209"/>
      <c r="K1024" s="209"/>
      <c r="L1024" s="209"/>
      <c r="M1024" s="209"/>
      <c r="N1024" s="209"/>
      <c r="O1024" s="209"/>
      <c r="P1024" s="209"/>
      <c r="Q1024" s="209"/>
      <c r="R1024" s="209"/>
      <c r="S1024" s="209"/>
      <c r="T1024" s="209"/>
      <c r="U1024" s="209"/>
      <c r="V1024" s="209"/>
      <c r="W1024" s="209"/>
      <c r="X1024" s="209"/>
      <c r="Y1024" s="209"/>
      <c r="Z1024" s="209"/>
      <c r="AA1024" s="209"/>
      <c r="AB1024" s="209"/>
      <c r="AC1024" s="209"/>
      <c r="AD1024" s="209"/>
      <c r="AE1024" s="209"/>
      <c r="AF1024" s="209"/>
      <c r="AG1024" s="209"/>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x14ac:dyDescent="0.2">
      <c r="A1025" s="235" t="s">
        <v>128</v>
      </c>
      <c r="B1025" s="216" t="s">
        <v>1204</v>
      </c>
      <c r="C1025" s="263" t="s">
        <v>1205</v>
      </c>
      <c r="D1025" s="218"/>
      <c r="E1025" s="221"/>
      <c r="F1025" s="232">
        <f>SUM(G1026:G1029)</f>
        <v>0</v>
      </c>
      <c r="G1025" s="233"/>
      <c r="H1025" s="226"/>
      <c r="I1025" s="240"/>
    </row>
    <row r="1026" spans="1:60" outlineLevel="1" x14ac:dyDescent="0.2">
      <c r="A1026" s="236">
        <v>232</v>
      </c>
      <c r="B1026" s="217" t="s">
        <v>1206</v>
      </c>
      <c r="C1026" s="264" t="s">
        <v>1207</v>
      </c>
      <c r="D1026" s="219" t="s">
        <v>377</v>
      </c>
      <c r="E1026" s="222">
        <v>11</v>
      </c>
      <c r="F1026" s="227"/>
      <c r="G1026" s="228">
        <f>E1026*F1026</f>
        <v>0</v>
      </c>
      <c r="H1026" s="229"/>
      <c r="I1026" s="241" t="s">
        <v>149</v>
      </c>
      <c r="J1026" s="209"/>
      <c r="K1026" s="209"/>
      <c r="L1026" s="209"/>
      <c r="M1026" s="209"/>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09"/>
      <c r="AL1026" s="209"/>
      <c r="AM1026" s="209">
        <v>21</v>
      </c>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outlineLevel="1" x14ac:dyDescent="0.2">
      <c r="A1027" s="236"/>
      <c r="B1027" s="217"/>
      <c r="C1027" s="278" t="s">
        <v>1197</v>
      </c>
      <c r="D1027" s="272"/>
      <c r="E1027" s="274">
        <v>11</v>
      </c>
      <c r="F1027" s="228"/>
      <c r="G1027" s="228"/>
      <c r="H1027" s="229"/>
      <c r="I1027" s="241"/>
      <c r="J1027" s="209"/>
      <c r="K1027" s="209"/>
      <c r="L1027" s="209"/>
      <c r="M1027" s="209"/>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
      <c r="A1028" s="236">
        <v>233</v>
      </c>
      <c r="B1028" s="217" t="s">
        <v>1208</v>
      </c>
      <c r="C1028" s="264" t="s">
        <v>1209</v>
      </c>
      <c r="D1028" s="219" t="s">
        <v>377</v>
      </c>
      <c r="E1028" s="222">
        <v>11</v>
      </c>
      <c r="F1028" s="227"/>
      <c r="G1028" s="228">
        <f>E1028*F1028</f>
        <v>0</v>
      </c>
      <c r="H1028" s="229"/>
      <c r="I1028" s="241" t="s">
        <v>149</v>
      </c>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209"/>
      <c r="AL1028" s="209"/>
      <c r="AM1028" s="209">
        <v>21</v>
      </c>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
      <c r="A1029" s="236"/>
      <c r="B1029" s="217"/>
      <c r="C1029" s="278" t="s">
        <v>1197</v>
      </c>
      <c r="D1029" s="272"/>
      <c r="E1029" s="274">
        <v>11</v>
      </c>
      <c r="F1029" s="228"/>
      <c r="G1029" s="228"/>
      <c r="H1029" s="229"/>
      <c r="I1029" s="241"/>
      <c r="J1029" s="209"/>
      <c r="K1029" s="209"/>
      <c r="L1029" s="209"/>
      <c r="M1029" s="209"/>
      <c r="N1029" s="209"/>
      <c r="O1029" s="209"/>
      <c r="P1029" s="209"/>
      <c r="Q1029" s="209"/>
      <c r="R1029" s="209"/>
      <c r="S1029" s="209"/>
      <c r="T1029" s="209"/>
      <c r="U1029" s="209"/>
      <c r="V1029" s="209"/>
      <c r="W1029" s="209"/>
      <c r="X1029" s="209"/>
      <c r="Y1029" s="209"/>
      <c r="Z1029" s="209"/>
      <c r="AA1029" s="209"/>
      <c r="AB1029" s="209"/>
      <c r="AC1029" s="209"/>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x14ac:dyDescent="0.2">
      <c r="A1030" s="235" t="s">
        <v>128</v>
      </c>
      <c r="B1030" s="216" t="s">
        <v>1210</v>
      </c>
      <c r="C1030" s="263" t="s">
        <v>1211</v>
      </c>
      <c r="D1030" s="218"/>
      <c r="E1030" s="221"/>
      <c r="F1030" s="232">
        <f>SUM(G1031:G1045)</f>
        <v>0</v>
      </c>
      <c r="G1030" s="233"/>
      <c r="H1030" s="226"/>
      <c r="I1030" s="240"/>
    </row>
    <row r="1031" spans="1:60" outlineLevel="1" x14ac:dyDescent="0.2">
      <c r="A1031" s="236"/>
      <c r="B1031" s="270" t="s">
        <v>1212</v>
      </c>
      <c r="C1031" s="277"/>
      <c r="D1031" s="271"/>
      <c r="E1031" s="273"/>
      <c r="F1031" s="275"/>
      <c r="G1031" s="276"/>
      <c r="H1031" s="229"/>
      <c r="I1031" s="241"/>
      <c r="J1031" s="209"/>
      <c r="K1031" s="209">
        <v>1</v>
      </c>
      <c r="L1031" s="209"/>
      <c r="M1031" s="209"/>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
      <c r="A1032" s="236"/>
      <c r="B1032" s="214" t="s">
        <v>1213</v>
      </c>
      <c r="C1032" s="266"/>
      <c r="D1032" s="237"/>
      <c r="E1032" s="238"/>
      <c r="F1032" s="239"/>
      <c r="G1032" s="234"/>
      <c r="H1032" s="229"/>
      <c r="I1032" s="241"/>
      <c r="J1032" s="209"/>
      <c r="K1032" s="209">
        <v>2</v>
      </c>
      <c r="L1032" s="209"/>
      <c r="M1032" s="209"/>
      <c r="N1032" s="209"/>
      <c r="O1032" s="209"/>
      <c r="P1032" s="209"/>
      <c r="Q1032" s="209"/>
      <c r="R1032" s="209"/>
      <c r="S1032" s="209"/>
      <c r="T1032" s="209"/>
      <c r="U1032" s="209"/>
      <c r="V1032" s="209"/>
      <c r="W1032" s="209"/>
      <c r="X1032" s="209"/>
      <c r="Y1032" s="209"/>
      <c r="Z1032" s="209"/>
      <c r="AA1032" s="209"/>
      <c r="AB1032" s="209"/>
      <c r="AC1032" s="209"/>
      <c r="AD1032" s="209"/>
      <c r="AE1032" s="209"/>
      <c r="AF1032" s="209"/>
      <c r="AG1032" s="209"/>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x14ac:dyDescent="0.2">
      <c r="A1033" s="236">
        <v>234</v>
      </c>
      <c r="B1033" s="217" t="s">
        <v>1214</v>
      </c>
      <c r="C1033" s="264" t="s">
        <v>1215</v>
      </c>
      <c r="D1033" s="219" t="s">
        <v>324</v>
      </c>
      <c r="E1033" s="222">
        <v>9</v>
      </c>
      <c r="F1033" s="227"/>
      <c r="G1033" s="228">
        <f>E1033*F1033</f>
        <v>0</v>
      </c>
      <c r="H1033" s="229" t="s">
        <v>1216</v>
      </c>
      <c r="I1033" s="241" t="s">
        <v>134</v>
      </c>
      <c r="J1033" s="209"/>
      <c r="K1033" s="209"/>
      <c r="L1033" s="209"/>
      <c r="M1033" s="209"/>
      <c r="N1033" s="209"/>
      <c r="O1033" s="209"/>
      <c r="P1033" s="209"/>
      <c r="Q1033" s="209"/>
      <c r="R1033" s="209"/>
      <c r="S1033" s="209"/>
      <c r="T1033" s="209"/>
      <c r="U1033" s="209"/>
      <c r="V1033" s="209"/>
      <c r="W1033" s="209"/>
      <c r="X1033" s="209"/>
      <c r="Y1033" s="209"/>
      <c r="Z1033" s="209"/>
      <c r="AA1033" s="209"/>
      <c r="AB1033" s="209"/>
      <c r="AC1033" s="209"/>
      <c r="AD1033" s="209"/>
      <c r="AE1033" s="209"/>
      <c r="AF1033" s="209"/>
      <c r="AG1033" s="209"/>
      <c r="AH1033" s="209"/>
      <c r="AI1033" s="209"/>
      <c r="AJ1033" s="209"/>
      <c r="AK1033" s="209"/>
      <c r="AL1033" s="209"/>
      <c r="AM1033" s="209">
        <v>21</v>
      </c>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
      <c r="A1034" s="236"/>
      <c r="B1034" s="217"/>
      <c r="C1034" s="265" t="s">
        <v>1217</v>
      </c>
      <c r="D1034" s="220"/>
      <c r="E1034" s="223"/>
      <c r="F1034" s="230"/>
      <c r="G1034" s="231"/>
      <c r="H1034" s="229"/>
      <c r="I1034" s="241"/>
      <c r="J1034" s="209"/>
      <c r="K1034" s="209"/>
      <c r="L1034" s="209"/>
      <c r="M1034" s="209"/>
      <c r="N1034" s="209"/>
      <c r="O1034" s="209"/>
      <c r="P1034" s="209"/>
      <c r="Q1034" s="209"/>
      <c r="R1034" s="209"/>
      <c r="S1034" s="209"/>
      <c r="T1034" s="209"/>
      <c r="U1034" s="209"/>
      <c r="V1034" s="209"/>
      <c r="W1034" s="209"/>
      <c r="X1034" s="209"/>
      <c r="Y1034" s="209"/>
      <c r="Z1034" s="209"/>
      <c r="AA1034" s="209"/>
      <c r="AB1034" s="209"/>
      <c r="AC1034" s="209"/>
      <c r="AD1034" s="209"/>
      <c r="AE1034" s="209"/>
      <c r="AF1034" s="209"/>
      <c r="AG1034" s="209"/>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10" t="str">
        <f>C1034</f>
        <v>včetně dodávky plechu a spojovacího materiálu.</v>
      </c>
      <c r="BB1034" s="209"/>
      <c r="BC1034" s="209"/>
      <c r="BD1034" s="209"/>
      <c r="BE1034" s="209"/>
      <c r="BF1034" s="209"/>
      <c r="BG1034" s="209"/>
      <c r="BH1034" s="209"/>
    </row>
    <row r="1035" spans="1:60" outlineLevel="1" x14ac:dyDescent="0.2">
      <c r="A1035" s="236"/>
      <c r="B1035" s="217"/>
      <c r="C1035" s="278" t="s">
        <v>1218</v>
      </c>
      <c r="D1035" s="272"/>
      <c r="E1035" s="274">
        <v>9</v>
      </c>
      <c r="F1035" s="228"/>
      <c r="G1035" s="228"/>
      <c r="H1035" s="229"/>
      <c r="I1035" s="241"/>
      <c r="J1035" s="209"/>
      <c r="K1035" s="209"/>
      <c r="L1035" s="209"/>
      <c r="M1035" s="209"/>
      <c r="N1035" s="209"/>
      <c r="O1035" s="209"/>
      <c r="P1035" s="209"/>
      <c r="Q1035" s="209"/>
      <c r="R1035" s="209"/>
      <c r="S1035" s="209"/>
      <c r="T1035" s="209"/>
      <c r="U1035" s="209"/>
      <c r="V1035" s="209"/>
      <c r="W1035" s="209"/>
      <c r="X1035" s="209"/>
      <c r="Y1035" s="209"/>
      <c r="Z1035" s="209"/>
      <c r="AA1035" s="209"/>
      <c r="AB1035" s="209"/>
      <c r="AC1035" s="209"/>
      <c r="AD1035" s="209"/>
      <c r="AE1035" s="209"/>
      <c r="AF1035" s="209"/>
      <c r="AG1035" s="209"/>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x14ac:dyDescent="0.2">
      <c r="A1036" s="236"/>
      <c r="B1036" s="214" t="s">
        <v>1219</v>
      </c>
      <c r="C1036" s="266"/>
      <c r="D1036" s="237"/>
      <c r="E1036" s="238"/>
      <c r="F1036" s="239"/>
      <c r="G1036" s="234"/>
      <c r="H1036" s="229"/>
      <c r="I1036" s="241"/>
      <c r="J1036" s="209"/>
      <c r="K1036" s="209">
        <v>1</v>
      </c>
      <c r="L1036" s="209"/>
      <c r="M1036" s="209"/>
      <c r="N1036" s="209"/>
      <c r="O1036" s="209"/>
      <c r="P1036" s="209"/>
      <c r="Q1036" s="209"/>
      <c r="R1036" s="209"/>
      <c r="S1036" s="209"/>
      <c r="T1036" s="209"/>
      <c r="U1036" s="209"/>
      <c r="V1036" s="209"/>
      <c r="W1036" s="209"/>
      <c r="X1036" s="209"/>
      <c r="Y1036" s="209"/>
      <c r="Z1036" s="209"/>
      <c r="AA1036" s="209"/>
      <c r="AB1036" s="209"/>
      <c r="AC1036" s="209"/>
      <c r="AD1036" s="209"/>
      <c r="AE1036" s="209"/>
      <c r="AF1036" s="209"/>
      <c r="AG1036" s="209"/>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
      <c r="A1037" s="236"/>
      <c r="B1037" s="214" t="s">
        <v>1220</v>
      </c>
      <c r="C1037" s="266"/>
      <c r="D1037" s="237"/>
      <c r="E1037" s="238"/>
      <c r="F1037" s="239"/>
      <c r="G1037" s="234"/>
      <c r="H1037" s="229"/>
      <c r="I1037" s="241"/>
      <c r="J1037" s="209"/>
      <c r="K1037" s="209"/>
      <c r="L1037" s="209"/>
      <c r="M1037" s="209"/>
      <c r="N1037" s="209"/>
      <c r="O1037" s="209"/>
      <c r="P1037" s="209"/>
      <c r="Q1037" s="209"/>
      <c r="R1037" s="209"/>
      <c r="S1037" s="209"/>
      <c r="T1037" s="209"/>
      <c r="U1037" s="209"/>
      <c r="V1037" s="209"/>
      <c r="W1037" s="209"/>
      <c r="X1037" s="209"/>
      <c r="Y1037" s="209"/>
      <c r="Z1037" s="209"/>
      <c r="AA1037" s="209"/>
      <c r="AB1037" s="209"/>
      <c r="AC1037" s="209"/>
      <c r="AD1037" s="209"/>
      <c r="AE1037" s="209"/>
      <c r="AF1037" s="209"/>
      <c r="AG1037" s="209"/>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x14ac:dyDescent="0.2">
      <c r="A1038" s="236">
        <v>235</v>
      </c>
      <c r="B1038" s="217" t="s">
        <v>1221</v>
      </c>
      <c r="C1038" s="264" t="s">
        <v>1222</v>
      </c>
      <c r="D1038" s="219" t="s">
        <v>324</v>
      </c>
      <c r="E1038" s="222">
        <v>14.25</v>
      </c>
      <c r="F1038" s="227"/>
      <c r="G1038" s="228">
        <f>E1038*F1038</f>
        <v>0</v>
      </c>
      <c r="H1038" s="229" t="s">
        <v>1216</v>
      </c>
      <c r="I1038" s="241" t="s">
        <v>134</v>
      </c>
      <c r="J1038" s="209"/>
      <c r="K1038" s="209"/>
      <c r="L1038" s="209"/>
      <c r="M1038" s="209"/>
      <c r="N1038" s="209"/>
      <c r="O1038" s="209"/>
      <c r="P1038" s="209"/>
      <c r="Q1038" s="209"/>
      <c r="R1038" s="209"/>
      <c r="S1038" s="209"/>
      <c r="T1038" s="209"/>
      <c r="U1038" s="209"/>
      <c r="V1038" s="209"/>
      <c r="W1038" s="209"/>
      <c r="X1038" s="209"/>
      <c r="Y1038" s="209"/>
      <c r="Z1038" s="209"/>
      <c r="AA1038" s="209"/>
      <c r="AB1038" s="209"/>
      <c r="AC1038" s="209"/>
      <c r="AD1038" s="209"/>
      <c r="AE1038" s="209"/>
      <c r="AF1038" s="209"/>
      <c r="AG1038" s="209"/>
      <c r="AH1038" s="209"/>
      <c r="AI1038" s="209"/>
      <c r="AJ1038" s="209"/>
      <c r="AK1038" s="209"/>
      <c r="AL1038" s="209"/>
      <c r="AM1038" s="209">
        <v>21</v>
      </c>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outlineLevel="1" x14ac:dyDescent="0.2">
      <c r="A1039" s="236"/>
      <c r="B1039" s="217"/>
      <c r="C1039" s="278" t="s">
        <v>1223</v>
      </c>
      <c r="D1039" s="272"/>
      <c r="E1039" s="274">
        <v>14.25</v>
      </c>
      <c r="F1039" s="228"/>
      <c r="G1039" s="228"/>
      <c r="H1039" s="229"/>
      <c r="I1039" s="241"/>
      <c r="J1039" s="209"/>
      <c r="K1039" s="209"/>
      <c r="L1039" s="209"/>
      <c r="M1039" s="209"/>
      <c r="N1039" s="209"/>
      <c r="O1039" s="209"/>
      <c r="P1039" s="209"/>
      <c r="Q1039" s="209"/>
      <c r="R1039" s="209"/>
      <c r="S1039" s="209"/>
      <c r="T1039" s="209"/>
      <c r="U1039" s="209"/>
      <c r="V1039" s="209"/>
      <c r="W1039" s="209"/>
      <c r="X1039" s="209"/>
      <c r="Y1039" s="209"/>
      <c r="Z1039" s="209"/>
      <c r="AA1039" s="209"/>
      <c r="AB1039" s="209"/>
      <c r="AC1039" s="209"/>
      <c r="AD1039" s="209"/>
      <c r="AE1039" s="209"/>
      <c r="AF1039" s="209"/>
      <c r="AG1039" s="209"/>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x14ac:dyDescent="0.2">
      <c r="A1040" s="236"/>
      <c r="B1040" s="214" t="s">
        <v>1224</v>
      </c>
      <c r="C1040" s="266"/>
      <c r="D1040" s="237"/>
      <c r="E1040" s="238"/>
      <c r="F1040" s="239"/>
      <c r="G1040" s="234"/>
      <c r="H1040" s="229"/>
      <c r="I1040" s="241"/>
      <c r="J1040" s="209"/>
      <c r="K1040" s="209">
        <v>1</v>
      </c>
      <c r="L1040" s="209"/>
      <c r="M1040" s="209"/>
      <c r="N1040" s="209"/>
      <c r="O1040" s="209"/>
      <c r="P1040" s="209"/>
      <c r="Q1040" s="209"/>
      <c r="R1040" s="209"/>
      <c r="S1040" s="209"/>
      <c r="T1040" s="209"/>
      <c r="U1040" s="209"/>
      <c r="V1040" s="209"/>
      <c r="W1040" s="209"/>
      <c r="X1040" s="209"/>
      <c r="Y1040" s="209"/>
      <c r="Z1040" s="209"/>
      <c r="AA1040" s="209"/>
      <c r="AB1040" s="209"/>
      <c r="AC1040" s="209"/>
      <c r="AD1040" s="209"/>
      <c r="AE1040" s="209"/>
      <c r="AF1040" s="209"/>
      <c r="AG1040" s="209"/>
      <c r="AH1040" s="209"/>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x14ac:dyDescent="0.2">
      <c r="A1041" s="236"/>
      <c r="B1041" s="214" t="s">
        <v>987</v>
      </c>
      <c r="C1041" s="266"/>
      <c r="D1041" s="237"/>
      <c r="E1041" s="238"/>
      <c r="F1041" s="239"/>
      <c r="G1041" s="234"/>
      <c r="H1041" s="229"/>
      <c r="I1041" s="241"/>
      <c r="J1041" s="209"/>
      <c r="K1041" s="209"/>
      <c r="L1041" s="209"/>
      <c r="M1041" s="209"/>
      <c r="N1041" s="209"/>
      <c r="O1041" s="209"/>
      <c r="P1041" s="209"/>
      <c r="Q1041" s="209"/>
      <c r="R1041" s="209"/>
      <c r="S1041" s="209"/>
      <c r="T1041" s="209"/>
      <c r="U1041" s="209"/>
      <c r="V1041" s="209"/>
      <c r="W1041" s="209"/>
      <c r="X1041" s="209"/>
      <c r="Y1041" s="209"/>
      <c r="Z1041" s="209"/>
      <c r="AA1041" s="209"/>
      <c r="AB1041" s="209"/>
      <c r="AC1041" s="209"/>
      <c r="AD1041" s="209"/>
      <c r="AE1041" s="209"/>
      <c r="AF1041" s="209"/>
      <c r="AG1041" s="209"/>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x14ac:dyDescent="0.2">
      <c r="A1042" s="236">
        <v>236</v>
      </c>
      <c r="B1042" s="217" t="s">
        <v>1225</v>
      </c>
      <c r="C1042" s="264" t="s">
        <v>989</v>
      </c>
      <c r="D1042" s="219" t="s">
        <v>385</v>
      </c>
      <c r="E1042" s="222">
        <v>6.3439999999999996E-2</v>
      </c>
      <c r="F1042" s="227"/>
      <c r="G1042" s="228">
        <f>E1042*F1042</f>
        <v>0</v>
      </c>
      <c r="H1042" s="229" t="s">
        <v>1216</v>
      </c>
      <c r="I1042" s="241" t="s">
        <v>134</v>
      </c>
      <c r="J1042" s="209"/>
      <c r="K1042" s="209"/>
      <c r="L1042" s="209"/>
      <c r="M1042" s="209"/>
      <c r="N1042" s="209"/>
      <c r="O1042" s="209"/>
      <c r="P1042" s="209"/>
      <c r="Q1042" s="209"/>
      <c r="R1042" s="209"/>
      <c r="S1042" s="209"/>
      <c r="T1042" s="209"/>
      <c r="U1042" s="209"/>
      <c r="V1042" s="209"/>
      <c r="W1042" s="209"/>
      <c r="X1042" s="209"/>
      <c r="Y1042" s="209"/>
      <c r="Z1042" s="209"/>
      <c r="AA1042" s="209"/>
      <c r="AB1042" s="209"/>
      <c r="AC1042" s="209"/>
      <c r="AD1042" s="209"/>
      <c r="AE1042" s="209"/>
      <c r="AF1042" s="209"/>
      <c r="AG1042" s="209"/>
      <c r="AH1042" s="209"/>
      <c r="AI1042" s="209"/>
      <c r="AJ1042" s="209"/>
      <c r="AK1042" s="209"/>
      <c r="AL1042" s="209"/>
      <c r="AM1042" s="209">
        <v>21</v>
      </c>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x14ac:dyDescent="0.2">
      <c r="A1043" s="236"/>
      <c r="B1043" s="217"/>
      <c r="C1043" s="278" t="s">
        <v>864</v>
      </c>
      <c r="D1043" s="272"/>
      <c r="E1043" s="274"/>
      <c r="F1043" s="228"/>
      <c r="G1043" s="228"/>
      <c r="H1043" s="229"/>
      <c r="I1043" s="241"/>
      <c r="J1043" s="209"/>
      <c r="K1043" s="209"/>
      <c r="L1043" s="209"/>
      <c r="M1043" s="209"/>
      <c r="N1043" s="209"/>
      <c r="O1043" s="209"/>
      <c r="P1043" s="209"/>
      <c r="Q1043" s="209"/>
      <c r="R1043" s="209"/>
      <c r="S1043" s="209"/>
      <c r="T1043" s="209"/>
      <c r="U1043" s="209"/>
      <c r="V1043" s="209"/>
      <c r="W1043" s="209"/>
      <c r="X1043" s="209"/>
      <c r="Y1043" s="209"/>
      <c r="Z1043" s="209"/>
      <c r="AA1043" s="209"/>
      <c r="AB1043" s="209"/>
      <c r="AC1043" s="209"/>
      <c r="AD1043" s="209"/>
      <c r="AE1043" s="209"/>
      <c r="AF1043" s="209"/>
      <c r="AG1043" s="209"/>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x14ac:dyDescent="0.2">
      <c r="A1044" s="236"/>
      <c r="B1044" s="217"/>
      <c r="C1044" s="278" t="s">
        <v>1226</v>
      </c>
      <c r="D1044" s="272"/>
      <c r="E1044" s="274"/>
      <c r="F1044" s="228"/>
      <c r="G1044" s="228"/>
      <c r="H1044" s="229"/>
      <c r="I1044" s="241"/>
      <c r="J1044" s="209"/>
      <c r="K1044" s="209"/>
      <c r="L1044" s="209"/>
      <c r="M1044" s="209"/>
      <c r="N1044" s="209"/>
      <c r="O1044" s="209"/>
      <c r="P1044" s="209"/>
      <c r="Q1044" s="209"/>
      <c r="R1044" s="209"/>
      <c r="S1044" s="209"/>
      <c r="T1044" s="209"/>
      <c r="U1044" s="209"/>
      <c r="V1044" s="209"/>
      <c r="W1044" s="209"/>
      <c r="X1044" s="209"/>
      <c r="Y1044" s="209"/>
      <c r="Z1044" s="209"/>
      <c r="AA1044" s="209"/>
      <c r="AB1044" s="209"/>
      <c r="AC1044" s="209"/>
      <c r="AD1044" s="209"/>
      <c r="AE1044" s="209"/>
      <c r="AF1044" s="209"/>
      <c r="AG1044" s="209"/>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x14ac:dyDescent="0.2">
      <c r="A1045" s="236"/>
      <c r="B1045" s="217"/>
      <c r="C1045" s="278" t="s">
        <v>1227</v>
      </c>
      <c r="D1045" s="272"/>
      <c r="E1045" s="274">
        <v>6.3399999999999998E-2</v>
      </c>
      <c r="F1045" s="228"/>
      <c r="G1045" s="228"/>
      <c r="H1045" s="229"/>
      <c r="I1045" s="241"/>
      <c r="J1045" s="209"/>
      <c r="K1045" s="209"/>
      <c r="L1045" s="209"/>
      <c r="M1045" s="209"/>
      <c r="N1045" s="209"/>
      <c r="O1045" s="209"/>
      <c r="P1045" s="209"/>
      <c r="Q1045" s="209"/>
      <c r="R1045" s="209"/>
      <c r="S1045" s="209"/>
      <c r="T1045" s="209"/>
      <c r="U1045" s="209"/>
      <c r="V1045" s="209"/>
      <c r="W1045" s="209"/>
      <c r="X1045" s="209"/>
      <c r="Y1045" s="209"/>
      <c r="Z1045" s="209"/>
      <c r="AA1045" s="209"/>
      <c r="AB1045" s="209"/>
      <c r="AC1045" s="209"/>
      <c r="AD1045" s="209"/>
      <c r="AE1045" s="209"/>
      <c r="AF1045" s="209"/>
      <c r="AG1045" s="209"/>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x14ac:dyDescent="0.2">
      <c r="A1046" s="235" t="s">
        <v>128</v>
      </c>
      <c r="B1046" s="216" t="s">
        <v>1228</v>
      </c>
      <c r="C1046" s="263" t="s">
        <v>1229</v>
      </c>
      <c r="D1046" s="218"/>
      <c r="E1046" s="221"/>
      <c r="F1046" s="232">
        <f>SUM(G1047:G1137)</f>
        <v>0</v>
      </c>
      <c r="G1046" s="233"/>
      <c r="H1046" s="226"/>
      <c r="I1046" s="240"/>
    </row>
    <row r="1047" spans="1:60" outlineLevel="1" x14ac:dyDescent="0.2">
      <c r="A1047" s="236"/>
      <c r="B1047" s="270" t="s">
        <v>1230</v>
      </c>
      <c r="C1047" s="277"/>
      <c r="D1047" s="271"/>
      <c r="E1047" s="273"/>
      <c r="F1047" s="275"/>
      <c r="G1047" s="276"/>
      <c r="H1047" s="229"/>
      <c r="I1047" s="241"/>
      <c r="J1047" s="209"/>
      <c r="K1047" s="209">
        <v>1</v>
      </c>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209"/>
      <c r="AG1047" s="209"/>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x14ac:dyDescent="0.2">
      <c r="A1048" s="236">
        <v>237</v>
      </c>
      <c r="B1048" s="217" t="s">
        <v>1231</v>
      </c>
      <c r="C1048" s="264" t="s">
        <v>1232</v>
      </c>
      <c r="D1048" s="219" t="s">
        <v>377</v>
      </c>
      <c r="E1048" s="222">
        <v>16</v>
      </c>
      <c r="F1048" s="227"/>
      <c r="G1048" s="228">
        <f>E1048*F1048</f>
        <v>0</v>
      </c>
      <c r="H1048" s="229" t="s">
        <v>1233</v>
      </c>
      <c r="I1048" s="241" t="s">
        <v>134</v>
      </c>
      <c r="J1048" s="209"/>
      <c r="K1048" s="209"/>
      <c r="L1048" s="209"/>
      <c r="M1048" s="209"/>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v>21</v>
      </c>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x14ac:dyDescent="0.2">
      <c r="A1049" s="236"/>
      <c r="B1049" s="217"/>
      <c r="C1049" s="278" t="s">
        <v>1234</v>
      </c>
      <c r="D1049" s="272"/>
      <c r="E1049" s="274">
        <v>16</v>
      </c>
      <c r="F1049" s="228"/>
      <c r="G1049" s="228"/>
      <c r="H1049" s="229"/>
      <c r="I1049" s="241"/>
      <c r="J1049" s="209"/>
      <c r="K1049" s="209"/>
      <c r="L1049" s="209"/>
      <c r="M1049" s="209"/>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x14ac:dyDescent="0.2">
      <c r="A1050" s="236">
        <v>238</v>
      </c>
      <c r="B1050" s="217" t="s">
        <v>1235</v>
      </c>
      <c r="C1050" s="264" t="s">
        <v>1236</v>
      </c>
      <c r="D1050" s="219" t="s">
        <v>377</v>
      </c>
      <c r="E1050" s="222">
        <v>9</v>
      </c>
      <c r="F1050" s="227"/>
      <c r="G1050" s="228">
        <f>E1050*F1050</f>
        <v>0</v>
      </c>
      <c r="H1050" s="229"/>
      <c r="I1050" s="241" t="s">
        <v>149</v>
      </c>
      <c r="J1050" s="209"/>
      <c r="K1050" s="209"/>
      <c r="L1050" s="209"/>
      <c r="M1050" s="209"/>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v>21</v>
      </c>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ht="33.75" outlineLevel="1" x14ac:dyDescent="0.2">
      <c r="A1051" s="236"/>
      <c r="B1051" s="217"/>
      <c r="C1051" s="265" t="s">
        <v>1237</v>
      </c>
      <c r="D1051" s="220"/>
      <c r="E1051" s="223"/>
      <c r="F1051" s="230"/>
      <c r="G1051" s="231"/>
      <c r="H1051" s="229"/>
      <c r="I1051" s="241"/>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10" t="str">
        <f>C1051</f>
        <v>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v>
      </c>
      <c r="BB1051" s="209"/>
      <c r="BC1051" s="209"/>
      <c r="BD1051" s="209"/>
      <c r="BE1051" s="209"/>
      <c r="BF1051" s="209"/>
      <c r="BG1051" s="209"/>
      <c r="BH1051" s="209"/>
    </row>
    <row r="1052" spans="1:60" outlineLevel="1" x14ac:dyDescent="0.2">
      <c r="A1052" s="236">
        <v>239</v>
      </c>
      <c r="B1052" s="217" t="s">
        <v>1238</v>
      </c>
      <c r="C1052" s="264" t="s">
        <v>1239</v>
      </c>
      <c r="D1052" s="219" t="s">
        <v>377</v>
      </c>
      <c r="E1052" s="222">
        <v>7</v>
      </c>
      <c r="F1052" s="227"/>
      <c r="G1052" s="228">
        <f>E1052*F1052</f>
        <v>0</v>
      </c>
      <c r="H1052" s="229"/>
      <c r="I1052" s="241" t="s">
        <v>149</v>
      </c>
      <c r="J1052" s="209"/>
      <c r="K1052" s="209"/>
      <c r="L1052" s="209"/>
      <c r="M1052" s="209"/>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v>21</v>
      </c>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ht="33.75" outlineLevel="1" x14ac:dyDescent="0.2">
      <c r="A1053" s="236"/>
      <c r="B1053" s="217"/>
      <c r="C1053" s="265" t="s">
        <v>1237</v>
      </c>
      <c r="D1053" s="220"/>
      <c r="E1053" s="223"/>
      <c r="F1053" s="230"/>
      <c r="G1053" s="231"/>
      <c r="H1053" s="229"/>
      <c r="I1053" s="241"/>
      <c r="J1053" s="209"/>
      <c r="K1053" s="209"/>
      <c r="L1053" s="209"/>
      <c r="M1053" s="209"/>
      <c r="N1053" s="209"/>
      <c r="O1053" s="209"/>
      <c r="P1053" s="209"/>
      <c r="Q1053" s="209"/>
      <c r="R1053" s="209"/>
      <c r="S1053" s="209"/>
      <c r="T1053" s="209"/>
      <c r="U1053" s="209"/>
      <c r="V1053" s="209"/>
      <c r="W1053" s="209"/>
      <c r="X1053" s="209"/>
      <c r="Y1053" s="209"/>
      <c r="Z1053" s="209"/>
      <c r="AA1053" s="209"/>
      <c r="AB1053" s="209"/>
      <c r="AC1053" s="209"/>
      <c r="AD1053" s="209"/>
      <c r="AE1053" s="209"/>
      <c r="AF1053" s="209"/>
      <c r="AG1053" s="209"/>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10" t="str">
        <f>C1053</f>
        <v>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v>
      </c>
      <c r="BB1053" s="209"/>
      <c r="BC1053" s="209"/>
      <c r="BD1053" s="209"/>
      <c r="BE1053" s="209"/>
      <c r="BF1053" s="209"/>
      <c r="BG1053" s="209"/>
      <c r="BH1053" s="209"/>
    </row>
    <row r="1054" spans="1:60" outlineLevel="1" x14ac:dyDescent="0.2">
      <c r="A1054" s="236"/>
      <c r="B1054" s="214" t="s">
        <v>1230</v>
      </c>
      <c r="C1054" s="266"/>
      <c r="D1054" s="237"/>
      <c r="E1054" s="238"/>
      <c r="F1054" s="239"/>
      <c r="G1054" s="234"/>
      <c r="H1054" s="229"/>
      <c r="I1054" s="241"/>
      <c r="J1054" s="209"/>
      <c r="K1054" s="209">
        <v>1</v>
      </c>
      <c r="L1054" s="209"/>
      <c r="M1054" s="209"/>
      <c r="N1054" s="209"/>
      <c r="O1054" s="209"/>
      <c r="P1054" s="209"/>
      <c r="Q1054" s="209"/>
      <c r="R1054" s="209"/>
      <c r="S1054" s="209"/>
      <c r="T1054" s="209"/>
      <c r="U1054" s="209"/>
      <c r="V1054" s="209"/>
      <c r="W1054" s="209"/>
      <c r="X1054" s="209"/>
      <c r="Y1054" s="209"/>
      <c r="Z1054" s="209"/>
      <c r="AA1054" s="209"/>
      <c r="AB1054" s="209"/>
      <c r="AC1054" s="209"/>
      <c r="AD1054" s="209"/>
      <c r="AE1054" s="209"/>
      <c r="AF1054" s="209"/>
      <c r="AG1054" s="209"/>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ht="22.5" outlineLevel="1" x14ac:dyDescent="0.2">
      <c r="A1055" s="236">
        <v>240</v>
      </c>
      <c r="B1055" s="217" t="s">
        <v>1240</v>
      </c>
      <c r="C1055" s="264" t="s">
        <v>1241</v>
      </c>
      <c r="D1055" s="219" t="s">
        <v>377</v>
      </c>
      <c r="E1055" s="222">
        <v>1</v>
      </c>
      <c r="F1055" s="227"/>
      <c r="G1055" s="228">
        <f>E1055*F1055</f>
        <v>0</v>
      </c>
      <c r="H1055" s="229" t="s">
        <v>1233</v>
      </c>
      <c r="I1055" s="241" t="s">
        <v>134</v>
      </c>
      <c r="J1055" s="209"/>
      <c r="K1055" s="209"/>
      <c r="L1055" s="209"/>
      <c r="M1055" s="209"/>
      <c r="N1055" s="209"/>
      <c r="O1055" s="209"/>
      <c r="P1055" s="209"/>
      <c r="Q1055" s="209"/>
      <c r="R1055" s="209"/>
      <c r="S1055" s="209"/>
      <c r="T1055" s="209"/>
      <c r="U1055" s="209"/>
      <c r="V1055" s="209"/>
      <c r="W1055" s="209"/>
      <c r="X1055" s="209"/>
      <c r="Y1055" s="209"/>
      <c r="Z1055" s="209"/>
      <c r="AA1055" s="209"/>
      <c r="AB1055" s="209"/>
      <c r="AC1055" s="209"/>
      <c r="AD1055" s="209"/>
      <c r="AE1055" s="209"/>
      <c r="AF1055" s="209"/>
      <c r="AG1055" s="209"/>
      <c r="AH1055" s="209"/>
      <c r="AI1055" s="209"/>
      <c r="AJ1055" s="209"/>
      <c r="AK1055" s="209"/>
      <c r="AL1055" s="209"/>
      <c r="AM1055" s="209">
        <v>21</v>
      </c>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outlineLevel="1" x14ac:dyDescent="0.2">
      <c r="A1056" s="236">
        <v>241</v>
      </c>
      <c r="B1056" s="217" t="s">
        <v>1242</v>
      </c>
      <c r="C1056" s="264" t="s">
        <v>1243</v>
      </c>
      <c r="D1056" s="219" t="s">
        <v>377</v>
      </c>
      <c r="E1056" s="222">
        <v>1</v>
      </c>
      <c r="F1056" s="227"/>
      <c r="G1056" s="228">
        <f>E1056*F1056</f>
        <v>0</v>
      </c>
      <c r="H1056" s="229"/>
      <c r="I1056" s="241" t="s">
        <v>149</v>
      </c>
      <c r="J1056" s="209"/>
      <c r="K1056" s="209"/>
      <c r="L1056" s="209"/>
      <c r="M1056" s="209"/>
      <c r="N1056" s="209"/>
      <c r="O1056" s="209"/>
      <c r="P1056" s="209"/>
      <c r="Q1056" s="209"/>
      <c r="R1056" s="209"/>
      <c r="S1056" s="209"/>
      <c r="T1056" s="209"/>
      <c r="U1056" s="209"/>
      <c r="V1056" s="209"/>
      <c r="W1056" s="209"/>
      <c r="X1056" s="209"/>
      <c r="Y1056" s="209"/>
      <c r="Z1056" s="209"/>
      <c r="AA1056" s="209"/>
      <c r="AB1056" s="209"/>
      <c r="AC1056" s="209"/>
      <c r="AD1056" s="209"/>
      <c r="AE1056" s="209"/>
      <c r="AF1056" s="209"/>
      <c r="AG1056" s="209"/>
      <c r="AH1056" s="209"/>
      <c r="AI1056" s="209"/>
      <c r="AJ1056" s="209"/>
      <c r="AK1056" s="209"/>
      <c r="AL1056" s="209"/>
      <c r="AM1056" s="209">
        <v>21</v>
      </c>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row>
    <row r="1057" spans="1:60" outlineLevel="1" x14ac:dyDescent="0.2">
      <c r="A1057" s="236">
        <v>242</v>
      </c>
      <c r="B1057" s="217" t="s">
        <v>1244</v>
      </c>
      <c r="C1057" s="264" t="s">
        <v>1245</v>
      </c>
      <c r="D1057" s="219" t="s">
        <v>377</v>
      </c>
      <c r="E1057" s="222">
        <v>17</v>
      </c>
      <c r="F1057" s="227"/>
      <c r="G1057" s="228">
        <f>E1057*F1057</f>
        <v>0</v>
      </c>
      <c r="H1057" s="229"/>
      <c r="I1057" s="241" t="s">
        <v>149</v>
      </c>
      <c r="J1057" s="209"/>
      <c r="K1057" s="209"/>
      <c r="L1057" s="209"/>
      <c r="M1057" s="209"/>
      <c r="N1057" s="209"/>
      <c r="O1057" s="209"/>
      <c r="P1057" s="209"/>
      <c r="Q1057" s="209"/>
      <c r="R1057" s="209"/>
      <c r="S1057" s="209"/>
      <c r="T1057" s="209"/>
      <c r="U1057" s="209"/>
      <c r="V1057" s="209"/>
      <c r="W1057" s="209"/>
      <c r="X1057" s="209"/>
      <c r="Y1057" s="209"/>
      <c r="Z1057" s="209"/>
      <c r="AA1057" s="209"/>
      <c r="AB1057" s="209"/>
      <c r="AC1057" s="209"/>
      <c r="AD1057" s="209"/>
      <c r="AE1057" s="209"/>
      <c r="AF1057" s="209"/>
      <c r="AG1057" s="209"/>
      <c r="AH1057" s="209"/>
      <c r="AI1057" s="209"/>
      <c r="AJ1057" s="209"/>
      <c r="AK1057" s="209"/>
      <c r="AL1057" s="209"/>
      <c r="AM1057" s="209">
        <v>21</v>
      </c>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x14ac:dyDescent="0.2">
      <c r="A1058" s="236"/>
      <c r="B1058" s="217"/>
      <c r="C1058" s="278" t="s">
        <v>1246</v>
      </c>
      <c r="D1058" s="272"/>
      <c r="E1058" s="274">
        <v>17</v>
      </c>
      <c r="F1058" s="228"/>
      <c r="G1058" s="228"/>
      <c r="H1058" s="229"/>
      <c r="I1058" s="241"/>
      <c r="J1058" s="209"/>
      <c r="K1058" s="209"/>
      <c r="L1058" s="209"/>
      <c r="M1058" s="209"/>
      <c r="N1058" s="209"/>
      <c r="O1058" s="209"/>
      <c r="P1058" s="209"/>
      <c r="Q1058" s="209"/>
      <c r="R1058" s="209"/>
      <c r="S1058" s="209"/>
      <c r="T1058" s="209"/>
      <c r="U1058" s="209"/>
      <c r="V1058" s="209"/>
      <c r="W1058" s="209"/>
      <c r="X1058" s="209"/>
      <c r="Y1058" s="209"/>
      <c r="Z1058" s="209"/>
      <c r="AA1058" s="209"/>
      <c r="AB1058" s="209"/>
      <c r="AC1058" s="209"/>
      <c r="AD1058" s="209"/>
      <c r="AE1058" s="209"/>
      <c r="AF1058" s="209"/>
      <c r="AG1058" s="209"/>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x14ac:dyDescent="0.2">
      <c r="A1059" s="236">
        <v>243</v>
      </c>
      <c r="B1059" s="217" t="s">
        <v>1247</v>
      </c>
      <c r="C1059" s="264" t="s">
        <v>1248</v>
      </c>
      <c r="D1059" s="219" t="s">
        <v>377</v>
      </c>
      <c r="E1059" s="222">
        <v>17</v>
      </c>
      <c r="F1059" s="227"/>
      <c r="G1059" s="228">
        <f>E1059*F1059</f>
        <v>0</v>
      </c>
      <c r="H1059" s="229"/>
      <c r="I1059" s="241" t="s">
        <v>149</v>
      </c>
      <c r="J1059" s="209"/>
      <c r="K1059" s="209"/>
      <c r="L1059" s="209"/>
      <c r="M1059" s="209"/>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09"/>
      <c r="AL1059" s="209"/>
      <c r="AM1059" s="209">
        <v>21</v>
      </c>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x14ac:dyDescent="0.2">
      <c r="A1060" s="236"/>
      <c r="B1060" s="217"/>
      <c r="C1060" s="265" t="s">
        <v>1249</v>
      </c>
      <c r="D1060" s="220"/>
      <c r="E1060" s="223"/>
      <c r="F1060" s="230"/>
      <c r="G1060" s="231"/>
      <c r="H1060" s="229"/>
      <c r="I1060" s="241"/>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10" t="str">
        <f>C1060</f>
        <v>Dveřní kliky budou tvarově ergonomicky vhodné pro osoby se špatnou pohyblivostí horních končetin.</v>
      </c>
      <c r="BB1060" s="209"/>
      <c r="BC1060" s="209"/>
      <c r="BD1060" s="209"/>
      <c r="BE1060" s="209"/>
      <c r="BF1060" s="209"/>
      <c r="BG1060" s="209"/>
      <c r="BH1060" s="209"/>
    </row>
    <row r="1061" spans="1:60" outlineLevel="1" x14ac:dyDescent="0.2">
      <c r="A1061" s="236"/>
      <c r="B1061" s="217"/>
      <c r="C1061" s="278" t="s">
        <v>1246</v>
      </c>
      <c r="D1061" s="272"/>
      <c r="E1061" s="274">
        <v>17</v>
      </c>
      <c r="F1061" s="228"/>
      <c r="G1061" s="228"/>
      <c r="H1061" s="229"/>
      <c r="I1061" s="241"/>
      <c r="J1061" s="209"/>
      <c r="K1061" s="209"/>
      <c r="L1061" s="209"/>
      <c r="M1061" s="209"/>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x14ac:dyDescent="0.2">
      <c r="A1062" s="236">
        <v>244</v>
      </c>
      <c r="B1062" s="217" t="s">
        <v>1250</v>
      </c>
      <c r="C1062" s="264" t="s">
        <v>1251</v>
      </c>
      <c r="D1062" s="219" t="s">
        <v>324</v>
      </c>
      <c r="E1062" s="222">
        <v>6.06</v>
      </c>
      <c r="F1062" s="227"/>
      <c r="G1062" s="228">
        <f>E1062*F1062</f>
        <v>0</v>
      </c>
      <c r="H1062" s="229"/>
      <c r="I1062" s="241" t="s">
        <v>149</v>
      </c>
      <c r="J1062" s="209"/>
      <c r="K1062" s="209"/>
      <c r="L1062" s="209"/>
      <c r="M1062" s="209"/>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v>21</v>
      </c>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x14ac:dyDescent="0.2">
      <c r="A1063" s="236"/>
      <c r="B1063" s="217"/>
      <c r="C1063" s="265" t="s">
        <v>1252</v>
      </c>
      <c r="D1063" s="220"/>
      <c r="E1063" s="223"/>
      <c r="F1063" s="230"/>
      <c r="G1063" s="231"/>
      <c r="H1063" s="229"/>
      <c r="I1063" s="241"/>
      <c r="J1063" s="209"/>
      <c r="K1063" s="209"/>
      <c r="L1063" s="209"/>
      <c r="M1063" s="209"/>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10" t="str">
        <f>C1063</f>
        <v>Montáž plastových dveří včetně dodávky a montáže PU pěny.</v>
      </c>
      <c r="BB1063" s="209"/>
      <c r="BC1063" s="209"/>
      <c r="BD1063" s="209"/>
      <c r="BE1063" s="209"/>
      <c r="BF1063" s="209"/>
      <c r="BG1063" s="209"/>
      <c r="BH1063" s="209"/>
    </row>
    <row r="1064" spans="1:60" outlineLevel="1" x14ac:dyDescent="0.2">
      <c r="A1064" s="236"/>
      <c r="B1064" s="217"/>
      <c r="C1064" s="278" t="s">
        <v>1253</v>
      </c>
      <c r="D1064" s="272"/>
      <c r="E1064" s="274">
        <v>6.06</v>
      </c>
      <c r="F1064" s="228"/>
      <c r="G1064" s="228"/>
      <c r="H1064" s="229"/>
      <c r="I1064" s="241"/>
      <c r="J1064" s="209"/>
      <c r="K1064" s="209"/>
      <c r="L1064" s="209"/>
      <c r="M1064" s="209"/>
      <c r="N1064" s="209"/>
      <c r="O1064" s="209"/>
      <c r="P1064" s="209"/>
      <c r="Q1064" s="209"/>
      <c r="R1064" s="209"/>
      <c r="S1064" s="209"/>
      <c r="T1064" s="209"/>
      <c r="U1064" s="209"/>
      <c r="V1064" s="209"/>
      <c r="W1064" s="209"/>
      <c r="X1064" s="209"/>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x14ac:dyDescent="0.2">
      <c r="A1065" s="236">
        <v>245</v>
      </c>
      <c r="B1065" s="217" t="s">
        <v>1254</v>
      </c>
      <c r="C1065" s="264" t="s">
        <v>1255</v>
      </c>
      <c r="D1065" s="219" t="s">
        <v>377</v>
      </c>
      <c r="E1065" s="222">
        <v>1</v>
      </c>
      <c r="F1065" s="227"/>
      <c r="G1065" s="228">
        <f>E1065*F1065</f>
        <v>0</v>
      </c>
      <c r="H1065" s="229"/>
      <c r="I1065" s="241" t="s">
        <v>149</v>
      </c>
      <c r="J1065" s="209"/>
      <c r="K1065" s="209"/>
      <c r="L1065" s="209"/>
      <c r="M1065" s="209"/>
      <c r="N1065" s="209"/>
      <c r="O1065" s="209"/>
      <c r="P1065" s="209"/>
      <c r="Q1065" s="209"/>
      <c r="R1065" s="209"/>
      <c r="S1065" s="209"/>
      <c r="T1065" s="209"/>
      <c r="U1065" s="209"/>
      <c r="V1065" s="209"/>
      <c r="W1065" s="209"/>
      <c r="X1065" s="209"/>
      <c r="Y1065" s="209"/>
      <c r="Z1065" s="209"/>
      <c r="AA1065" s="209"/>
      <c r="AB1065" s="209"/>
      <c r="AC1065" s="209"/>
      <c r="AD1065" s="209"/>
      <c r="AE1065" s="209"/>
      <c r="AF1065" s="209"/>
      <c r="AG1065" s="209"/>
      <c r="AH1065" s="209"/>
      <c r="AI1065" s="209"/>
      <c r="AJ1065" s="209"/>
      <c r="AK1065" s="209"/>
      <c r="AL1065" s="209"/>
      <c r="AM1065" s="209">
        <v>21</v>
      </c>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x14ac:dyDescent="0.2">
      <c r="A1066" s="236"/>
      <c r="B1066" s="217"/>
      <c r="C1066" s="265" t="s">
        <v>1502</v>
      </c>
      <c r="D1066" s="220"/>
      <c r="E1066" s="223"/>
      <c r="F1066" s="230"/>
      <c r="G1066" s="231"/>
      <c r="H1066" s="229"/>
      <c r="I1066" s="241"/>
      <c r="J1066" s="209"/>
      <c r="K1066" s="209"/>
      <c r="L1066" s="209"/>
      <c r="M1066" s="209"/>
      <c r="N1066" s="209"/>
      <c r="O1066" s="209"/>
      <c r="P1066" s="209"/>
      <c r="Q1066" s="209"/>
      <c r="R1066" s="209"/>
      <c r="S1066" s="209"/>
      <c r="T1066" s="209"/>
      <c r="U1066" s="209"/>
      <c r="V1066" s="209"/>
      <c r="W1066" s="209"/>
      <c r="X1066" s="209"/>
      <c r="Y1066" s="209"/>
      <c r="Z1066" s="209"/>
      <c r="AA1066" s="209"/>
      <c r="AB1066" s="209"/>
      <c r="AC1066" s="209"/>
      <c r="AD1066" s="209"/>
      <c r="AE1066" s="209"/>
      <c r="AF1066" s="209"/>
      <c r="AG1066" s="209"/>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10" t="str">
        <f>C1066</f>
        <v>Dveřní výplně budou splňovat tyto požadavky:</v>
      </c>
      <c r="BB1066" s="209"/>
      <c r="BC1066" s="209"/>
      <c r="BD1066" s="209"/>
      <c r="BE1066" s="209"/>
      <c r="BF1066" s="209"/>
      <c r="BG1066" s="209"/>
      <c r="BH1066" s="209"/>
    </row>
    <row r="1067" spans="1:60" outlineLevel="1" x14ac:dyDescent="0.2">
      <c r="A1067" s="236"/>
      <c r="B1067" s="217"/>
      <c r="C1067" s="265" t="s">
        <v>1503</v>
      </c>
      <c r="D1067" s="220"/>
      <c r="E1067" s="223"/>
      <c r="F1067" s="230"/>
      <c r="G1067" s="231"/>
      <c r="H1067" s="229"/>
      <c r="I1067" s="241"/>
      <c r="J1067" s="209"/>
      <c r="K1067" s="209"/>
      <c r="L1067" s="209"/>
      <c r="M1067" s="209"/>
      <c r="N1067" s="209"/>
      <c r="O1067" s="209"/>
      <c r="P1067" s="209"/>
      <c r="Q1067" s="209"/>
      <c r="R1067" s="209"/>
      <c r="S1067" s="209"/>
      <c r="T1067" s="209"/>
      <c r="U1067" s="209"/>
      <c r="V1067" s="209"/>
      <c r="W1067" s="209"/>
      <c r="X1067" s="209"/>
      <c r="Y1067" s="209"/>
      <c r="Z1067" s="209"/>
      <c r="AA1067" s="209"/>
      <c r="AB1067" s="209"/>
      <c r="AC1067" s="209"/>
      <c r="AD1067" s="209"/>
      <c r="AE1067" s="209"/>
      <c r="AF1067" s="209"/>
      <c r="AG1067" s="209"/>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10" t="str">
        <f>C1067</f>
        <v>- součinitel prostupu tepla celé dveřní výplně Ud = 1,20 W/m2K (tj.celé konstrukce dveří = zasklení včetně rámu)</v>
      </c>
      <c r="BB1067" s="209"/>
      <c r="BC1067" s="209"/>
      <c r="BD1067" s="209"/>
      <c r="BE1067" s="209"/>
      <c r="BF1067" s="209"/>
      <c r="BG1067" s="209"/>
      <c r="BH1067" s="209"/>
    </row>
    <row r="1068" spans="1:60" outlineLevel="1" x14ac:dyDescent="0.2">
      <c r="A1068" s="236"/>
      <c r="B1068" s="217"/>
      <c r="C1068" s="265" t="s">
        <v>1504</v>
      </c>
      <c r="D1068" s="220"/>
      <c r="E1068" s="223"/>
      <c r="F1068" s="230"/>
      <c r="G1068" s="231"/>
      <c r="H1068" s="229"/>
      <c r="I1068" s="241"/>
      <c r="J1068" s="209"/>
      <c r="K1068" s="209"/>
      <c r="L1068" s="209"/>
      <c r="M1068" s="209"/>
      <c r="N1068" s="209"/>
      <c r="O1068" s="209"/>
      <c r="P1068" s="209"/>
      <c r="Q1068" s="209"/>
      <c r="R1068" s="209"/>
      <c r="S1068" s="209"/>
      <c r="T1068" s="209"/>
      <c r="U1068" s="209"/>
      <c r="V1068" s="209"/>
      <c r="W1068" s="209"/>
      <c r="X1068" s="209"/>
      <c r="Y1068" s="209"/>
      <c r="Z1068" s="209"/>
      <c r="AA1068" s="209"/>
      <c r="AB1068" s="209"/>
      <c r="AC1068" s="209"/>
      <c r="AD1068" s="209"/>
      <c r="AE1068" s="209"/>
      <c r="AF1068" s="209"/>
      <c r="AG1068" s="209"/>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10" t="str">
        <f>C1068</f>
        <v>- dveře budou osazeny bezpečnostním kováním min třídy 4 dle ČSN P ENV 1627, příloha D, zámek vložkový</v>
      </c>
      <c r="BB1068" s="209"/>
      <c r="BC1068" s="209"/>
      <c r="BD1068" s="209"/>
      <c r="BE1068" s="209"/>
      <c r="BF1068" s="209"/>
      <c r="BG1068" s="209"/>
      <c r="BH1068" s="209"/>
    </row>
    <row r="1069" spans="1:60" outlineLevel="1" x14ac:dyDescent="0.2">
      <c r="A1069" s="236"/>
      <c r="B1069" s="217"/>
      <c r="C1069" s="265" t="s">
        <v>1505</v>
      </c>
      <c r="D1069" s="220"/>
      <c r="E1069" s="223"/>
      <c r="F1069" s="230"/>
      <c r="G1069" s="231"/>
      <c r="H1069" s="229"/>
      <c r="I1069" s="241"/>
      <c r="J1069" s="209"/>
      <c r="K1069" s="209"/>
      <c r="L1069" s="209"/>
      <c r="M1069" s="209"/>
      <c r="N1069" s="209"/>
      <c r="O1069" s="209"/>
      <c r="P1069" s="209"/>
      <c r="Q1069" s="209"/>
      <c r="R1069" s="209"/>
      <c r="S1069" s="209"/>
      <c r="T1069" s="209"/>
      <c r="U1069" s="209"/>
      <c r="V1069" s="209"/>
      <c r="W1069" s="209"/>
      <c r="X1069" s="209"/>
      <c r="Y1069" s="209"/>
      <c r="Z1069" s="209"/>
      <c r="AA1069" s="209"/>
      <c r="AB1069" s="209"/>
      <c r="AC1069" s="209"/>
      <c r="AD1069" s="209"/>
      <c r="AE1069" s="209"/>
      <c r="AF1069" s="209"/>
      <c r="AG1069" s="209"/>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10" t="str">
        <f>C1069</f>
        <v>- odstín rámů bude upřesněn během realizace</v>
      </c>
      <c r="BB1069" s="209"/>
      <c r="BC1069" s="209"/>
      <c r="BD1069" s="209"/>
      <c r="BE1069" s="209"/>
      <c r="BF1069" s="209"/>
      <c r="BG1069" s="209"/>
      <c r="BH1069" s="209"/>
    </row>
    <row r="1070" spans="1:60" outlineLevel="1" x14ac:dyDescent="0.2">
      <c r="A1070" s="236"/>
      <c r="B1070" s="217"/>
      <c r="C1070" s="265" t="s">
        <v>1506</v>
      </c>
      <c r="D1070" s="220"/>
      <c r="E1070" s="223"/>
      <c r="F1070" s="230"/>
      <c r="G1070" s="231"/>
      <c r="H1070" s="229"/>
      <c r="I1070" s="241"/>
      <c r="J1070" s="209"/>
      <c r="K1070" s="209"/>
      <c r="L1070" s="209"/>
      <c r="M1070" s="209"/>
      <c r="N1070" s="209"/>
      <c r="O1070" s="209"/>
      <c r="P1070" s="209"/>
      <c r="Q1070" s="209"/>
      <c r="R1070" s="209"/>
      <c r="S1070" s="209"/>
      <c r="T1070" s="209"/>
      <c r="U1070" s="209"/>
      <c r="V1070" s="209"/>
      <c r="W1070" s="209"/>
      <c r="X1070" s="209"/>
      <c r="Y1070" s="209"/>
      <c r="Z1070" s="209"/>
      <c r="AA1070" s="209"/>
      <c r="AB1070" s="209"/>
      <c r="AC1070" s="209"/>
      <c r="AD1070" s="209"/>
      <c r="AE1070" s="209"/>
      <c r="AF1070" s="209"/>
      <c r="AG1070" s="209"/>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10" t="str">
        <f>C1070</f>
        <v>- těsnění připojovací spáry dle ČSN 73 0540-2 – pomocí komprimační pásky nebo těsnící folie</v>
      </c>
      <c r="BB1070" s="209"/>
      <c r="BC1070" s="209"/>
      <c r="BD1070" s="209"/>
      <c r="BE1070" s="209"/>
      <c r="BF1070" s="209"/>
      <c r="BG1070" s="209"/>
      <c r="BH1070" s="209"/>
    </row>
    <row r="1071" spans="1:60" ht="22.5" outlineLevel="1" x14ac:dyDescent="0.2">
      <c r="A1071" s="236"/>
      <c r="B1071" s="217"/>
      <c r="C1071" s="265" t="s">
        <v>1265</v>
      </c>
      <c r="D1071" s="220"/>
      <c r="E1071" s="223"/>
      <c r="F1071" s="230"/>
      <c r="G1071" s="231"/>
      <c r="H1071" s="229"/>
      <c r="I1071" s="241"/>
      <c r="J1071" s="209"/>
      <c r="K1071" s="209"/>
      <c r="L1071" s="209"/>
      <c r="M1071" s="209"/>
      <c r="N1071" s="209"/>
      <c r="O1071" s="209"/>
      <c r="P1071" s="209"/>
      <c r="Q1071" s="209"/>
      <c r="R1071" s="209"/>
      <c r="S1071" s="209"/>
      <c r="T1071" s="209"/>
      <c r="U1071" s="209"/>
      <c r="V1071" s="209"/>
      <c r="W1071" s="209"/>
      <c r="X1071" s="209"/>
      <c r="Y1071" s="209"/>
      <c r="Z1071" s="209"/>
      <c r="AA1071" s="209"/>
      <c r="AB1071" s="209"/>
      <c r="AC1071" s="209"/>
      <c r="AD1071" s="209"/>
      <c r="AE1071" s="209"/>
      <c r="AF1071" s="209"/>
      <c r="AG1071" s="209"/>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10" t="str">
        <f>C1071</f>
        <v>- třída bezpečnosti zasklení podle ČSN EN 12600 podle charakteru lomu po pádu zkušebního tělesa – třída „C“ (materiál se rozpadne na malé kousky, které neohrozí zdraví – skla tvrzená)</v>
      </c>
      <c r="BB1071" s="209"/>
      <c r="BC1071" s="209"/>
      <c r="BD1071" s="209"/>
      <c r="BE1071" s="209"/>
      <c r="BF1071" s="209"/>
      <c r="BG1071" s="209"/>
      <c r="BH1071" s="209"/>
    </row>
    <row r="1072" spans="1:60" outlineLevel="1" x14ac:dyDescent="0.2">
      <c r="A1072" s="236"/>
      <c r="B1072" s="217"/>
      <c r="C1072" s="265" t="s">
        <v>1256</v>
      </c>
      <c r="D1072" s="220"/>
      <c r="E1072" s="223"/>
      <c r="F1072" s="230"/>
      <c r="G1072" s="231"/>
      <c r="H1072" s="229"/>
      <c r="I1072" s="241"/>
      <c r="J1072" s="209"/>
      <c r="K1072" s="209"/>
      <c r="L1072" s="209"/>
      <c r="M1072" s="209"/>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10" t="str">
        <f>C1072</f>
        <v>- osazení v oblasti prahu bude provedeno bez tepelného mostu</v>
      </c>
      <c r="BB1072" s="209"/>
      <c r="BC1072" s="209"/>
      <c r="BD1072" s="209"/>
      <c r="BE1072" s="209"/>
      <c r="BF1072" s="209"/>
      <c r="BG1072" s="209"/>
      <c r="BH1072" s="209"/>
    </row>
    <row r="1073" spans="1:60" outlineLevel="1" x14ac:dyDescent="0.2">
      <c r="A1073" s="236"/>
      <c r="B1073" s="217"/>
      <c r="C1073" s="278" t="s">
        <v>1257</v>
      </c>
      <c r="D1073" s="272"/>
      <c r="E1073" s="274">
        <v>1</v>
      </c>
      <c r="F1073" s="228"/>
      <c r="G1073" s="228"/>
      <c r="H1073" s="229"/>
      <c r="I1073" s="241"/>
      <c r="J1073" s="209"/>
      <c r="K1073" s="209"/>
      <c r="L1073" s="209"/>
      <c r="M1073" s="209"/>
      <c r="N1073" s="209"/>
      <c r="O1073" s="209"/>
      <c r="P1073" s="209"/>
      <c r="Q1073" s="209"/>
      <c r="R1073" s="209"/>
      <c r="S1073" s="209"/>
      <c r="T1073" s="209"/>
      <c r="U1073" s="209"/>
      <c r="V1073" s="209"/>
      <c r="W1073" s="209"/>
      <c r="X1073" s="209"/>
      <c r="Y1073" s="209"/>
      <c r="Z1073" s="209"/>
      <c r="AA1073" s="209"/>
      <c r="AB1073" s="209"/>
      <c r="AC1073" s="209"/>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outlineLevel="1" x14ac:dyDescent="0.2">
      <c r="A1074" s="236">
        <v>246</v>
      </c>
      <c r="B1074" s="217" t="s">
        <v>1258</v>
      </c>
      <c r="C1074" s="264" t="s">
        <v>1259</v>
      </c>
      <c r="D1074" s="219" t="s">
        <v>324</v>
      </c>
      <c r="E1074" s="222">
        <v>48.3</v>
      </c>
      <c r="F1074" s="227"/>
      <c r="G1074" s="228">
        <f>E1074*F1074</f>
        <v>0</v>
      </c>
      <c r="H1074" s="229"/>
      <c r="I1074" s="241" t="s">
        <v>149</v>
      </c>
      <c r="J1074" s="209"/>
      <c r="K1074" s="209"/>
      <c r="L1074" s="209"/>
      <c r="M1074" s="209"/>
      <c r="N1074" s="209"/>
      <c r="O1074" s="209"/>
      <c r="P1074" s="209"/>
      <c r="Q1074" s="209"/>
      <c r="R1074" s="209"/>
      <c r="S1074" s="209"/>
      <c r="T1074" s="209"/>
      <c r="U1074" s="209"/>
      <c r="V1074" s="209"/>
      <c r="W1074" s="209"/>
      <c r="X1074" s="209"/>
      <c r="Y1074" s="209"/>
      <c r="Z1074" s="209"/>
      <c r="AA1074" s="209"/>
      <c r="AB1074" s="209"/>
      <c r="AC1074" s="209"/>
      <c r="AD1074" s="209"/>
      <c r="AE1074" s="209"/>
      <c r="AF1074" s="209"/>
      <c r="AG1074" s="209"/>
      <c r="AH1074" s="209"/>
      <c r="AI1074" s="209"/>
      <c r="AJ1074" s="209"/>
      <c r="AK1074" s="209"/>
      <c r="AL1074" s="209"/>
      <c r="AM1074" s="209">
        <v>21</v>
      </c>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outlineLevel="1" x14ac:dyDescent="0.2">
      <c r="A1075" s="236"/>
      <c r="B1075" s="217"/>
      <c r="C1075" s="265" t="s">
        <v>1260</v>
      </c>
      <c r="D1075" s="220"/>
      <c r="E1075" s="223"/>
      <c r="F1075" s="230"/>
      <c r="G1075" s="231"/>
      <c r="H1075" s="229"/>
      <c r="I1075" s="241"/>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c r="AD1075" s="209"/>
      <c r="AE1075" s="209"/>
      <c r="AF1075" s="209"/>
      <c r="AG1075" s="209"/>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10" t="str">
        <f>C1075</f>
        <v>Montáž plastových oken a dveří včetně dodávky a montáže PU pěny a spojovacích prostředků.</v>
      </c>
      <c r="BB1075" s="209"/>
      <c r="BC1075" s="209"/>
      <c r="BD1075" s="209"/>
      <c r="BE1075" s="209"/>
      <c r="BF1075" s="209"/>
      <c r="BG1075" s="209"/>
      <c r="BH1075" s="209"/>
    </row>
    <row r="1076" spans="1:60" outlineLevel="1" x14ac:dyDescent="0.2">
      <c r="A1076" s="236"/>
      <c r="B1076" s="217"/>
      <c r="C1076" s="278" t="s">
        <v>568</v>
      </c>
      <c r="D1076" s="272"/>
      <c r="E1076" s="274">
        <v>41.4</v>
      </c>
      <c r="F1076" s="228"/>
      <c r="G1076" s="228"/>
      <c r="H1076" s="229"/>
      <c r="I1076" s="241"/>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x14ac:dyDescent="0.2">
      <c r="A1077" s="236"/>
      <c r="B1077" s="217"/>
      <c r="C1077" s="278" t="s">
        <v>569</v>
      </c>
      <c r="D1077" s="272"/>
      <c r="E1077" s="274">
        <v>6.9</v>
      </c>
      <c r="F1077" s="228"/>
      <c r="G1077" s="228"/>
      <c r="H1077" s="229"/>
      <c r="I1077" s="241"/>
      <c r="J1077" s="209"/>
      <c r="K1077" s="209"/>
      <c r="L1077" s="209"/>
      <c r="M1077" s="209"/>
      <c r="N1077" s="209"/>
      <c r="O1077" s="209"/>
      <c r="P1077" s="209"/>
      <c r="Q1077" s="209"/>
      <c r="R1077" s="209"/>
      <c r="S1077" s="209"/>
      <c r="T1077" s="209"/>
      <c r="U1077" s="209"/>
      <c r="V1077" s="209"/>
      <c r="W1077" s="209"/>
      <c r="X1077" s="209"/>
      <c r="Y1077" s="209"/>
      <c r="Z1077" s="209"/>
      <c r="AA1077" s="209"/>
      <c r="AB1077" s="209"/>
      <c r="AC1077" s="209"/>
      <c r="AD1077" s="209"/>
      <c r="AE1077" s="209"/>
      <c r="AF1077" s="209"/>
      <c r="AG1077" s="209"/>
      <c r="AH1077" s="209"/>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x14ac:dyDescent="0.2">
      <c r="A1078" s="236">
        <v>247</v>
      </c>
      <c r="B1078" s="217" t="s">
        <v>1261</v>
      </c>
      <c r="C1078" s="264" t="s">
        <v>1262</v>
      </c>
      <c r="D1078" s="219" t="s">
        <v>377</v>
      </c>
      <c r="E1078" s="222">
        <v>5</v>
      </c>
      <c r="F1078" s="227"/>
      <c r="G1078" s="228">
        <f>E1078*F1078</f>
        <v>0</v>
      </c>
      <c r="H1078" s="229"/>
      <c r="I1078" s="241" t="s">
        <v>149</v>
      </c>
      <c r="J1078" s="209"/>
      <c r="K1078" s="209"/>
      <c r="L1078" s="209"/>
      <c r="M1078" s="209"/>
      <c r="N1078" s="209"/>
      <c r="O1078" s="209"/>
      <c r="P1078" s="209"/>
      <c r="Q1078" s="209"/>
      <c r="R1078" s="209"/>
      <c r="S1078" s="209"/>
      <c r="T1078" s="209"/>
      <c r="U1078" s="209"/>
      <c r="V1078" s="209"/>
      <c r="W1078" s="209"/>
      <c r="X1078" s="209"/>
      <c r="Y1078" s="209"/>
      <c r="Z1078" s="209"/>
      <c r="AA1078" s="209"/>
      <c r="AB1078" s="209"/>
      <c r="AC1078" s="209"/>
      <c r="AD1078" s="209"/>
      <c r="AE1078" s="209"/>
      <c r="AF1078" s="209"/>
      <c r="AG1078" s="209"/>
      <c r="AH1078" s="209"/>
      <c r="AI1078" s="209"/>
      <c r="AJ1078" s="209"/>
      <c r="AK1078" s="209"/>
      <c r="AL1078" s="209"/>
      <c r="AM1078" s="209">
        <v>21</v>
      </c>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outlineLevel="1" x14ac:dyDescent="0.2">
      <c r="A1079" s="236"/>
      <c r="B1079" s="217"/>
      <c r="C1079" s="265" t="s">
        <v>1507</v>
      </c>
      <c r="D1079" s="220"/>
      <c r="E1079" s="223"/>
      <c r="F1079" s="230"/>
      <c r="G1079" s="231"/>
      <c r="H1079" s="229"/>
      <c r="I1079" s="241"/>
      <c r="J1079" s="209"/>
      <c r="K1079" s="209"/>
      <c r="L1079" s="209"/>
      <c r="M1079" s="209"/>
      <c r="N1079" s="209"/>
      <c r="O1079" s="209"/>
      <c r="P1079" s="209"/>
      <c r="Q1079" s="209"/>
      <c r="R1079" s="209"/>
      <c r="S1079" s="209"/>
      <c r="T1079" s="209"/>
      <c r="U1079" s="209"/>
      <c r="V1079" s="209"/>
      <c r="W1079" s="209"/>
      <c r="X1079" s="209"/>
      <c r="Y1079" s="209"/>
      <c r="Z1079" s="209"/>
      <c r="AA1079" s="209"/>
      <c r="AB1079" s="209"/>
      <c r="AC1079" s="209"/>
      <c r="AD1079" s="209"/>
      <c r="AE1079" s="209"/>
      <c r="AF1079" s="209"/>
      <c r="AG1079" s="209"/>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10" t="str">
        <f>C1079</f>
        <v>Okenní výplně budou splňovat tyto požadavky:</v>
      </c>
      <c r="BB1079" s="209"/>
      <c r="BC1079" s="209"/>
      <c r="BD1079" s="209"/>
      <c r="BE1079" s="209"/>
      <c r="BF1079" s="209"/>
      <c r="BG1079" s="209"/>
      <c r="BH1079" s="209"/>
    </row>
    <row r="1080" spans="1:60" outlineLevel="1" x14ac:dyDescent="0.2">
      <c r="A1080" s="236"/>
      <c r="B1080" s="217"/>
      <c r="C1080" s="265" t="s">
        <v>1508</v>
      </c>
      <c r="D1080" s="220"/>
      <c r="E1080" s="223"/>
      <c r="F1080" s="230"/>
      <c r="G1080" s="231"/>
      <c r="H1080" s="229"/>
      <c r="I1080" s="241"/>
      <c r="J1080" s="209"/>
      <c r="K1080" s="209"/>
      <c r="L1080" s="209"/>
      <c r="M1080" s="209"/>
      <c r="N1080" s="209"/>
      <c r="O1080" s="209"/>
      <c r="P1080" s="209"/>
      <c r="Q1080" s="209"/>
      <c r="R1080" s="209"/>
      <c r="S1080" s="209"/>
      <c r="T1080" s="209"/>
      <c r="U1080" s="209"/>
      <c r="V1080" s="209"/>
      <c r="W1080" s="209"/>
      <c r="X1080" s="209"/>
      <c r="Y1080" s="209"/>
      <c r="Z1080" s="209"/>
      <c r="AA1080" s="209"/>
      <c r="AB1080" s="209"/>
      <c r="AC1080" s="209"/>
      <c r="AD1080" s="209"/>
      <c r="AE1080" s="209"/>
      <c r="AF1080" s="209"/>
      <c r="AG1080" s="209"/>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10" t="str">
        <f>C1080</f>
        <v>- součinitel prostupu tepla okna Uw = 1,2 W/m2K (tj.celého okna = zasklení včetně rámu)</v>
      </c>
      <c r="BB1080" s="209"/>
      <c r="BC1080" s="209"/>
      <c r="BD1080" s="209"/>
      <c r="BE1080" s="209"/>
      <c r="BF1080" s="209"/>
      <c r="BG1080" s="209"/>
      <c r="BH1080" s="209"/>
    </row>
    <row r="1081" spans="1:60" outlineLevel="1" x14ac:dyDescent="0.2">
      <c r="A1081" s="236"/>
      <c r="B1081" s="217"/>
      <c r="C1081" s="265" t="s">
        <v>1263</v>
      </c>
      <c r="D1081" s="220"/>
      <c r="E1081" s="223"/>
      <c r="F1081" s="230"/>
      <c r="G1081" s="231"/>
      <c r="H1081" s="229"/>
      <c r="I1081" s="241"/>
      <c r="J1081" s="209"/>
      <c r="K1081" s="209"/>
      <c r="L1081" s="209"/>
      <c r="M1081" s="209"/>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10" t="str">
        <f>C1081</f>
        <v>- okna budou osazena celoobvodovým kováním, ovládací prvky budou staženy do výšky 1,5 m nad podlahu</v>
      </c>
      <c r="BB1081" s="209"/>
      <c r="BC1081" s="209"/>
      <c r="BD1081" s="209"/>
      <c r="BE1081" s="209"/>
      <c r="BF1081" s="209"/>
      <c r="BG1081" s="209"/>
      <c r="BH1081" s="209"/>
    </row>
    <row r="1082" spans="1:60" outlineLevel="1" x14ac:dyDescent="0.2">
      <c r="A1082" s="236"/>
      <c r="B1082" s="217"/>
      <c r="C1082" s="265" t="s">
        <v>1509</v>
      </c>
      <c r="D1082" s="220"/>
      <c r="E1082" s="223"/>
      <c r="F1082" s="230"/>
      <c r="G1082" s="231"/>
      <c r="H1082" s="229"/>
      <c r="I1082" s="241"/>
      <c r="J1082" s="209"/>
      <c r="K1082" s="209"/>
      <c r="L1082" s="209"/>
      <c r="M1082" s="209"/>
      <c r="N1082" s="209"/>
      <c r="O1082" s="209"/>
      <c r="P1082" s="209"/>
      <c r="Q1082" s="209"/>
      <c r="R1082" s="209"/>
      <c r="S1082" s="209"/>
      <c r="T1082" s="209"/>
      <c r="U1082" s="209"/>
      <c r="V1082" s="209"/>
      <c r="W1082" s="209"/>
      <c r="X1082" s="209"/>
      <c r="Y1082" s="209"/>
      <c r="Z1082" s="209"/>
      <c r="AA1082" s="209"/>
      <c r="AB1082" s="209"/>
      <c r="AC1082" s="209"/>
      <c r="AD1082" s="209"/>
      <c r="AE1082" s="209"/>
      <c r="AF1082" s="209"/>
      <c r="AG1082" s="209"/>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10" t="str">
        <f>C1082</f>
        <v>- odstín rámů – bílá, pokud investor nezadá jinak</v>
      </c>
      <c r="BB1082" s="209"/>
      <c r="BC1082" s="209"/>
      <c r="BD1082" s="209"/>
      <c r="BE1082" s="209"/>
      <c r="BF1082" s="209"/>
      <c r="BG1082" s="209"/>
      <c r="BH1082" s="209"/>
    </row>
    <row r="1083" spans="1:60" outlineLevel="1" x14ac:dyDescent="0.2">
      <c r="A1083" s="236"/>
      <c r="B1083" s="217"/>
      <c r="C1083" s="265" t="s">
        <v>1264</v>
      </c>
      <c r="D1083" s="220"/>
      <c r="E1083" s="223"/>
      <c r="F1083" s="230"/>
      <c r="G1083" s="231"/>
      <c r="H1083" s="229"/>
      <c r="I1083" s="241"/>
      <c r="J1083" s="209"/>
      <c r="K1083" s="209"/>
      <c r="L1083" s="209"/>
      <c r="M1083" s="209"/>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10" t="str">
        <f>C1083</f>
        <v>- odolnost proti zatížení větrem dle ČSN EN 12211</v>
      </c>
      <c r="BB1083" s="209"/>
      <c r="BC1083" s="209"/>
      <c r="BD1083" s="209"/>
      <c r="BE1083" s="209"/>
      <c r="BF1083" s="209"/>
      <c r="BG1083" s="209"/>
      <c r="BH1083" s="209"/>
    </row>
    <row r="1084" spans="1:60" outlineLevel="1" x14ac:dyDescent="0.2">
      <c r="A1084" s="236"/>
      <c r="B1084" s="217"/>
      <c r="C1084" s="265" t="s">
        <v>1510</v>
      </c>
      <c r="D1084" s="220"/>
      <c r="E1084" s="223"/>
      <c r="F1084" s="230"/>
      <c r="G1084" s="231"/>
      <c r="H1084" s="229"/>
      <c r="I1084" s="241"/>
      <c r="J1084" s="209"/>
      <c r="K1084" s="209"/>
      <c r="L1084" s="209"/>
      <c r="M1084" s="209"/>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10" t="str">
        <f>C1084</f>
        <v>- vodotěsnost podle ČSN EN 14351-1+A1:2011</v>
      </c>
      <c r="BB1084" s="209"/>
      <c r="BC1084" s="209"/>
      <c r="BD1084" s="209"/>
      <c r="BE1084" s="209"/>
      <c r="BF1084" s="209"/>
      <c r="BG1084" s="209"/>
      <c r="BH1084" s="209"/>
    </row>
    <row r="1085" spans="1:60" outlineLevel="1" x14ac:dyDescent="0.2">
      <c r="A1085" s="236"/>
      <c r="B1085" s="217"/>
      <c r="C1085" s="265" t="s">
        <v>1511</v>
      </c>
      <c r="D1085" s="220"/>
      <c r="E1085" s="223"/>
      <c r="F1085" s="230"/>
      <c r="G1085" s="231"/>
      <c r="H1085" s="229"/>
      <c r="I1085" s="241"/>
      <c r="J1085" s="209"/>
      <c r="K1085" s="209"/>
      <c r="L1085" s="209"/>
      <c r="M1085" s="209"/>
      <c r="N1085" s="209"/>
      <c r="O1085" s="209"/>
      <c r="P1085" s="209"/>
      <c r="Q1085" s="209"/>
      <c r="R1085" s="209"/>
      <c r="S1085" s="209"/>
      <c r="T1085" s="209"/>
      <c r="U1085" s="209"/>
      <c r="V1085" s="209"/>
      <c r="W1085" s="209"/>
      <c r="X1085" s="209"/>
      <c r="Y1085" s="209"/>
      <c r="Z1085" s="209"/>
      <c r="AA1085" s="209"/>
      <c r="AB1085" s="209"/>
      <c r="AC1085" s="209"/>
      <c r="AD1085" s="209"/>
      <c r="AE1085" s="209"/>
      <c r="AF1085" s="209"/>
      <c r="AG1085" s="209"/>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10" t="str">
        <f>C1085</f>
        <v>- distanční rámeček „teplý“ – plastový, nebo plastový potažený kovovým povlakem, nebo z ušlechtilé oceli</v>
      </c>
      <c r="BB1085" s="209"/>
      <c r="BC1085" s="209"/>
      <c r="BD1085" s="209"/>
      <c r="BE1085" s="209"/>
      <c r="BF1085" s="209"/>
      <c r="BG1085" s="209"/>
      <c r="BH1085" s="209"/>
    </row>
    <row r="1086" spans="1:60" ht="22.5" outlineLevel="1" x14ac:dyDescent="0.2">
      <c r="A1086" s="236"/>
      <c r="B1086" s="217"/>
      <c r="C1086" s="265" t="s">
        <v>1265</v>
      </c>
      <c r="D1086" s="220"/>
      <c r="E1086" s="223"/>
      <c r="F1086" s="230"/>
      <c r="G1086" s="231"/>
      <c r="H1086" s="229"/>
      <c r="I1086" s="241"/>
      <c r="J1086" s="209"/>
      <c r="K1086" s="209"/>
      <c r="L1086" s="209"/>
      <c r="M1086" s="209"/>
      <c r="N1086" s="209"/>
      <c r="O1086" s="209"/>
      <c r="P1086" s="209"/>
      <c r="Q1086" s="209"/>
      <c r="R1086" s="209"/>
      <c r="S1086" s="209"/>
      <c r="T1086" s="209"/>
      <c r="U1086" s="209"/>
      <c r="V1086" s="209"/>
      <c r="W1086" s="209"/>
      <c r="X1086" s="209"/>
      <c r="Y1086" s="209"/>
      <c r="Z1086" s="209"/>
      <c r="AA1086" s="209"/>
      <c r="AB1086" s="209"/>
      <c r="AC1086" s="209"/>
      <c r="AD1086" s="209"/>
      <c r="AE1086" s="209"/>
      <c r="AF1086" s="209"/>
      <c r="AG1086" s="209"/>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10" t="str">
        <f>C1086</f>
        <v>- třída bezpečnosti zasklení podle ČSN EN 12600 podle charakteru lomu po pádu zkušebního tělesa – třída „C“ (materiál se rozpadne na malé kousky, které neohrozí zdraví – skla tvrzená)</v>
      </c>
      <c r="BB1086" s="209"/>
      <c r="BC1086" s="209"/>
      <c r="BD1086" s="209"/>
      <c r="BE1086" s="209"/>
      <c r="BF1086" s="209"/>
      <c r="BG1086" s="209"/>
      <c r="BH1086" s="209"/>
    </row>
    <row r="1087" spans="1:60" outlineLevel="1" x14ac:dyDescent="0.2">
      <c r="A1087" s="236">
        <v>248</v>
      </c>
      <c r="B1087" s="217" t="s">
        <v>1266</v>
      </c>
      <c r="C1087" s="264" t="s">
        <v>1267</v>
      </c>
      <c r="D1087" s="219" t="s">
        <v>377</v>
      </c>
      <c r="E1087" s="222">
        <v>8</v>
      </c>
      <c r="F1087" s="227"/>
      <c r="G1087" s="228">
        <f>E1087*F1087</f>
        <v>0</v>
      </c>
      <c r="H1087" s="229"/>
      <c r="I1087" s="241" t="s">
        <v>149</v>
      </c>
      <c r="J1087" s="209"/>
      <c r="K1087" s="209"/>
      <c r="L1087" s="209"/>
      <c r="M1087" s="209"/>
      <c r="N1087" s="209"/>
      <c r="O1087" s="209"/>
      <c r="P1087" s="209"/>
      <c r="Q1087" s="209"/>
      <c r="R1087" s="209"/>
      <c r="S1087" s="209"/>
      <c r="T1087" s="209"/>
      <c r="U1087" s="209"/>
      <c r="V1087" s="209"/>
      <c r="W1087" s="209"/>
      <c r="X1087" s="209"/>
      <c r="Y1087" s="209"/>
      <c r="Z1087" s="209"/>
      <c r="AA1087" s="209"/>
      <c r="AB1087" s="209"/>
      <c r="AC1087" s="209"/>
      <c r="AD1087" s="209"/>
      <c r="AE1087" s="209"/>
      <c r="AF1087" s="209"/>
      <c r="AG1087" s="209"/>
      <c r="AH1087" s="209"/>
      <c r="AI1087" s="209"/>
      <c r="AJ1087" s="209"/>
      <c r="AK1087" s="209"/>
      <c r="AL1087" s="209"/>
      <c r="AM1087" s="209">
        <v>21</v>
      </c>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outlineLevel="1" x14ac:dyDescent="0.2">
      <c r="A1088" s="236"/>
      <c r="B1088" s="217"/>
      <c r="C1088" s="265" t="s">
        <v>1507</v>
      </c>
      <c r="D1088" s="220"/>
      <c r="E1088" s="223"/>
      <c r="F1088" s="230"/>
      <c r="G1088" s="231"/>
      <c r="H1088" s="229"/>
      <c r="I1088" s="241"/>
      <c r="J1088" s="209"/>
      <c r="K1088" s="209"/>
      <c r="L1088" s="209"/>
      <c r="M1088" s="209"/>
      <c r="N1088" s="209"/>
      <c r="O1088" s="209"/>
      <c r="P1088" s="209"/>
      <c r="Q1088" s="209"/>
      <c r="R1088" s="209"/>
      <c r="S1088" s="209"/>
      <c r="T1088" s="209"/>
      <c r="U1088" s="209"/>
      <c r="V1088" s="209"/>
      <c r="W1088" s="209"/>
      <c r="X1088" s="209"/>
      <c r="Y1088" s="209"/>
      <c r="Z1088" s="209"/>
      <c r="AA1088" s="209"/>
      <c r="AB1088" s="209"/>
      <c r="AC1088" s="209"/>
      <c r="AD1088" s="209"/>
      <c r="AE1088" s="209"/>
      <c r="AF1088" s="209"/>
      <c r="AG1088" s="209"/>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10" t="str">
        <f>C1088</f>
        <v>Okenní výplně budou splňovat tyto požadavky:</v>
      </c>
      <c r="BB1088" s="209"/>
      <c r="BC1088" s="209"/>
      <c r="BD1088" s="209"/>
      <c r="BE1088" s="209"/>
      <c r="BF1088" s="209"/>
      <c r="BG1088" s="209"/>
      <c r="BH1088" s="209"/>
    </row>
    <row r="1089" spans="1:60" outlineLevel="1" x14ac:dyDescent="0.2">
      <c r="A1089" s="236"/>
      <c r="B1089" s="217"/>
      <c r="C1089" s="265" t="s">
        <v>1508</v>
      </c>
      <c r="D1089" s="220"/>
      <c r="E1089" s="223"/>
      <c r="F1089" s="230"/>
      <c r="G1089" s="231"/>
      <c r="H1089" s="229"/>
      <c r="I1089" s="241"/>
      <c r="J1089" s="209"/>
      <c r="K1089" s="209"/>
      <c r="L1089" s="209"/>
      <c r="M1089" s="209"/>
      <c r="N1089" s="209"/>
      <c r="O1089" s="209"/>
      <c r="P1089" s="209"/>
      <c r="Q1089" s="209"/>
      <c r="R1089" s="209"/>
      <c r="S1089" s="209"/>
      <c r="T1089" s="209"/>
      <c r="U1089" s="209"/>
      <c r="V1089" s="209"/>
      <c r="W1089" s="209"/>
      <c r="X1089" s="209"/>
      <c r="Y1089" s="209"/>
      <c r="Z1089" s="209"/>
      <c r="AA1089" s="209"/>
      <c r="AB1089" s="209"/>
      <c r="AC1089" s="209"/>
      <c r="AD1089" s="209"/>
      <c r="AE1089" s="209"/>
      <c r="AF1089" s="209"/>
      <c r="AG1089" s="209"/>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10" t="str">
        <f>C1089</f>
        <v>- součinitel prostupu tepla okna Uw = 1,2 W/m2K (tj.celého okna = zasklení včetně rámu)</v>
      </c>
      <c r="BB1089" s="209"/>
      <c r="BC1089" s="209"/>
      <c r="BD1089" s="209"/>
      <c r="BE1089" s="209"/>
      <c r="BF1089" s="209"/>
      <c r="BG1089" s="209"/>
      <c r="BH1089" s="209"/>
    </row>
    <row r="1090" spans="1:60" outlineLevel="1" x14ac:dyDescent="0.2">
      <c r="A1090" s="236"/>
      <c r="B1090" s="217"/>
      <c r="C1090" s="265" t="s">
        <v>1263</v>
      </c>
      <c r="D1090" s="220"/>
      <c r="E1090" s="223"/>
      <c r="F1090" s="230"/>
      <c r="G1090" s="231"/>
      <c r="H1090" s="229"/>
      <c r="I1090" s="241"/>
      <c r="J1090" s="209"/>
      <c r="K1090" s="209"/>
      <c r="L1090" s="209"/>
      <c r="M1090" s="209"/>
      <c r="N1090" s="209"/>
      <c r="O1090" s="209"/>
      <c r="P1090" s="209"/>
      <c r="Q1090" s="209"/>
      <c r="R1090" s="209"/>
      <c r="S1090" s="209"/>
      <c r="T1090" s="209"/>
      <c r="U1090" s="209"/>
      <c r="V1090" s="209"/>
      <c r="W1090" s="209"/>
      <c r="X1090" s="209"/>
      <c r="Y1090" s="209"/>
      <c r="Z1090" s="209"/>
      <c r="AA1090" s="209"/>
      <c r="AB1090" s="209"/>
      <c r="AC1090" s="209"/>
      <c r="AD1090" s="209"/>
      <c r="AE1090" s="209"/>
      <c r="AF1090" s="209"/>
      <c r="AG1090" s="209"/>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10" t="str">
        <f>C1090</f>
        <v>- okna budou osazena celoobvodovým kováním, ovládací prvky budou staženy do výšky 1,5 m nad podlahu</v>
      </c>
      <c r="BB1090" s="209"/>
      <c r="BC1090" s="209"/>
      <c r="BD1090" s="209"/>
      <c r="BE1090" s="209"/>
      <c r="BF1090" s="209"/>
      <c r="BG1090" s="209"/>
      <c r="BH1090" s="209"/>
    </row>
    <row r="1091" spans="1:60" outlineLevel="1" x14ac:dyDescent="0.2">
      <c r="A1091" s="236"/>
      <c r="B1091" s="217"/>
      <c r="C1091" s="265" t="s">
        <v>1509</v>
      </c>
      <c r="D1091" s="220"/>
      <c r="E1091" s="223"/>
      <c r="F1091" s="230"/>
      <c r="G1091" s="231"/>
      <c r="H1091" s="229"/>
      <c r="I1091" s="241"/>
      <c r="J1091" s="209"/>
      <c r="K1091" s="209"/>
      <c r="L1091" s="209"/>
      <c r="M1091" s="209"/>
      <c r="N1091" s="209"/>
      <c r="O1091" s="209"/>
      <c r="P1091" s="209"/>
      <c r="Q1091" s="209"/>
      <c r="R1091" s="209"/>
      <c r="S1091" s="209"/>
      <c r="T1091" s="209"/>
      <c r="U1091" s="209"/>
      <c r="V1091" s="209"/>
      <c r="W1091" s="209"/>
      <c r="X1091" s="209"/>
      <c r="Y1091" s="209"/>
      <c r="Z1091" s="209"/>
      <c r="AA1091" s="209"/>
      <c r="AB1091" s="209"/>
      <c r="AC1091" s="209"/>
      <c r="AD1091" s="209"/>
      <c r="AE1091" s="209"/>
      <c r="AF1091" s="209"/>
      <c r="AG1091" s="209"/>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10" t="str">
        <f>C1091</f>
        <v>- odstín rámů – bílá, pokud investor nezadá jinak</v>
      </c>
      <c r="BB1091" s="209"/>
      <c r="BC1091" s="209"/>
      <c r="BD1091" s="209"/>
      <c r="BE1091" s="209"/>
      <c r="BF1091" s="209"/>
      <c r="BG1091" s="209"/>
      <c r="BH1091" s="209"/>
    </row>
    <row r="1092" spans="1:60" outlineLevel="1" x14ac:dyDescent="0.2">
      <c r="A1092" s="236"/>
      <c r="B1092" s="217"/>
      <c r="C1092" s="265" t="s">
        <v>1264</v>
      </c>
      <c r="D1092" s="220"/>
      <c r="E1092" s="223"/>
      <c r="F1092" s="230"/>
      <c r="G1092" s="231"/>
      <c r="H1092" s="229"/>
      <c r="I1092" s="241"/>
      <c r="J1092" s="209"/>
      <c r="K1092" s="209"/>
      <c r="L1092" s="209"/>
      <c r="M1092" s="209"/>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10" t="str">
        <f>C1092</f>
        <v>- odolnost proti zatížení větrem dle ČSN EN 12211</v>
      </c>
      <c r="BB1092" s="209"/>
      <c r="BC1092" s="209"/>
      <c r="BD1092" s="209"/>
      <c r="BE1092" s="209"/>
      <c r="BF1092" s="209"/>
      <c r="BG1092" s="209"/>
      <c r="BH1092" s="209"/>
    </row>
    <row r="1093" spans="1:60" outlineLevel="1" x14ac:dyDescent="0.2">
      <c r="A1093" s="236"/>
      <c r="B1093" s="217"/>
      <c r="C1093" s="265" t="s">
        <v>1510</v>
      </c>
      <c r="D1093" s="220"/>
      <c r="E1093" s="223"/>
      <c r="F1093" s="230"/>
      <c r="G1093" s="231"/>
      <c r="H1093" s="229"/>
      <c r="I1093" s="241"/>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10" t="str">
        <f>C1093</f>
        <v>- vodotěsnost podle ČSN EN 14351-1+A1:2011</v>
      </c>
      <c r="BB1093" s="209"/>
      <c r="BC1093" s="209"/>
      <c r="BD1093" s="209"/>
      <c r="BE1093" s="209"/>
      <c r="BF1093" s="209"/>
      <c r="BG1093" s="209"/>
      <c r="BH1093" s="209"/>
    </row>
    <row r="1094" spans="1:60" outlineLevel="1" x14ac:dyDescent="0.2">
      <c r="A1094" s="236"/>
      <c r="B1094" s="217"/>
      <c r="C1094" s="265" t="s">
        <v>1511</v>
      </c>
      <c r="D1094" s="220"/>
      <c r="E1094" s="223"/>
      <c r="F1094" s="230"/>
      <c r="G1094" s="231"/>
      <c r="H1094" s="229"/>
      <c r="I1094" s="241"/>
      <c r="J1094" s="209"/>
      <c r="K1094" s="209"/>
      <c r="L1094" s="209"/>
      <c r="M1094" s="209"/>
      <c r="N1094" s="209"/>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10" t="str">
        <f>C1094</f>
        <v>- distanční rámeček „teplý“ – plastový, nebo plastový potažený kovovým povlakem, nebo z ušlechtilé oceli</v>
      </c>
      <c r="BB1094" s="209"/>
      <c r="BC1094" s="209"/>
      <c r="BD1094" s="209"/>
      <c r="BE1094" s="209"/>
      <c r="BF1094" s="209"/>
      <c r="BG1094" s="209"/>
      <c r="BH1094" s="209"/>
    </row>
    <row r="1095" spans="1:60" ht="22.5" outlineLevel="1" x14ac:dyDescent="0.2">
      <c r="A1095" s="236"/>
      <c r="B1095" s="217"/>
      <c r="C1095" s="265" t="s">
        <v>1265</v>
      </c>
      <c r="D1095" s="220"/>
      <c r="E1095" s="223"/>
      <c r="F1095" s="230"/>
      <c r="G1095" s="231"/>
      <c r="H1095" s="229"/>
      <c r="I1095" s="241"/>
      <c r="J1095" s="209"/>
      <c r="K1095" s="209"/>
      <c r="L1095" s="209"/>
      <c r="M1095" s="209"/>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10" t="str">
        <f>C1095</f>
        <v>- třída bezpečnosti zasklení podle ČSN EN 12600 podle charakteru lomu po pádu zkušebního tělesa – třída „C“ (materiál se rozpadne na malé kousky, které neohrozí zdraví – skla tvrzená)</v>
      </c>
      <c r="BB1095" s="209"/>
      <c r="BC1095" s="209"/>
      <c r="BD1095" s="209"/>
      <c r="BE1095" s="209"/>
      <c r="BF1095" s="209"/>
      <c r="BG1095" s="209"/>
      <c r="BH1095" s="209"/>
    </row>
    <row r="1096" spans="1:60" outlineLevel="1" x14ac:dyDescent="0.2">
      <c r="A1096" s="236">
        <v>249</v>
      </c>
      <c r="B1096" s="217" t="s">
        <v>1268</v>
      </c>
      <c r="C1096" s="264" t="s">
        <v>1269</v>
      </c>
      <c r="D1096" s="219" t="s">
        <v>377</v>
      </c>
      <c r="E1096" s="222">
        <v>1</v>
      </c>
      <c r="F1096" s="227"/>
      <c r="G1096" s="228">
        <f>E1096*F1096</f>
        <v>0</v>
      </c>
      <c r="H1096" s="229"/>
      <c r="I1096" s="241" t="s">
        <v>149</v>
      </c>
      <c r="J1096" s="209"/>
      <c r="K1096" s="209"/>
      <c r="L1096" s="209"/>
      <c r="M1096" s="209"/>
      <c r="N1096" s="209"/>
      <c r="O1096" s="209"/>
      <c r="P1096" s="209"/>
      <c r="Q1096" s="209"/>
      <c r="R1096" s="209"/>
      <c r="S1096" s="209"/>
      <c r="T1096" s="209"/>
      <c r="U1096" s="209"/>
      <c r="V1096" s="209"/>
      <c r="W1096" s="209"/>
      <c r="X1096" s="209"/>
      <c r="Y1096" s="209"/>
      <c r="Z1096" s="209"/>
      <c r="AA1096" s="209"/>
      <c r="AB1096" s="209"/>
      <c r="AC1096" s="209"/>
      <c r="AD1096" s="209"/>
      <c r="AE1096" s="209"/>
      <c r="AF1096" s="209"/>
      <c r="AG1096" s="209"/>
      <c r="AH1096" s="209"/>
      <c r="AI1096" s="209"/>
      <c r="AJ1096" s="209"/>
      <c r="AK1096" s="209"/>
      <c r="AL1096" s="209"/>
      <c r="AM1096" s="209">
        <v>21</v>
      </c>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outlineLevel="1" x14ac:dyDescent="0.2">
      <c r="A1097" s="236"/>
      <c r="B1097" s="217"/>
      <c r="C1097" s="265" t="s">
        <v>1507</v>
      </c>
      <c r="D1097" s="220"/>
      <c r="E1097" s="223"/>
      <c r="F1097" s="230"/>
      <c r="G1097" s="231"/>
      <c r="H1097" s="229"/>
      <c r="I1097" s="241"/>
      <c r="J1097" s="209"/>
      <c r="K1097" s="209"/>
      <c r="L1097" s="209"/>
      <c r="M1097" s="209"/>
      <c r="N1097" s="209"/>
      <c r="O1097" s="209"/>
      <c r="P1097" s="209"/>
      <c r="Q1097" s="209"/>
      <c r="R1097" s="209"/>
      <c r="S1097" s="209"/>
      <c r="T1097" s="209"/>
      <c r="U1097" s="209"/>
      <c r="V1097" s="209"/>
      <c r="W1097" s="209"/>
      <c r="X1097" s="209"/>
      <c r="Y1097" s="209"/>
      <c r="Z1097" s="209"/>
      <c r="AA1097" s="209"/>
      <c r="AB1097" s="209"/>
      <c r="AC1097" s="209"/>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10" t="str">
        <f>C1097</f>
        <v>Okenní výplně budou splňovat tyto požadavky:</v>
      </c>
      <c r="BB1097" s="209"/>
      <c r="BC1097" s="209"/>
      <c r="BD1097" s="209"/>
      <c r="BE1097" s="209"/>
      <c r="BF1097" s="209"/>
      <c r="BG1097" s="209"/>
      <c r="BH1097" s="209"/>
    </row>
    <row r="1098" spans="1:60" outlineLevel="1" x14ac:dyDescent="0.2">
      <c r="A1098" s="236"/>
      <c r="B1098" s="217"/>
      <c r="C1098" s="265" t="s">
        <v>1508</v>
      </c>
      <c r="D1098" s="220"/>
      <c r="E1098" s="223"/>
      <c r="F1098" s="230"/>
      <c r="G1098" s="231"/>
      <c r="H1098" s="229"/>
      <c r="I1098" s="241"/>
      <c r="J1098" s="209"/>
      <c r="K1098" s="209"/>
      <c r="L1098" s="209"/>
      <c r="M1098" s="209"/>
      <c r="N1098" s="209"/>
      <c r="O1098" s="209"/>
      <c r="P1098" s="209"/>
      <c r="Q1098" s="209"/>
      <c r="R1098" s="209"/>
      <c r="S1098" s="209"/>
      <c r="T1098" s="209"/>
      <c r="U1098" s="209"/>
      <c r="V1098" s="209"/>
      <c r="W1098" s="209"/>
      <c r="X1098" s="209"/>
      <c r="Y1098" s="209"/>
      <c r="Z1098" s="209"/>
      <c r="AA1098" s="209"/>
      <c r="AB1098" s="209"/>
      <c r="AC1098" s="209"/>
      <c r="AD1098" s="209"/>
      <c r="AE1098" s="209"/>
      <c r="AF1098" s="209"/>
      <c r="AG1098" s="209"/>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10" t="str">
        <f>C1098</f>
        <v>- součinitel prostupu tepla okna Uw = 1,2 W/m2K (tj.celého okna = zasklení včetně rámu)</v>
      </c>
      <c r="BB1098" s="209"/>
      <c r="BC1098" s="209"/>
      <c r="BD1098" s="209"/>
      <c r="BE1098" s="209"/>
      <c r="BF1098" s="209"/>
      <c r="BG1098" s="209"/>
      <c r="BH1098" s="209"/>
    </row>
    <row r="1099" spans="1:60" outlineLevel="1" x14ac:dyDescent="0.2">
      <c r="A1099" s="236"/>
      <c r="B1099" s="217"/>
      <c r="C1099" s="265" t="s">
        <v>1263</v>
      </c>
      <c r="D1099" s="220"/>
      <c r="E1099" s="223"/>
      <c r="F1099" s="230"/>
      <c r="G1099" s="231"/>
      <c r="H1099" s="229"/>
      <c r="I1099" s="241"/>
      <c r="J1099" s="209"/>
      <c r="K1099" s="209"/>
      <c r="L1099" s="209"/>
      <c r="M1099" s="209"/>
      <c r="N1099" s="209"/>
      <c r="O1099" s="209"/>
      <c r="P1099" s="209"/>
      <c r="Q1099" s="209"/>
      <c r="R1099" s="209"/>
      <c r="S1099" s="209"/>
      <c r="T1099" s="209"/>
      <c r="U1099" s="209"/>
      <c r="V1099" s="209"/>
      <c r="W1099" s="209"/>
      <c r="X1099" s="209"/>
      <c r="Y1099" s="209"/>
      <c r="Z1099" s="209"/>
      <c r="AA1099" s="209"/>
      <c r="AB1099" s="209"/>
      <c r="AC1099" s="209"/>
      <c r="AD1099" s="209"/>
      <c r="AE1099" s="209"/>
      <c r="AF1099" s="209"/>
      <c r="AG1099" s="209"/>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10" t="str">
        <f>C1099</f>
        <v>- okna budou osazena celoobvodovým kováním, ovládací prvky budou staženy do výšky 1,5 m nad podlahu</v>
      </c>
      <c r="BB1099" s="209"/>
      <c r="BC1099" s="209"/>
      <c r="BD1099" s="209"/>
      <c r="BE1099" s="209"/>
      <c r="BF1099" s="209"/>
      <c r="BG1099" s="209"/>
      <c r="BH1099" s="209"/>
    </row>
    <row r="1100" spans="1:60" outlineLevel="1" x14ac:dyDescent="0.2">
      <c r="A1100" s="236"/>
      <c r="B1100" s="217"/>
      <c r="C1100" s="265" t="s">
        <v>1509</v>
      </c>
      <c r="D1100" s="220"/>
      <c r="E1100" s="223"/>
      <c r="F1100" s="230"/>
      <c r="G1100" s="231"/>
      <c r="H1100" s="229"/>
      <c r="I1100" s="241"/>
      <c r="J1100" s="209"/>
      <c r="K1100" s="209"/>
      <c r="L1100" s="209"/>
      <c r="M1100" s="209"/>
      <c r="N1100" s="209"/>
      <c r="O1100" s="209"/>
      <c r="P1100" s="209"/>
      <c r="Q1100" s="209"/>
      <c r="R1100" s="209"/>
      <c r="S1100" s="209"/>
      <c r="T1100" s="209"/>
      <c r="U1100" s="209"/>
      <c r="V1100" s="209"/>
      <c r="W1100" s="209"/>
      <c r="X1100" s="209"/>
      <c r="Y1100" s="209"/>
      <c r="Z1100" s="209"/>
      <c r="AA1100" s="209"/>
      <c r="AB1100" s="209"/>
      <c r="AC1100" s="209"/>
      <c r="AD1100" s="209"/>
      <c r="AE1100" s="209"/>
      <c r="AF1100" s="209"/>
      <c r="AG1100" s="209"/>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10" t="str">
        <f>C1100</f>
        <v>- odstín rámů – bílá, pokud investor nezadá jinak</v>
      </c>
      <c r="BB1100" s="209"/>
      <c r="BC1100" s="209"/>
      <c r="BD1100" s="209"/>
      <c r="BE1100" s="209"/>
      <c r="BF1100" s="209"/>
      <c r="BG1100" s="209"/>
      <c r="BH1100" s="209"/>
    </row>
    <row r="1101" spans="1:60" outlineLevel="1" x14ac:dyDescent="0.2">
      <c r="A1101" s="236"/>
      <c r="B1101" s="217"/>
      <c r="C1101" s="265" t="s">
        <v>1264</v>
      </c>
      <c r="D1101" s="220"/>
      <c r="E1101" s="223"/>
      <c r="F1101" s="230"/>
      <c r="G1101" s="231"/>
      <c r="H1101" s="229"/>
      <c r="I1101" s="241"/>
      <c r="J1101" s="209"/>
      <c r="K1101" s="209"/>
      <c r="L1101" s="209"/>
      <c r="M1101" s="209"/>
      <c r="N1101" s="209"/>
      <c r="O1101" s="209"/>
      <c r="P1101" s="209"/>
      <c r="Q1101" s="209"/>
      <c r="R1101" s="209"/>
      <c r="S1101" s="209"/>
      <c r="T1101" s="209"/>
      <c r="U1101" s="209"/>
      <c r="V1101" s="209"/>
      <c r="W1101" s="209"/>
      <c r="X1101" s="209"/>
      <c r="Y1101" s="209"/>
      <c r="Z1101" s="209"/>
      <c r="AA1101" s="209"/>
      <c r="AB1101" s="209"/>
      <c r="AC1101" s="209"/>
      <c r="AD1101" s="209"/>
      <c r="AE1101" s="209"/>
      <c r="AF1101" s="209"/>
      <c r="AG1101" s="209"/>
      <c r="AH1101" s="209"/>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10" t="str">
        <f>C1101</f>
        <v>- odolnost proti zatížení větrem dle ČSN EN 12211</v>
      </c>
      <c r="BB1101" s="209"/>
      <c r="BC1101" s="209"/>
      <c r="BD1101" s="209"/>
      <c r="BE1101" s="209"/>
      <c r="BF1101" s="209"/>
      <c r="BG1101" s="209"/>
      <c r="BH1101" s="209"/>
    </row>
    <row r="1102" spans="1:60" outlineLevel="1" x14ac:dyDescent="0.2">
      <c r="A1102" s="236"/>
      <c r="B1102" s="217"/>
      <c r="C1102" s="265" t="s">
        <v>1510</v>
      </c>
      <c r="D1102" s="220"/>
      <c r="E1102" s="223"/>
      <c r="F1102" s="230"/>
      <c r="G1102" s="231"/>
      <c r="H1102" s="229"/>
      <c r="I1102" s="241"/>
      <c r="J1102" s="209"/>
      <c r="K1102" s="209"/>
      <c r="L1102" s="209"/>
      <c r="M1102" s="209"/>
      <c r="N1102" s="209"/>
      <c r="O1102" s="209"/>
      <c r="P1102" s="209"/>
      <c r="Q1102" s="209"/>
      <c r="R1102" s="209"/>
      <c r="S1102" s="209"/>
      <c r="T1102" s="209"/>
      <c r="U1102" s="209"/>
      <c r="V1102" s="209"/>
      <c r="W1102" s="209"/>
      <c r="X1102" s="209"/>
      <c r="Y1102" s="209"/>
      <c r="Z1102" s="209"/>
      <c r="AA1102" s="209"/>
      <c r="AB1102" s="209"/>
      <c r="AC1102" s="209"/>
      <c r="AD1102" s="209"/>
      <c r="AE1102" s="209"/>
      <c r="AF1102" s="209"/>
      <c r="AG1102" s="209"/>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10" t="str">
        <f>C1102</f>
        <v>- vodotěsnost podle ČSN EN 14351-1+A1:2011</v>
      </c>
      <c r="BB1102" s="209"/>
      <c r="BC1102" s="209"/>
      <c r="BD1102" s="209"/>
      <c r="BE1102" s="209"/>
      <c r="BF1102" s="209"/>
      <c r="BG1102" s="209"/>
      <c r="BH1102" s="209"/>
    </row>
    <row r="1103" spans="1:60" outlineLevel="1" x14ac:dyDescent="0.2">
      <c r="A1103" s="236"/>
      <c r="B1103" s="217"/>
      <c r="C1103" s="265" t="s">
        <v>1511</v>
      </c>
      <c r="D1103" s="220"/>
      <c r="E1103" s="223"/>
      <c r="F1103" s="230"/>
      <c r="G1103" s="231"/>
      <c r="H1103" s="229"/>
      <c r="I1103" s="241"/>
      <c r="J1103" s="209"/>
      <c r="K1103" s="209"/>
      <c r="L1103" s="209"/>
      <c r="M1103" s="209"/>
      <c r="N1103" s="209"/>
      <c r="O1103" s="209"/>
      <c r="P1103" s="209"/>
      <c r="Q1103" s="209"/>
      <c r="R1103" s="209"/>
      <c r="S1103" s="209"/>
      <c r="T1103" s="209"/>
      <c r="U1103" s="209"/>
      <c r="V1103" s="209"/>
      <c r="W1103" s="209"/>
      <c r="X1103" s="209"/>
      <c r="Y1103" s="209"/>
      <c r="Z1103" s="209"/>
      <c r="AA1103" s="209"/>
      <c r="AB1103" s="209"/>
      <c r="AC1103" s="209"/>
      <c r="AD1103" s="209"/>
      <c r="AE1103" s="209"/>
      <c r="AF1103" s="209"/>
      <c r="AG1103" s="209"/>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10" t="str">
        <f>C1103</f>
        <v>- distanční rámeček „teplý“ – plastový, nebo plastový potažený kovovým povlakem, nebo z ušlechtilé oceli</v>
      </c>
      <c r="BB1103" s="209"/>
      <c r="BC1103" s="209"/>
      <c r="BD1103" s="209"/>
      <c r="BE1103" s="209"/>
      <c r="BF1103" s="209"/>
      <c r="BG1103" s="209"/>
      <c r="BH1103" s="209"/>
    </row>
    <row r="1104" spans="1:60" ht="22.5" outlineLevel="1" x14ac:dyDescent="0.2">
      <c r="A1104" s="236"/>
      <c r="B1104" s="217"/>
      <c r="C1104" s="265" t="s">
        <v>1265</v>
      </c>
      <c r="D1104" s="220"/>
      <c r="E1104" s="223"/>
      <c r="F1104" s="230"/>
      <c r="G1104" s="231"/>
      <c r="H1104" s="229"/>
      <c r="I1104" s="241"/>
      <c r="J1104" s="209"/>
      <c r="K1104" s="209"/>
      <c r="L1104" s="209"/>
      <c r="M1104" s="209"/>
      <c r="N1104" s="209"/>
      <c r="O1104" s="209"/>
      <c r="P1104" s="209"/>
      <c r="Q1104" s="209"/>
      <c r="R1104" s="209"/>
      <c r="S1104" s="209"/>
      <c r="T1104" s="209"/>
      <c r="U1104" s="209"/>
      <c r="V1104" s="209"/>
      <c r="W1104" s="209"/>
      <c r="X1104" s="209"/>
      <c r="Y1104" s="209"/>
      <c r="Z1104" s="209"/>
      <c r="AA1104" s="209"/>
      <c r="AB1104" s="209"/>
      <c r="AC1104" s="209"/>
      <c r="AD1104" s="209"/>
      <c r="AE1104" s="209"/>
      <c r="AF1104" s="209"/>
      <c r="AG1104" s="209"/>
      <c r="AH1104" s="209"/>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10" t="str">
        <f>C1104</f>
        <v>- třída bezpečnosti zasklení podle ČSN EN 12600 podle charakteru lomu po pádu zkušebního tělesa – třída „C“ (materiál se rozpadne na malé kousky, které neohrozí zdraví – skla tvrzená)</v>
      </c>
      <c r="BB1104" s="209"/>
      <c r="BC1104" s="209"/>
      <c r="BD1104" s="209"/>
      <c r="BE1104" s="209"/>
      <c r="BF1104" s="209"/>
      <c r="BG1104" s="209"/>
      <c r="BH1104" s="209"/>
    </row>
    <row r="1105" spans="1:60" outlineLevel="1" x14ac:dyDescent="0.2">
      <c r="A1105" s="236"/>
      <c r="B1105" s="214" t="s">
        <v>1270</v>
      </c>
      <c r="C1105" s="266"/>
      <c r="D1105" s="237"/>
      <c r="E1105" s="238"/>
      <c r="F1105" s="239"/>
      <c r="G1105" s="234"/>
      <c r="H1105" s="229"/>
      <c r="I1105" s="241"/>
      <c r="J1105" s="209"/>
      <c r="K1105" s="209">
        <v>1</v>
      </c>
      <c r="L1105" s="209"/>
      <c r="M1105" s="209"/>
      <c r="N1105" s="209"/>
      <c r="O1105" s="209"/>
      <c r="P1105" s="209"/>
      <c r="Q1105" s="209"/>
      <c r="R1105" s="209"/>
      <c r="S1105" s="209"/>
      <c r="T1105" s="209"/>
      <c r="U1105" s="209"/>
      <c r="V1105" s="209"/>
      <c r="W1105" s="209"/>
      <c r="X1105" s="209"/>
      <c r="Y1105" s="209"/>
      <c r="Z1105" s="209"/>
      <c r="AA1105" s="209"/>
      <c r="AB1105" s="209"/>
      <c r="AC1105" s="209"/>
      <c r="AD1105" s="209"/>
      <c r="AE1105" s="209"/>
      <c r="AF1105" s="209"/>
      <c r="AG1105" s="209"/>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row>
    <row r="1106" spans="1:60" outlineLevel="1" x14ac:dyDescent="0.2">
      <c r="A1106" s="236"/>
      <c r="B1106" s="214" t="s">
        <v>1271</v>
      </c>
      <c r="C1106" s="266"/>
      <c r="D1106" s="237"/>
      <c r="E1106" s="238"/>
      <c r="F1106" s="239"/>
      <c r="G1106" s="234"/>
      <c r="H1106" s="229"/>
      <c r="I1106" s="241"/>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x14ac:dyDescent="0.2">
      <c r="A1107" s="236"/>
      <c r="B1107" s="214" t="s">
        <v>1272</v>
      </c>
      <c r="C1107" s="266"/>
      <c r="D1107" s="237"/>
      <c r="E1107" s="238"/>
      <c r="F1107" s="239"/>
      <c r="G1107" s="234"/>
      <c r="H1107" s="229"/>
      <c r="I1107" s="241"/>
      <c r="J1107" s="209"/>
      <c r="K1107" s="209">
        <v>2</v>
      </c>
      <c r="L1107" s="209"/>
      <c r="M1107" s="209"/>
      <c r="N1107" s="209"/>
      <c r="O1107" s="209"/>
      <c r="P1107" s="209"/>
      <c r="Q1107" s="209"/>
      <c r="R1107" s="209"/>
      <c r="S1107" s="209"/>
      <c r="T1107" s="209"/>
      <c r="U1107" s="209"/>
      <c r="V1107" s="209"/>
      <c r="W1107" s="209"/>
      <c r="X1107" s="209"/>
      <c r="Y1107" s="209"/>
      <c r="Z1107" s="209"/>
      <c r="AA1107" s="209"/>
      <c r="AB1107" s="209"/>
      <c r="AC1107" s="209"/>
      <c r="AD1107" s="209"/>
      <c r="AE1107" s="209"/>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ht="22.5" outlineLevel="1" x14ac:dyDescent="0.2">
      <c r="A1108" s="236">
        <v>250</v>
      </c>
      <c r="B1108" s="217" t="s">
        <v>1273</v>
      </c>
      <c r="C1108" s="264" t="s">
        <v>1274</v>
      </c>
      <c r="D1108" s="219" t="s">
        <v>324</v>
      </c>
      <c r="E1108" s="222">
        <v>1.35</v>
      </c>
      <c r="F1108" s="227"/>
      <c r="G1108" s="228">
        <f>E1108*F1108</f>
        <v>0</v>
      </c>
      <c r="H1108" s="229" t="s">
        <v>386</v>
      </c>
      <c r="I1108" s="241" t="s">
        <v>134</v>
      </c>
      <c r="J1108" s="209"/>
      <c r="K1108" s="209"/>
      <c r="L1108" s="209"/>
      <c r="M1108" s="209"/>
      <c r="N1108" s="209"/>
      <c r="O1108" s="209"/>
      <c r="P1108" s="209"/>
      <c r="Q1108" s="209"/>
      <c r="R1108" s="209"/>
      <c r="S1108" s="209"/>
      <c r="T1108" s="209"/>
      <c r="U1108" s="209"/>
      <c r="V1108" s="209"/>
      <c r="W1108" s="209"/>
      <c r="X1108" s="209"/>
      <c r="Y1108" s="209"/>
      <c r="Z1108" s="209"/>
      <c r="AA1108" s="209"/>
      <c r="AB1108" s="209"/>
      <c r="AC1108" s="209"/>
      <c r="AD1108" s="209"/>
      <c r="AE1108" s="209"/>
      <c r="AF1108" s="209"/>
      <c r="AG1108" s="209"/>
      <c r="AH1108" s="209"/>
      <c r="AI1108" s="209"/>
      <c r="AJ1108" s="209"/>
      <c r="AK1108" s="209"/>
      <c r="AL1108" s="209"/>
      <c r="AM1108" s="209">
        <v>21</v>
      </c>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outlineLevel="1" x14ac:dyDescent="0.2">
      <c r="A1109" s="236"/>
      <c r="B1109" s="217"/>
      <c r="C1109" s="278" t="s">
        <v>1275</v>
      </c>
      <c r="D1109" s="272"/>
      <c r="E1109" s="274">
        <v>1.35</v>
      </c>
      <c r="F1109" s="228"/>
      <c r="G1109" s="228"/>
      <c r="H1109" s="229"/>
      <c r="I1109" s="241"/>
      <c r="J1109" s="209"/>
      <c r="K1109" s="209"/>
      <c r="L1109" s="209"/>
      <c r="M1109" s="209"/>
      <c r="N1109" s="209"/>
      <c r="O1109" s="209"/>
      <c r="P1109" s="209"/>
      <c r="Q1109" s="209"/>
      <c r="R1109" s="209"/>
      <c r="S1109" s="209"/>
      <c r="T1109" s="209"/>
      <c r="U1109" s="209"/>
      <c r="V1109" s="209"/>
      <c r="W1109" s="209"/>
      <c r="X1109" s="209"/>
      <c r="Y1109" s="209"/>
      <c r="Z1109" s="209"/>
      <c r="AA1109" s="209"/>
      <c r="AB1109" s="209"/>
      <c r="AC1109" s="209"/>
      <c r="AD1109" s="209"/>
      <c r="AE1109" s="209"/>
      <c r="AF1109" s="209"/>
      <c r="AG1109" s="209"/>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row>
    <row r="1110" spans="1:60" outlineLevel="1" x14ac:dyDescent="0.2">
      <c r="A1110" s="236">
        <v>251</v>
      </c>
      <c r="B1110" s="217" t="s">
        <v>1276</v>
      </c>
      <c r="C1110" s="264" t="s">
        <v>1277</v>
      </c>
      <c r="D1110" s="219" t="s">
        <v>324</v>
      </c>
      <c r="E1110" s="222">
        <v>54.36</v>
      </c>
      <c r="F1110" s="227"/>
      <c r="G1110" s="228">
        <f>E1110*F1110</f>
        <v>0</v>
      </c>
      <c r="H1110" s="229"/>
      <c r="I1110" s="241" t="s">
        <v>149</v>
      </c>
      <c r="J1110" s="209"/>
      <c r="K1110" s="209"/>
      <c r="L1110" s="209"/>
      <c r="M1110" s="209"/>
      <c r="N1110" s="209"/>
      <c r="O1110" s="209"/>
      <c r="P1110" s="209"/>
      <c r="Q1110" s="209"/>
      <c r="R1110" s="209"/>
      <c r="S1110" s="209"/>
      <c r="T1110" s="209"/>
      <c r="U1110" s="209"/>
      <c r="V1110" s="209"/>
      <c r="W1110" s="209"/>
      <c r="X1110" s="209"/>
      <c r="Y1110" s="209"/>
      <c r="Z1110" s="209"/>
      <c r="AA1110" s="209"/>
      <c r="AB1110" s="209"/>
      <c r="AC1110" s="209"/>
      <c r="AD1110" s="209"/>
      <c r="AE1110" s="209"/>
      <c r="AF1110" s="209"/>
      <c r="AG1110" s="209"/>
      <c r="AH1110" s="209"/>
      <c r="AI1110" s="209"/>
      <c r="AJ1110" s="209"/>
      <c r="AK1110" s="209"/>
      <c r="AL1110" s="209"/>
      <c r="AM1110" s="209">
        <v>21</v>
      </c>
      <c r="AN1110" s="209"/>
      <c r="AO1110" s="209"/>
      <c r="AP1110" s="209"/>
      <c r="AQ1110" s="209"/>
      <c r="AR1110" s="209"/>
      <c r="AS1110" s="209"/>
      <c r="AT1110" s="209"/>
      <c r="AU1110" s="209"/>
      <c r="AV1110" s="209"/>
      <c r="AW1110" s="209"/>
      <c r="AX1110" s="209"/>
      <c r="AY1110" s="209"/>
      <c r="AZ1110" s="209"/>
      <c r="BA1110" s="209"/>
      <c r="BB1110" s="209"/>
      <c r="BC1110" s="209"/>
      <c r="BD1110" s="209"/>
      <c r="BE1110" s="209"/>
      <c r="BF1110" s="209"/>
      <c r="BG1110" s="209"/>
      <c r="BH1110" s="209"/>
    </row>
    <row r="1111" spans="1:60" outlineLevel="1" x14ac:dyDescent="0.2">
      <c r="A1111" s="236"/>
      <c r="B1111" s="217"/>
      <c r="C1111" s="278" t="s">
        <v>1253</v>
      </c>
      <c r="D1111" s="272"/>
      <c r="E1111" s="274">
        <v>6.06</v>
      </c>
      <c r="F1111" s="228"/>
      <c r="G1111" s="228"/>
      <c r="H1111" s="229"/>
      <c r="I1111" s="241"/>
      <c r="J1111" s="209"/>
      <c r="K1111" s="209"/>
      <c r="L1111" s="209"/>
      <c r="M1111" s="209"/>
      <c r="N1111" s="209"/>
      <c r="O1111" s="209"/>
      <c r="P1111" s="209"/>
      <c r="Q1111" s="209"/>
      <c r="R1111" s="209"/>
      <c r="S1111" s="209"/>
      <c r="T1111" s="209"/>
      <c r="U1111" s="209"/>
      <c r="V1111" s="209"/>
      <c r="W1111" s="209"/>
      <c r="X1111" s="209"/>
      <c r="Y1111" s="209"/>
      <c r="Z1111" s="209"/>
      <c r="AA1111" s="209"/>
      <c r="AB1111" s="209"/>
      <c r="AC1111" s="209"/>
      <c r="AD1111" s="209"/>
      <c r="AE1111" s="209"/>
      <c r="AF1111" s="209"/>
      <c r="AG1111" s="209"/>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x14ac:dyDescent="0.2">
      <c r="A1112" s="236"/>
      <c r="B1112" s="217"/>
      <c r="C1112" s="278" t="s">
        <v>568</v>
      </c>
      <c r="D1112" s="272"/>
      <c r="E1112" s="274">
        <v>41.4</v>
      </c>
      <c r="F1112" s="228"/>
      <c r="G1112" s="228"/>
      <c r="H1112" s="229"/>
      <c r="I1112" s="241"/>
      <c r="J1112" s="209"/>
      <c r="K1112" s="209"/>
      <c r="L1112" s="209"/>
      <c r="M1112" s="209"/>
      <c r="N1112" s="209"/>
      <c r="O1112" s="209"/>
      <c r="P1112" s="209"/>
      <c r="Q1112" s="209"/>
      <c r="R1112" s="209"/>
      <c r="S1112" s="209"/>
      <c r="T1112" s="209"/>
      <c r="U1112" s="209"/>
      <c r="V1112" s="209"/>
      <c r="W1112" s="209"/>
      <c r="X1112" s="209"/>
      <c r="Y1112" s="209"/>
      <c r="Z1112" s="209"/>
      <c r="AA1112" s="209"/>
      <c r="AB1112" s="209"/>
      <c r="AC1112" s="209"/>
      <c r="AD1112" s="209"/>
      <c r="AE1112" s="209"/>
      <c r="AF1112" s="209"/>
      <c r="AG1112" s="209"/>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x14ac:dyDescent="0.2">
      <c r="A1113" s="236"/>
      <c r="B1113" s="217"/>
      <c r="C1113" s="278" t="s">
        <v>569</v>
      </c>
      <c r="D1113" s="272"/>
      <c r="E1113" s="274">
        <v>6.9</v>
      </c>
      <c r="F1113" s="228"/>
      <c r="G1113" s="228"/>
      <c r="H1113" s="229"/>
      <c r="I1113" s="241"/>
      <c r="J1113" s="209"/>
      <c r="K1113" s="209"/>
      <c r="L1113" s="209"/>
      <c r="M1113" s="209"/>
      <c r="N1113" s="209"/>
      <c r="O1113" s="209"/>
      <c r="P1113" s="209"/>
      <c r="Q1113" s="209"/>
      <c r="R1113" s="209"/>
      <c r="S1113" s="209"/>
      <c r="T1113" s="209"/>
      <c r="U1113" s="209"/>
      <c r="V1113" s="209"/>
      <c r="W1113" s="209"/>
      <c r="X1113" s="209"/>
      <c r="Y1113" s="209"/>
      <c r="Z1113" s="209"/>
      <c r="AA1113" s="209"/>
      <c r="AB1113" s="209"/>
      <c r="AC1113" s="209"/>
      <c r="AD1113" s="209"/>
      <c r="AE1113" s="209"/>
      <c r="AF1113" s="209"/>
      <c r="AG1113" s="209"/>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x14ac:dyDescent="0.2">
      <c r="A1114" s="236">
        <v>252</v>
      </c>
      <c r="B1114" s="217" t="s">
        <v>1278</v>
      </c>
      <c r="C1114" s="264" t="s">
        <v>1279</v>
      </c>
      <c r="D1114" s="219" t="s">
        <v>324</v>
      </c>
      <c r="E1114" s="222">
        <v>54.36</v>
      </c>
      <c r="F1114" s="227"/>
      <c r="G1114" s="228">
        <f>E1114*F1114</f>
        <v>0</v>
      </c>
      <c r="H1114" s="229"/>
      <c r="I1114" s="241" t="s">
        <v>149</v>
      </c>
      <c r="J1114" s="209"/>
      <c r="K1114" s="209"/>
      <c r="L1114" s="209"/>
      <c r="M1114" s="209"/>
      <c r="N1114" s="209"/>
      <c r="O1114" s="209"/>
      <c r="P1114" s="209"/>
      <c r="Q1114" s="209"/>
      <c r="R1114" s="209"/>
      <c r="S1114" s="209"/>
      <c r="T1114" s="209"/>
      <c r="U1114" s="209"/>
      <c r="V1114" s="209"/>
      <c r="W1114" s="209"/>
      <c r="X1114" s="209"/>
      <c r="Y1114" s="209"/>
      <c r="Z1114" s="209"/>
      <c r="AA1114" s="209"/>
      <c r="AB1114" s="209"/>
      <c r="AC1114" s="209"/>
      <c r="AD1114" s="209"/>
      <c r="AE1114" s="209"/>
      <c r="AF1114" s="209"/>
      <c r="AG1114" s="209"/>
      <c r="AH1114" s="209"/>
      <c r="AI1114" s="209"/>
      <c r="AJ1114" s="209"/>
      <c r="AK1114" s="209"/>
      <c r="AL1114" s="209"/>
      <c r="AM1114" s="209">
        <v>21</v>
      </c>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outlineLevel="1" x14ac:dyDescent="0.2">
      <c r="A1115" s="236"/>
      <c r="B1115" s="217"/>
      <c r="C1115" s="278" t="s">
        <v>1253</v>
      </c>
      <c r="D1115" s="272"/>
      <c r="E1115" s="274">
        <v>6.06</v>
      </c>
      <c r="F1115" s="228"/>
      <c r="G1115" s="228"/>
      <c r="H1115" s="229"/>
      <c r="I1115" s="241"/>
      <c r="J1115" s="209"/>
      <c r="K1115" s="209"/>
      <c r="L1115" s="209"/>
      <c r="M1115" s="209"/>
      <c r="N1115" s="209"/>
      <c r="O1115" s="209"/>
      <c r="P1115" s="209"/>
      <c r="Q1115" s="209"/>
      <c r="R1115" s="209"/>
      <c r="S1115" s="209"/>
      <c r="T1115" s="209"/>
      <c r="U1115" s="209"/>
      <c r="V1115" s="209"/>
      <c r="W1115" s="209"/>
      <c r="X1115" s="209"/>
      <c r="Y1115" s="209"/>
      <c r="Z1115" s="209"/>
      <c r="AA1115" s="209"/>
      <c r="AB1115" s="209"/>
      <c r="AC1115" s="209"/>
      <c r="AD1115" s="209"/>
      <c r="AE1115" s="209"/>
      <c r="AF1115" s="209"/>
      <c r="AG1115" s="209"/>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x14ac:dyDescent="0.2">
      <c r="A1116" s="236"/>
      <c r="B1116" s="217"/>
      <c r="C1116" s="278" t="s">
        <v>568</v>
      </c>
      <c r="D1116" s="272"/>
      <c r="E1116" s="274">
        <v>41.4</v>
      </c>
      <c r="F1116" s="228"/>
      <c r="G1116" s="228"/>
      <c r="H1116" s="229"/>
      <c r="I1116" s="241"/>
      <c r="J1116" s="209"/>
      <c r="K1116" s="209"/>
      <c r="L1116" s="209"/>
      <c r="M1116" s="209"/>
      <c r="N1116" s="209"/>
      <c r="O1116" s="209"/>
      <c r="P1116" s="209"/>
      <c r="Q1116" s="209"/>
      <c r="R1116" s="209"/>
      <c r="S1116" s="209"/>
      <c r="T1116" s="209"/>
      <c r="U1116" s="209"/>
      <c r="V1116" s="209"/>
      <c r="W1116" s="209"/>
      <c r="X1116" s="209"/>
      <c r="Y1116" s="209"/>
      <c r="Z1116" s="209"/>
      <c r="AA1116" s="209"/>
      <c r="AB1116" s="209"/>
      <c r="AC1116" s="209"/>
      <c r="AD1116" s="209"/>
      <c r="AE1116" s="209"/>
      <c r="AF1116" s="209"/>
      <c r="AG1116" s="209"/>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x14ac:dyDescent="0.2">
      <c r="A1117" s="236"/>
      <c r="B1117" s="217"/>
      <c r="C1117" s="278" t="s">
        <v>569</v>
      </c>
      <c r="D1117" s="272"/>
      <c r="E1117" s="274">
        <v>6.9</v>
      </c>
      <c r="F1117" s="228"/>
      <c r="G1117" s="228"/>
      <c r="H1117" s="229"/>
      <c r="I1117" s="241"/>
      <c r="J1117" s="209"/>
      <c r="K1117" s="209"/>
      <c r="L1117" s="209"/>
      <c r="M1117" s="209"/>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x14ac:dyDescent="0.2">
      <c r="A1118" s="236"/>
      <c r="B1118" s="214" t="s">
        <v>1280</v>
      </c>
      <c r="C1118" s="266"/>
      <c r="D1118" s="237"/>
      <c r="E1118" s="238"/>
      <c r="F1118" s="239"/>
      <c r="G1118" s="234"/>
      <c r="H1118" s="229"/>
      <c r="I1118" s="241"/>
      <c r="J1118" s="209"/>
      <c r="K1118" s="209">
        <v>1</v>
      </c>
      <c r="L1118" s="209"/>
      <c r="M1118" s="209"/>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x14ac:dyDescent="0.2">
      <c r="A1119" s="236"/>
      <c r="B1119" s="214" t="s">
        <v>1281</v>
      </c>
      <c r="C1119" s="266"/>
      <c r="D1119" s="237"/>
      <c r="E1119" s="238"/>
      <c r="F1119" s="239"/>
      <c r="G1119" s="234"/>
      <c r="H1119" s="229"/>
      <c r="I1119" s="241"/>
      <c r="J1119" s="209"/>
      <c r="K1119" s="209">
        <v>2</v>
      </c>
      <c r="L1119" s="209"/>
      <c r="M1119" s="209"/>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outlineLevel="1" x14ac:dyDescent="0.2">
      <c r="A1120" s="236">
        <v>253</v>
      </c>
      <c r="B1120" s="217" t="s">
        <v>1282</v>
      </c>
      <c r="C1120" s="264" t="s">
        <v>1283</v>
      </c>
      <c r="D1120" s="219" t="s">
        <v>324</v>
      </c>
      <c r="E1120" s="222">
        <v>246.6</v>
      </c>
      <c r="F1120" s="227"/>
      <c r="G1120" s="228">
        <f>E1120*F1120</f>
        <v>0</v>
      </c>
      <c r="H1120" s="229" t="s">
        <v>1233</v>
      </c>
      <c r="I1120" s="241" t="s">
        <v>134</v>
      </c>
      <c r="J1120" s="209"/>
      <c r="K1120" s="209"/>
      <c r="L1120" s="209"/>
      <c r="M1120" s="209"/>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v>21</v>
      </c>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row>
    <row r="1121" spans="1:60" outlineLevel="1" x14ac:dyDescent="0.2">
      <c r="A1121" s="236"/>
      <c r="B1121" s="217"/>
      <c r="C1121" s="278" t="s">
        <v>1284</v>
      </c>
      <c r="D1121" s="272"/>
      <c r="E1121" s="274">
        <v>246.6</v>
      </c>
      <c r="F1121" s="228"/>
      <c r="G1121" s="228"/>
      <c r="H1121" s="229"/>
      <c r="I1121" s="241"/>
      <c r="J1121" s="209"/>
      <c r="K1121" s="209"/>
      <c r="L1121" s="209"/>
      <c r="M1121" s="209"/>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outlineLevel="1" x14ac:dyDescent="0.2">
      <c r="A1122" s="236">
        <v>254</v>
      </c>
      <c r="B1122" s="217" t="s">
        <v>1285</v>
      </c>
      <c r="C1122" s="264" t="s">
        <v>1286</v>
      </c>
      <c r="D1122" s="219" t="s">
        <v>324</v>
      </c>
      <c r="E1122" s="222">
        <v>271.26</v>
      </c>
      <c r="F1122" s="227"/>
      <c r="G1122" s="228">
        <f>E1122*F1122</f>
        <v>0</v>
      </c>
      <c r="H1122" s="229" t="s">
        <v>304</v>
      </c>
      <c r="I1122" s="241" t="s">
        <v>134</v>
      </c>
      <c r="J1122" s="209"/>
      <c r="K1122" s="209"/>
      <c r="L1122" s="209"/>
      <c r="M1122" s="209"/>
      <c r="N1122" s="209"/>
      <c r="O1122" s="209"/>
      <c r="P1122" s="209"/>
      <c r="Q1122" s="209"/>
      <c r="R1122" s="209"/>
      <c r="S1122" s="209"/>
      <c r="T1122" s="209"/>
      <c r="U1122" s="209"/>
      <c r="V1122" s="209"/>
      <c r="W1122" s="209"/>
      <c r="X1122" s="209"/>
      <c r="Y1122" s="209"/>
      <c r="Z1122" s="209"/>
      <c r="AA1122" s="209"/>
      <c r="AB1122" s="209"/>
      <c r="AC1122" s="209"/>
      <c r="AD1122" s="209"/>
      <c r="AE1122" s="209"/>
      <c r="AF1122" s="209"/>
      <c r="AG1122" s="209"/>
      <c r="AH1122" s="209"/>
      <c r="AI1122" s="209"/>
      <c r="AJ1122" s="209"/>
      <c r="AK1122" s="209"/>
      <c r="AL1122" s="209"/>
      <c r="AM1122" s="209">
        <v>21</v>
      </c>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row>
    <row r="1123" spans="1:60" outlineLevel="1" x14ac:dyDescent="0.2">
      <c r="A1123" s="236"/>
      <c r="B1123" s="217"/>
      <c r="C1123" s="278" t="s">
        <v>1287</v>
      </c>
      <c r="D1123" s="272"/>
      <c r="E1123" s="274">
        <v>271.26</v>
      </c>
      <c r="F1123" s="228"/>
      <c r="G1123" s="228"/>
      <c r="H1123" s="229"/>
      <c r="I1123" s="241"/>
      <c r="J1123" s="209"/>
      <c r="K1123" s="209"/>
      <c r="L1123" s="209"/>
      <c r="M1123" s="209"/>
      <c r="N1123" s="209"/>
      <c r="O1123" s="209"/>
      <c r="P1123" s="209"/>
      <c r="Q1123" s="209"/>
      <c r="R1123" s="209"/>
      <c r="S1123" s="209"/>
      <c r="T1123" s="209"/>
      <c r="U1123" s="209"/>
      <c r="V1123" s="209"/>
      <c r="W1123" s="209"/>
      <c r="X1123" s="209"/>
      <c r="Y1123" s="209"/>
      <c r="Z1123" s="209"/>
      <c r="AA1123" s="209"/>
      <c r="AB1123" s="209"/>
      <c r="AC1123" s="209"/>
      <c r="AD1123" s="209"/>
      <c r="AE1123" s="209"/>
      <c r="AF1123" s="209"/>
      <c r="AG1123" s="209"/>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x14ac:dyDescent="0.2">
      <c r="A1124" s="236"/>
      <c r="B1124" s="214" t="s">
        <v>1280</v>
      </c>
      <c r="C1124" s="266"/>
      <c r="D1124" s="237"/>
      <c r="E1124" s="238"/>
      <c r="F1124" s="239"/>
      <c r="G1124" s="234"/>
      <c r="H1124" s="229"/>
      <c r="I1124" s="241"/>
      <c r="J1124" s="209"/>
      <c r="K1124" s="209">
        <v>1</v>
      </c>
      <c r="L1124" s="209"/>
      <c r="M1124" s="209"/>
      <c r="N1124" s="209"/>
      <c r="O1124" s="209"/>
      <c r="P1124" s="209"/>
      <c r="Q1124" s="209"/>
      <c r="R1124" s="209"/>
      <c r="S1124" s="209"/>
      <c r="T1124" s="209"/>
      <c r="U1124" s="209"/>
      <c r="V1124" s="209"/>
      <c r="W1124" s="209"/>
      <c r="X1124" s="209"/>
      <c r="Y1124" s="209"/>
      <c r="Z1124" s="209"/>
      <c r="AA1124" s="209"/>
      <c r="AB1124" s="209"/>
      <c r="AC1124" s="209"/>
      <c r="AD1124" s="209"/>
      <c r="AE1124" s="209"/>
      <c r="AF1124" s="209"/>
      <c r="AG1124" s="209"/>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x14ac:dyDescent="0.2">
      <c r="A1125" s="236">
        <v>255</v>
      </c>
      <c r="B1125" s="217" t="s">
        <v>1288</v>
      </c>
      <c r="C1125" s="264" t="s">
        <v>1289</v>
      </c>
      <c r="D1125" s="219" t="s">
        <v>252</v>
      </c>
      <c r="E1125" s="222">
        <v>147.96</v>
      </c>
      <c r="F1125" s="227"/>
      <c r="G1125" s="228">
        <f>E1125*F1125</f>
        <v>0</v>
      </c>
      <c r="H1125" s="229" t="s">
        <v>1233</v>
      </c>
      <c r="I1125" s="241" t="s">
        <v>134</v>
      </c>
      <c r="J1125" s="209"/>
      <c r="K1125" s="209"/>
      <c r="L1125" s="209"/>
      <c r="M1125" s="209"/>
      <c r="N1125" s="209"/>
      <c r="O1125" s="209"/>
      <c r="P1125" s="209"/>
      <c r="Q1125" s="209"/>
      <c r="R1125" s="209"/>
      <c r="S1125" s="209"/>
      <c r="T1125" s="209"/>
      <c r="U1125" s="209"/>
      <c r="V1125" s="209"/>
      <c r="W1125" s="209"/>
      <c r="X1125" s="209"/>
      <c r="Y1125" s="209"/>
      <c r="Z1125" s="209"/>
      <c r="AA1125" s="209"/>
      <c r="AB1125" s="209"/>
      <c r="AC1125" s="209"/>
      <c r="AD1125" s="209"/>
      <c r="AE1125" s="209"/>
      <c r="AF1125" s="209"/>
      <c r="AG1125" s="209"/>
      <c r="AH1125" s="209"/>
      <c r="AI1125" s="209"/>
      <c r="AJ1125" s="209"/>
      <c r="AK1125" s="209"/>
      <c r="AL1125" s="209"/>
      <c r="AM1125" s="209">
        <v>21</v>
      </c>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outlineLevel="1" x14ac:dyDescent="0.2">
      <c r="A1126" s="236"/>
      <c r="B1126" s="217"/>
      <c r="C1126" s="265" t="s">
        <v>1290</v>
      </c>
      <c r="D1126" s="220"/>
      <c r="E1126" s="223"/>
      <c r="F1126" s="230"/>
      <c r="G1126" s="231"/>
      <c r="H1126" s="229"/>
      <c r="I1126" s="241"/>
      <c r="J1126" s="209"/>
      <c r="K1126" s="209"/>
      <c r="L1126" s="209"/>
      <c r="M1126" s="209"/>
      <c r="N1126" s="209"/>
      <c r="O1126" s="209"/>
      <c r="P1126" s="209"/>
      <c r="Q1126" s="209"/>
      <c r="R1126" s="209"/>
      <c r="S1126" s="209"/>
      <c r="T1126" s="209"/>
      <c r="U1126" s="209"/>
      <c r="V1126" s="209"/>
      <c r="W1126" s="209"/>
      <c r="X1126" s="209"/>
      <c r="Y1126" s="209"/>
      <c r="Z1126" s="209"/>
      <c r="AA1126" s="209"/>
      <c r="AB1126" s="209"/>
      <c r="AC1126" s="209"/>
      <c r="AD1126" s="209"/>
      <c r="AE1126" s="209"/>
      <c r="AF1126" s="209"/>
      <c r="AG1126" s="209"/>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10" t="str">
        <f>C1126</f>
        <v>Včetně našroubování soklu.</v>
      </c>
      <c r="BB1126" s="209"/>
      <c r="BC1126" s="209"/>
      <c r="BD1126" s="209"/>
      <c r="BE1126" s="209"/>
      <c r="BF1126" s="209"/>
      <c r="BG1126" s="209"/>
      <c r="BH1126" s="209"/>
    </row>
    <row r="1127" spans="1:60" outlineLevel="1" x14ac:dyDescent="0.2">
      <c r="A1127" s="236"/>
      <c r="B1127" s="217"/>
      <c r="C1127" s="278" t="s">
        <v>1291</v>
      </c>
      <c r="D1127" s="272"/>
      <c r="E1127" s="274">
        <v>147.96</v>
      </c>
      <c r="F1127" s="228"/>
      <c r="G1127" s="228"/>
      <c r="H1127" s="229"/>
      <c r="I1127" s="241"/>
      <c r="J1127" s="209"/>
      <c r="K1127" s="209"/>
      <c r="L1127" s="209"/>
      <c r="M1127" s="209"/>
      <c r="N1127" s="209"/>
      <c r="O1127" s="209"/>
      <c r="P1127" s="209"/>
      <c r="Q1127" s="209"/>
      <c r="R1127" s="209"/>
      <c r="S1127" s="209"/>
      <c r="T1127" s="209"/>
      <c r="U1127" s="209"/>
      <c r="V1127" s="209"/>
      <c r="W1127" s="209"/>
      <c r="X1127" s="209"/>
      <c r="Y1127" s="209"/>
      <c r="Z1127" s="209"/>
      <c r="AA1127" s="209"/>
      <c r="AB1127" s="209"/>
      <c r="AC1127" s="209"/>
      <c r="AD1127" s="209"/>
      <c r="AE1127" s="209"/>
      <c r="AF1127" s="209"/>
      <c r="AG1127" s="209"/>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ht="22.5" outlineLevel="1" x14ac:dyDescent="0.2">
      <c r="A1128" s="236">
        <v>256</v>
      </c>
      <c r="B1128" s="217" t="s">
        <v>1292</v>
      </c>
      <c r="C1128" s="264" t="s">
        <v>1293</v>
      </c>
      <c r="D1128" s="219" t="s">
        <v>252</v>
      </c>
      <c r="E1128" s="222">
        <v>162.756</v>
      </c>
      <c r="F1128" s="227"/>
      <c r="G1128" s="228">
        <f>E1128*F1128</f>
        <v>0</v>
      </c>
      <c r="H1128" s="229" t="s">
        <v>304</v>
      </c>
      <c r="I1128" s="241" t="s">
        <v>134</v>
      </c>
      <c r="J1128" s="209"/>
      <c r="K1128" s="209"/>
      <c r="L1128" s="209"/>
      <c r="M1128" s="209"/>
      <c r="N1128" s="209"/>
      <c r="O1128" s="209"/>
      <c r="P1128" s="209"/>
      <c r="Q1128" s="209"/>
      <c r="R1128" s="209"/>
      <c r="S1128" s="209"/>
      <c r="T1128" s="209"/>
      <c r="U1128" s="209"/>
      <c r="V1128" s="209"/>
      <c r="W1128" s="209"/>
      <c r="X1128" s="209"/>
      <c r="Y1128" s="209"/>
      <c r="Z1128" s="209"/>
      <c r="AA1128" s="209"/>
      <c r="AB1128" s="209"/>
      <c r="AC1128" s="209"/>
      <c r="AD1128" s="209"/>
      <c r="AE1128" s="209"/>
      <c r="AF1128" s="209"/>
      <c r="AG1128" s="209"/>
      <c r="AH1128" s="209"/>
      <c r="AI1128" s="209"/>
      <c r="AJ1128" s="209"/>
      <c r="AK1128" s="209"/>
      <c r="AL1128" s="209"/>
      <c r="AM1128" s="209">
        <v>21</v>
      </c>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ht="22.5" outlineLevel="1" x14ac:dyDescent="0.2">
      <c r="A1129" s="236"/>
      <c r="B1129" s="217"/>
      <c r="C1129" s="278" t="s">
        <v>1294</v>
      </c>
      <c r="D1129" s="272"/>
      <c r="E1129" s="274">
        <v>162.756</v>
      </c>
      <c r="F1129" s="228"/>
      <c r="G1129" s="228"/>
      <c r="H1129" s="229"/>
      <c r="I1129" s="241"/>
      <c r="J1129" s="209"/>
      <c r="K1129" s="209"/>
      <c r="L1129" s="209"/>
      <c r="M1129" s="209"/>
      <c r="N1129" s="209"/>
      <c r="O1129" s="209"/>
      <c r="P1129" s="209"/>
      <c r="Q1129" s="209"/>
      <c r="R1129" s="209"/>
      <c r="S1129" s="209"/>
      <c r="T1129" s="209"/>
      <c r="U1129" s="209"/>
      <c r="V1129" s="209"/>
      <c r="W1129" s="209"/>
      <c r="X1129" s="209"/>
      <c r="Y1129" s="209"/>
      <c r="Z1129" s="209"/>
      <c r="AA1129" s="209"/>
      <c r="AB1129" s="209"/>
      <c r="AC1129" s="209"/>
      <c r="AD1129" s="209"/>
      <c r="AE1129" s="209"/>
      <c r="AF1129" s="209"/>
      <c r="AG1129" s="209"/>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row>
    <row r="1130" spans="1:60" outlineLevel="1" x14ac:dyDescent="0.2">
      <c r="A1130" s="236">
        <v>257</v>
      </c>
      <c r="B1130" s="217" t="s">
        <v>1295</v>
      </c>
      <c r="C1130" s="264" t="s">
        <v>1296</v>
      </c>
      <c r="D1130" s="219" t="s">
        <v>215</v>
      </c>
      <c r="E1130" s="222">
        <v>0.13563</v>
      </c>
      <c r="F1130" s="227"/>
      <c r="G1130" s="228">
        <f>E1130*F1130</f>
        <v>0</v>
      </c>
      <c r="H1130" s="229" t="s">
        <v>304</v>
      </c>
      <c r="I1130" s="241" t="s">
        <v>134</v>
      </c>
      <c r="J1130" s="209"/>
      <c r="K1130" s="209"/>
      <c r="L1130" s="209"/>
      <c r="M1130" s="209"/>
      <c r="N1130" s="209"/>
      <c r="O1130" s="209"/>
      <c r="P1130" s="209"/>
      <c r="Q1130" s="209"/>
      <c r="R1130" s="209"/>
      <c r="S1130" s="209"/>
      <c r="T1130" s="209"/>
      <c r="U1130" s="209"/>
      <c r="V1130" s="209"/>
      <c r="W1130" s="209"/>
      <c r="X1130" s="209"/>
      <c r="Y1130" s="209"/>
      <c r="Z1130" s="209"/>
      <c r="AA1130" s="209"/>
      <c r="AB1130" s="209"/>
      <c r="AC1130" s="209"/>
      <c r="AD1130" s="209"/>
      <c r="AE1130" s="209"/>
      <c r="AF1130" s="209"/>
      <c r="AG1130" s="209"/>
      <c r="AH1130" s="209"/>
      <c r="AI1130" s="209"/>
      <c r="AJ1130" s="209"/>
      <c r="AK1130" s="209"/>
      <c r="AL1130" s="209"/>
      <c r="AM1130" s="209">
        <v>21</v>
      </c>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ht="22.5" outlineLevel="1" x14ac:dyDescent="0.2">
      <c r="A1131" s="236"/>
      <c r="B1131" s="217"/>
      <c r="C1131" s="278" t="s">
        <v>1297</v>
      </c>
      <c r="D1131" s="272"/>
      <c r="E1131" s="274">
        <v>0.1356</v>
      </c>
      <c r="F1131" s="228"/>
      <c r="G1131" s="228"/>
      <c r="H1131" s="229"/>
      <c r="I1131" s="241"/>
      <c r="J1131" s="209"/>
      <c r="K1131" s="209"/>
      <c r="L1131" s="209"/>
      <c r="M1131" s="209"/>
      <c r="N1131" s="209"/>
      <c r="O1131" s="209"/>
      <c r="P1131" s="209"/>
      <c r="Q1131" s="209"/>
      <c r="R1131" s="209"/>
      <c r="S1131" s="209"/>
      <c r="T1131" s="209"/>
      <c r="U1131" s="209"/>
      <c r="V1131" s="209"/>
      <c r="W1131" s="209"/>
      <c r="X1131" s="209"/>
      <c r="Y1131" s="209"/>
      <c r="Z1131" s="209"/>
      <c r="AA1131" s="209"/>
      <c r="AB1131" s="209"/>
      <c r="AC1131" s="209"/>
      <c r="AD1131" s="209"/>
      <c r="AE1131" s="209"/>
      <c r="AF1131" s="209"/>
      <c r="AG1131" s="209"/>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x14ac:dyDescent="0.2">
      <c r="A1132" s="236"/>
      <c r="B1132" s="214" t="s">
        <v>1298</v>
      </c>
      <c r="C1132" s="266"/>
      <c r="D1132" s="237"/>
      <c r="E1132" s="238"/>
      <c r="F1132" s="239"/>
      <c r="G1132" s="234"/>
      <c r="H1132" s="229"/>
      <c r="I1132" s="241"/>
      <c r="J1132" s="209"/>
      <c r="K1132" s="209">
        <v>1</v>
      </c>
      <c r="L1132" s="209"/>
      <c r="M1132" s="209"/>
      <c r="N1132" s="209"/>
      <c r="O1132" s="209"/>
      <c r="P1132" s="209"/>
      <c r="Q1132" s="209"/>
      <c r="R1132" s="209"/>
      <c r="S1132" s="209"/>
      <c r="T1132" s="209"/>
      <c r="U1132" s="209"/>
      <c r="V1132" s="209"/>
      <c r="W1132" s="209"/>
      <c r="X1132" s="209"/>
      <c r="Y1132" s="209"/>
      <c r="Z1132" s="209"/>
      <c r="AA1132" s="209"/>
      <c r="AB1132" s="209"/>
      <c r="AC1132" s="209"/>
      <c r="AD1132" s="209"/>
      <c r="AE1132" s="209"/>
      <c r="AF1132" s="209"/>
      <c r="AG1132" s="209"/>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x14ac:dyDescent="0.2">
      <c r="A1133" s="236"/>
      <c r="B1133" s="214" t="s">
        <v>987</v>
      </c>
      <c r="C1133" s="266"/>
      <c r="D1133" s="237"/>
      <c r="E1133" s="238"/>
      <c r="F1133" s="239"/>
      <c r="G1133" s="234"/>
      <c r="H1133" s="229"/>
      <c r="I1133" s="241"/>
      <c r="J1133" s="209"/>
      <c r="K1133" s="209"/>
      <c r="L1133" s="209"/>
      <c r="M1133" s="209"/>
      <c r="N1133" s="209"/>
      <c r="O1133" s="209"/>
      <c r="P1133" s="209"/>
      <c r="Q1133" s="209"/>
      <c r="R1133" s="209"/>
      <c r="S1133" s="209"/>
      <c r="T1133" s="209"/>
      <c r="U1133" s="209"/>
      <c r="V1133" s="209"/>
      <c r="W1133" s="209"/>
      <c r="X1133" s="209"/>
      <c r="Y1133" s="209"/>
      <c r="Z1133" s="209"/>
      <c r="AA1133" s="209"/>
      <c r="AB1133" s="209"/>
      <c r="AC1133" s="209"/>
      <c r="AD1133" s="209"/>
      <c r="AE1133" s="209"/>
      <c r="AF1133" s="209"/>
      <c r="AG1133" s="209"/>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x14ac:dyDescent="0.2">
      <c r="A1134" s="236">
        <v>258</v>
      </c>
      <c r="B1134" s="217" t="s">
        <v>1299</v>
      </c>
      <c r="C1134" s="264" t="s">
        <v>989</v>
      </c>
      <c r="D1134" s="219" t="s">
        <v>385</v>
      </c>
      <c r="E1134" s="222">
        <v>2.48794</v>
      </c>
      <c r="F1134" s="227"/>
      <c r="G1134" s="228">
        <f>E1134*F1134</f>
        <v>0</v>
      </c>
      <c r="H1134" s="229" t="s">
        <v>1233</v>
      </c>
      <c r="I1134" s="241" t="s">
        <v>134</v>
      </c>
      <c r="J1134" s="209"/>
      <c r="K1134" s="209"/>
      <c r="L1134" s="209"/>
      <c r="M1134" s="209"/>
      <c r="N1134" s="209"/>
      <c r="O1134" s="209"/>
      <c r="P1134" s="209"/>
      <c r="Q1134" s="209"/>
      <c r="R1134" s="209"/>
      <c r="S1134" s="209"/>
      <c r="T1134" s="209"/>
      <c r="U1134" s="209"/>
      <c r="V1134" s="209"/>
      <c r="W1134" s="209"/>
      <c r="X1134" s="209"/>
      <c r="Y1134" s="209"/>
      <c r="Z1134" s="209"/>
      <c r="AA1134" s="209"/>
      <c r="AB1134" s="209"/>
      <c r="AC1134" s="209"/>
      <c r="AD1134" s="209"/>
      <c r="AE1134" s="209"/>
      <c r="AF1134" s="209"/>
      <c r="AG1134" s="209"/>
      <c r="AH1134" s="209"/>
      <c r="AI1134" s="209"/>
      <c r="AJ1134" s="209"/>
      <c r="AK1134" s="209"/>
      <c r="AL1134" s="209"/>
      <c r="AM1134" s="209">
        <v>21</v>
      </c>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outlineLevel="1" x14ac:dyDescent="0.2">
      <c r="A1135" s="236"/>
      <c r="B1135" s="217"/>
      <c r="C1135" s="278" t="s">
        <v>864</v>
      </c>
      <c r="D1135" s="272"/>
      <c r="E1135" s="274"/>
      <c r="F1135" s="228"/>
      <c r="G1135" s="228"/>
      <c r="H1135" s="229"/>
      <c r="I1135" s="241"/>
      <c r="J1135" s="209"/>
      <c r="K1135" s="209"/>
      <c r="L1135" s="209"/>
      <c r="M1135" s="209"/>
      <c r="N1135" s="209"/>
      <c r="O1135" s="209"/>
      <c r="P1135" s="209"/>
      <c r="Q1135" s="209"/>
      <c r="R1135" s="209"/>
      <c r="S1135" s="209"/>
      <c r="T1135" s="209"/>
      <c r="U1135" s="209"/>
      <c r="V1135" s="209"/>
      <c r="W1135" s="209"/>
      <c r="X1135" s="209"/>
      <c r="Y1135" s="209"/>
      <c r="Z1135" s="209"/>
      <c r="AA1135" s="209"/>
      <c r="AB1135" s="209"/>
      <c r="AC1135" s="209"/>
      <c r="AD1135" s="209"/>
      <c r="AE1135" s="209"/>
      <c r="AF1135" s="209"/>
      <c r="AG1135" s="209"/>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row>
    <row r="1136" spans="1:60" outlineLevel="1" x14ac:dyDescent="0.2">
      <c r="A1136" s="236"/>
      <c r="B1136" s="217"/>
      <c r="C1136" s="278" t="s">
        <v>1300</v>
      </c>
      <c r="D1136" s="272"/>
      <c r="E1136" s="274"/>
      <c r="F1136" s="228"/>
      <c r="G1136" s="228"/>
      <c r="H1136" s="229"/>
      <c r="I1136" s="241"/>
      <c r="J1136" s="209"/>
      <c r="K1136" s="209"/>
      <c r="L1136" s="209"/>
      <c r="M1136" s="209"/>
      <c r="N1136" s="209"/>
      <c r="O1136" s="209"/>
      <c r="P1136" s="209"/>
      <c r="Q1136" s="209"/>
      <c r="R1136" s="209"/>
      <c r="S1136" s="209"/>
      <c r="T1136" s="209"/>
      <c r="U1136" s="209"/>
      <c r="V1136" s="209"/>
      <c r="W1136" s="209"/>
      <c r="X1136" s="209"/>
      <c r="Y1136" s="209"/>
      <c r="Z1136" s="209"/>
      <c r="AA1136" s="209"/>
      <c r="AB1136" s="209"/>
      <c r="AC1136" s="209"/>
      <c r="AD1136" s="209"/>
      <c r="AE1136" s="209"/>
      <c r="AF1136" s="209"/>
      <c r="AG1136" s="209"/>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x14ac:dyDescent="0.2">
      <c r="A1137" s="236"/>
      <c r="B1137" s="217"/>
      <c r="C1137" s="278" t="s">
        <v>1301</v>
      </c>
      <c r="D1137" s="272"/>
      <c r="E1137" s="274">
        <v>2.4878999999999998</v>
      </c>
      <c r="F1137" s="228"/>
      <c r="G1137" s="228"/>
      <c r="H1137" s="229"/>
      <c r="I1137" s="241"/>
      <c r="J1137" s="209"/>
      <c r="K1137" s="209"/>
      <c r="L1137" s="209"/>
      <c r="M1137" s="209"/>
      <c r="N1137" s="209"/>
      <c r="O1137" s="209"/>
      <c r="P1137" s="209"/>
      <c r="Q1137" s="209"/>
      <c r="R1137" s="209"/>
      <c r="S1137" s="209"/>
      <c r="T1137" s="209"/>
      <c r="U1137" s="209"/>
      <c r="V1137" s="209"/>
      <c r="W1137" s="209"/>
      <c r="X1137" s="209"/>
      <c r="Y1137" s="209"/>
      <c r="Z1137" s="209"/>
      <c r="AA1137" s="209"/>
      <c r="AB1137" s="209"/>
      <c r="AC1137" s="209"/>
      <c r="AD1137" s="209"/>
      <c r="AE1137" s="209"/>
      <c r="AF1137" s="209"/>
      <c r="AG1137" s="209"/>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x14ac:dyDescent="0.2">
      <c r="A1138" s="235" t="s">
        <v>128</v>
      </c>
      <c r="B1138" s="216" t="s">
        <v>1302</v>
      </c>
      <c r="C1138" s="263" t="s">
        <v>1303</v>
      </c>
      <c r="D1138" s="218"/>
      <c r="E1138" s="221"/>
      <c r="F1138" s="232">
        <f>SUM(G1139:G1158)</f>
        <v>0</v>
      </c>
      <c r="G1138" s="233"/>
      <c r="H1138" s="226"/>
      <c r="I1138" s="240"/>
    </row>
    <row r="1139" spans="1:60" outlineLevel="1" x14ac:dyDescent="0.2">
      <c r="A1139" s="236"/>
      <c r="B1139" s="270" t="s">
        <v>1304</v>
      </c>
      <c r="C1139" s="277"/>
      <c r="D1139" s="271"/>
      <c r="E1139" s="273"/>
      <c r="F1139" s="275"/>
      <c r="G1139" s="276"/>
      <c r="H1139" s="229"/>
      <c r="I1139" s="241"/>
      <c r="J1139" s="209"/>
      <c r="K1139" s="209">
        <v>1</v>
      </c>
      <c r="L1139" s="209"/>
      <c r="M1139" s="209"/>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x14ac:dyDescent="0.2">
      <c r="A1140" s="236">
        <v>259</v>
      </c>
      <c r="B1140" s="217" t="s">
        <v>1305</v>
      </c>
      <c r="C1140" s="264" t="s">
        <v>1306</v>
      </c>
      <c r="D1140" s="219" t="s">
        <v>345</v>
      </c>
      <c r="E1140" s="222">
        <v>114.16</v>
      </c>
      <c r="F1140" s="227"/>
      <c r="G1140" s="228">
        <f>E1140*F1140</f>
        <v>0</v>
      </c>
      <c r="H1140" s="229" t="s">
        <v>1307</v>
      </c>
      <c r="I1140" s="241" t="s">
        <v>134</v>
      </c>
      <c r="J1140" s="209"/>
      <c r="K1140" s="209"/>
      <c r="L1140" s="209"/>
      <c r="M1140" s="209"/>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v>21</v>
      </c>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x14ac:dyDescent="0.2">
      <c r="A1141" s="236"/>
      <c r="B1141" s="217"/>
      <c r="C1141" s="265" t="s">
        <v>1308</v>
      </c>
      <c r="D1141" s="220"/>
      <c r="E1141" s="223"/>
      <c r="F1141" s="230"/>
      <c r="G1141" s="231"/>
      <c r="H1141" s="229"/>
      <c r="I1141" s="241"/>
      <c r="J1141" s="209"/>
      <c r="K1141" s="209"/>
      <c r="L1141" s="209"/>
      <c r="M1141" s="209"/>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10" t="str">
        <f>C1141</f>
        <v>Výrobky budou pozinkovány máčením.</v>
      </c>
      <c r="BB1141" s="209"/>
      <c r="BC1141" s="209"/>
      <c r="BD1141" s="209"/>
      <c r="BE1141" s="209"/>
      <c r="BF1141" s="209"/>
      <c r="BG1141" s="209"/>
      <c r="BH1141" s="209"/>
    </row>
    <row r="1142" spans="1:60" outlineLevel="1" x14ac:dyDescent="0.2">
      <c r="A1142" s="236"/>
      <c r="B1142" s="217"/>
      <c r="C1142" s="278" t="s">
        <v>1309</v>
      </c>
      <c r="D1142" s="272"/>
      <c r="E1142" s="274">
        <v>54.497999999999998</v>
      </c>
      <c r="F1142" s="228"/>
      <c r="G1142" s="228"/>
      <c r="H1142" s="229"/>
      <c r="I1142" s="241"/>
      <c r="J1142" s="209"/>
      <c r="K1142" s="209"/>
      <c r="L1142" s="209"/>
      <c r="M1142" s="209"/>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x14ac:dyDescent="0.2">
      <c r="A1143" s="236"/>
      <c r="B1143" s="217"/>
      <c r="C1143" s="278" t="s">
        <v>1310</v>
      </c>
      <c r="D1143" s="272"/>
      <c r="E1143" s="274">
        <v>53.326000000000001</v>
      </c>
      <c r="F1143" s="228"/>
      <c r="G1143" s="228"/>
      <c r="H1143" s="229"/>
      <c r="I1143" s="241"/>
      <c r="J1143" s="209"/>
      <c r="K1143" s="209"/>
      <c r="L1143" s="209"/>
      <c r="M1143" s="209"/>
      <c r="N1143" s="209"/>
      <c r="O1143" s="209"/>
      <c r="P1143" s="209"/>
      <c r="Q1143" s="209"/>
      <c r="R1143" s="209"/>
      <c r="S1143" s="209"/>
      <c r="T1143" s="209"/>
      <c r="U1143" s="209"/>
      <c r="V1143" s="209"/>
      <c r="W1143" s="209"/>
      <c r="X1143" s="209"/>
      <c r="Y1143" s="209"/>
      <c r="Z1143" s="209"/>
      <c r="AA1143" s="209"/>
      <c r="AB1143" s="209"/>
      <c r="AC1143" s="209"/>
      <c r="AD1143" s="209"/>
      <c r="AE1143" s="209"/>
      <c r="AF1143" s="209"/>
      <c r="AG1143" s="209"/>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x14ac:dyDescent="0.2">
      <c r="A1144" s="236"/>
      <c r="B1144" s="217"/>
      <c r="C1144" s="278" t="s">
        <v>1311</v>
      </c>
      <c r="D1144" s="272"/>
      <c r="E1144" s="274">
        <v>3.456</v>
      </c>
      <c r="F1144" s="228"/>
      <c r="G1144" s="228"/>
      <c r="H1144" s="229"/>
      <c r="I1144" s="241"/>
      <c r="J1144" s="209"/>
      <c r="K1144" s="209"/>
      <c r="L1144" s="209"/>
      <c r="M1144" s="209"/>
      <c r="N1144" s="209"/>
      <c r="O1144" s="209"/>
      <c r="P1144" s="209"/>
      <c r="Q1144" s="209"/>
      <c r="R1144" s="209"/>
      <c r="S1144" s="209"/>
      <c r="T1144" s="209"/>
      <c r="U1144" s="209"/>
      <c r="V1144" s="209"/>
      <c r="W1144" s="209"/>
      <c r="X1144" s="209"/>
      <c r="Y1144" s="209"/>
      <c r="Z1144" s="209"/>
      <c r="AA1144" s="209"/>
      <c r="AB1144" s="209"/>
      <c r="AC1144" s="209"/>
      <c r="AD1144" s="209"/>
      <c r="AE1144" s="209"/>
      <c r="AF1144" s="209"/>
      <c r="AG1144" s="209"/>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outlineLevel="1" x14ac:dyDescent="0.2">
      <c r="A1145" s="236"/>
      <c r="B1145" s="217"/>
      <c r="C1145" s="278" t="s">
        <v>1312</v>
      </c>
      <c r="D1145" s="272"/>
      <c r="E1145" s="274">
        <v>2.88</v>
      </c>
      <c r="F1145" s="228"/>
      <c r="G1145" s="228"/>
      <c r="H1145" s="229"/>
      <c r="I1145" s="241"/>
      <c r="J1145" s="209"/>
      <c r="K1145" s="209"/>
      <c r="L1145" s="209"/>
      <c r="M1145" s="209"/>
      <c r="N1145" s="209"/>
      <c r="O1145" s="209"/>
      <c r="P1145" s="209"/>
      <c r="Q1145" s="209"/>
      <c r="R1145" s="209"/>
      <c r="S1145" s="209"/>
      <c r="T1145" s="209"/>
      <c r="U1145" s="209"/>
      <c r="V1145" s="209"/>
      <c r="W1145" s="209"/>
      <c r="X1145" s="209"/>
      <c r="Y1145" s="209"/>
      <c r="Z1145" s="209"/>
      <c r="AA1145" s="209"/>
      <c r="AB1145" s="209"/>
      <c r="AC1145" s="209"/>
      <c r="AD1145" s="209"/>
      <c r="AE1145" s="209"/>
      <c r="AF1145" s="209"/>
      <c r="AG1145" s="209"/>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row>
    <row r="1146" spans="1:60" outlineLevel="1" x14ac:dyDescent="0.2">
      <c r="A1146" s="236">
        <v>260</v>
      </c>
      <c r="B1146" s="217" t="s">
        <v>1313</v>
      </c>
      <c r="C1146" s="264" t="s">
        <v>1314</v>
      </c>
      <c r="D1146" s="219" t="s">
        <v>324</v>
      </c>
      <c r="E1146" s="222">
        <v>36.799999999999997</v>
      </c>
      <c r="F1146" s="227"/>
      <c r="G1146" s="228">
        <f>E1146*F1146</f>
        <v>0</v>
      </c>
      <c r="H1146" s="229" t="s">
        <v>304</v>
      </c>
      <c r="I1146" s="241" t="s">
        <v>134</v>
      </c>
      <c r="J1146" s="209"/>
      <c r="K1146" s="209"/>
      <c r="L1146" s="209"/>
      <c r="M1146" s="209"/>
      <c r="N1146" s="209"/>
      <c r="O1146" s="209"/>
      <c r="P1146" s="209"/>
      <c r="Q1146" s="209"/>
      <c r="R1146" s="209"/>
      <c r="S1146" s="209"/>
      <c r="T1146" s="209"/>
      <c r="U1146" s="209"/>
      <c r="V1146" s="209"/>
      <c r="W1146" s="209"/>
      <c r="X1146" s="209"/>
      <c r="Y1146" s="209"/>
      <c r="Z1146" s="209"/>
      <c r="AA1146" s="209"/>
      <c r="AB1146" s="209"/>
      <c r="AC1146" s="209"/>
      <c r="AD1146" s="209"/>
      <c r="AE1146" s="209"/>
      <c r="AF1146" s="209"/>
      <c r="AG1146" s="209"/>
      <c r="AH1146" s="209"/>
      <c r="AI1146" s="209"/>
      <c r="AJ1146" s="209"/>
      <c r="AK1146" s="209"/>
      <c r="AL1146" s="209"/>
      <c r="AM1146" s="209">
        <v>21</v>
      </c>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x14ac:dyDescent="0.2">
      <c r="A1147" s="236"/>
      <c r="B1147" s="217"/>
      <c r="C1147" s="278" t="s">
        <v>1315</v>
      </c>
      <c r="D1147" s="272"/>
      <c r="E1147" s="274">
        <v>18.600000000000001</v>
      </c>
      <c r="F1147" s="228"/>
      <c r="G1147" s="228"/>
      <c r="H1147" s="229"/>
      <c r="I1147" s="241"/>
      <c r="J1147" s="209"/>
      <c r="K1147" s="209"/>
      <c r="L1147" s="209"/>
      <c r="M1147" s="209"/>
      <c r="N1147" s="209"/>
      <c r="O1147" s="209"/>
      <c r="P1147" s="209"/>
      <c r="Q1147" s="209"/>
      <c r="R1147" s="209"/>
      <c r="S1147" s="209"/>
      <c r="T1147" s="209"/>
      <c r="U1147" s="209"/>
      <c r="V1147" s="209"/>
      <c r="W1147" s="209"/>
      <c r="X1147" s="209"/>
      <c r="Y1147" s="209"/>
      <c r="Z1147" s="209"/>
      <c r="AA1147" s="209"/>
      <c r="AB1147" s="209"/>
      <c r="AC1147" s="209"/>
      <c r="AD1147" s="209"/>
      <c r="AE1147" s="209"/>
      <c r="AF1147" s="209"/>
      <c r="AG1147" s="209"/>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x14ac:dyDescent="0.2">
      <c r="A1148" s="236"/>
      <c r="B1148" s="217"/>
      <c r="C1148" s="278" t="s">
        <v>1316</v>
      </c>
      <c r="D1148" s="272"/>
      <c r="E1148" s="274">
        <v>18.2</v>
      </c>
      <c r="F1148" s="228"/>
      <c r="G1148" s="228"/>
      <c r="H1148" s="229"/>
      <c r="I1148" s="241"/>
      <c r="J1148" s="209"/>
      <c r="K1148" s="209"/>
      <c r="L1148" s="209"/>
      <c r="M1148" s="209"/>
      <c r="N1148" s="209"/>
      <c r="O1148" s="209"/>
      <c r="P1148" s="209"/>
      <c r="Q1148" s="209"/>
      <c r="R1148" s="209"/>
      <c r="S1148" s="209"/>
      <c r="T1148" s="209"/>
      <c r="U1148" s="209"/>
      <c r="V1148" s="209"/>
      <c r="W1148" s="209"/>
      <c r="X1148" s="209"/>
      <c r="Y1148" s="209"/>
      <c r="Z1148" s="209"/>
      <c r="AA1148" s="209"/>
      <c r="AB1148" s="209"/>
      <c r="AC1148" s="209"/>
      <c r="AD1148" s="209"/>
      <c r="AE1148" s="209"/>
      <c r="AF1148" s="209"/>
      <c r="AG1148" s="209"/>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x14ac:dyDescent="0.2">
      <c r="A1149" s="236">
        <v>261</v>
      </c>
      <c r="B1149" s="217" t="s">
        <v>1317</v>
      </c>
      <c r="C1149" s="264" t="s">
        <v>1318</v>
      </c>
      <c r="D1149" s="219" t="s">
        <v>303</v>
      </c>
      <c r="E1149" s="222">
        <v>6.3400000000000001E-3</v>
      </c>
      <c r="F1149" s="227"/>
      <c r="G1149" s="228">
        <f>E1149*F1149</f>
        <v>0</v>
      </c>
      <c r="H1149" s="229" t="s">
        <v>304</v>
      </c>
      <c r="I1149" s="241" t="s">
        <v>134</v>
      </c>
      <c r="J1149" s="209"/>
      <c r="K1149" s="209"/>
      <c r="L1149" s="209"/>
      <c r="M1149" s="209"/>
      <c r="N1149" s="209"/>
      <c r="O1149" s="209"/>
      <c r="P1149" s="209"/>
      <c r="Q1149" s="209"/>
      <c r="R1149" s="209"/>
      <c r="S1149" s="209"/>
      <c r="T1149" s="209"/>
      <c r="U1149" s="209"/>
      <c r="V1149" s="209"/>
      <c r="W1149" s="209"/>
      <c r="X1149" s="209"/>
      <c r="Y1149" s="209"/>
      <c r="Z1149" s="209"/>
      <c r="AA1149" s="209"/>
      <c r="AB1149" s="209"/>
      <c r="AC1149" s="209"/>
      <c r="AD1149" s="209"/>
      <c r="AE1149" s="209"/>
      <c r="AF1149" s="209"/>
      <c r="AG1149" s="209"/>
      <c r="AH1149" s="209"/>
      <c r="AI1149" s="209"/>
      <c r="AJ1149" s="209"/>
      <c r="AK1149" s="209"/>
      <c r="AL1149" s="209"/>
      <c r="AM1149" s="209">
        <v>21</v>
      </c>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outlineLevel="1" x14ac:dyDescent="0.2">
      <c r="A1150" s="236"/>
      <c r="B1150" s="217"/>
      <c r="C1150" s="278" t="s">
        <v>1319</v>
      </c>
      <c r="D1150" s="272"/>
      <c r="E1150" s="274">
        <v>3.5000000000000001E-3</v>
      </c>
      <c r="F1150" s="228"/>
      <c r="G1150" s="228"/>
      <c r="H1150" s="229"/>
      <c r="I1150" s="241"/>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row>
    <row r="1151" spans="1:60" outlineLevel="1" x14ac:dyDescent="0.2">
      <c r="A1151" s="236"/>
      <c r="B1151" s="217"/>
      <c r="C1151" s="278" t="s">
        <v>1320</v>
      </c>
      <c r="D1151" s="272"/>
      <c r="E1151" s="274">
        <v>2.8999999999999998E-3</v>
      </c>
      <c r="F1151" s="228"/>
      <c r="G1151" s="228"/>
      <c r="H1151" s="229"/>
      <c r="I1151" s="241"/>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row>
    <row r="1152" spans="1:60" outlineLevel="1" x14ac:dyDescent="0.2">
      <c r="A1152" s="236">
        <v>262</v>
      </c>
      <c r="B1152" s="217" t="s">
        <v>1321</v>
      </c>
      <c r="C1152" s="264" t="s">
        <v>1322</v>
      </c>
      <c r="D1152" s="219" t="s">
        <v>377</v>
      </c>
      <c r="E1152" s="222">
        <v>1</v>
      </c>
      <c r="F1152" s="227"/>
      <c r="G1152" s="228">
        <f>E1152*F1152</f>
        <v>0</v>
      </c>
      <c r="H1152" s="229"/>
      <c r="I1152" s="241" t="s">
        <v>149</v>
      </c>
      <c r="J1152" s="209"/>
      <c r="K1152" s="209"/>
      <c r="L1152" s="209"/>
      <c r="M1152" s="209"/>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v>21</v>
      </c>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outlineLevel="1" x14ac:dyDescent="0.2">
      <c r="A1153" s="236"/>
      <c r="B1153" s="214" t="s">
        <v>1323</v>
      </c>
      <c r="C1153" s="266"/>
      <c r="D1153" s="237"/>
      <c r="E1153" s="238"/>
      <c r="F1153" s="239"/>
      <c r="G1153" s="234"/>
      <c r="H1153" s="229"/>
      <c r="I1153" s="241"/>
      <c r="J1153" s="209"/>
      <c r="K1153" s="209">
        <v>1</v>
      </c>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x14ac:dyDescent="0.2">
      <c r="A1154" s="236"/>
      <c r="B1154" s="214" t="s">
        <v>987</v>
      </c>
      <c r="C1154" s="266"/>
      <c r="D1154" s="237"/>
      <c r="E1154" s="238"/>
      <c r="F1154" s="239"/>
      <c r="G1154" s="234"/>
      <c r="H1154" s="229"/>
      <c r="I1154" s="241"/>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x14ac:dyDescent="0.2">
      <c r="A1155" s="236">
        <v>263</v>
      </c>
      <c r="B1155" s="217" t="s">
        <v>1324</v>
      </c>
      <c r="C1155" s="264" t="s">
        <v>989</v>
      </c>
      <c r="D1155" s="219" t="s">
        <v>385</v>
      </c>
      <c r="E1155" s="222">
        <v>0.12101000000000001</v>
      </c>
      <c r="F1155" s="227"/>
      <c r="G1155" s="228">
        <f>E1155*F1155</f>
        <v>0</v>
      </c>
      <c r="H1155" s="229" t="s">
        <v>1307</v>
      </c>
      <c r="I1155" s="241" t="s">
        <v>134</v>
      </c>
      <c r="J1155" s="209"/>
      <c r="K1155" s="209"/>
      <c r="L1155" s="209"/>
      <c r="M1155" s="209"/>
      <c r="N1155" s="209"/>
      <c r="O1155" s="209"/>
      <c r="P1155" s="209"/>
      <c r="Q1155" s="209"/>
      <c r="R1155" s="209"/>
      <c r="S1155" s="209"/>
      <c r="T1155" s="209"/>
      <c r="U1155" s="209"/>
      <c r="V1155" s="209"/>
      <c r="W1155" s="209"/>
      <c r="X1155" s="209"/>
      <c r="Y1155" s="209"/>
      <c r="Z1155" s="209"/>
      <c r="AA1155" s="209"/>
      <c r="AB1155" s="209"/>
      <c r="AC1155" s="209"/>
      <c r="AD1155" s="209"/>
      <c r="AE1155" s="209"/>
      <c r="AF1155" s="209"/>
      <c r="AG1155" s="209"/>
      <c r="AH1155" s="209"/>
      <c r="AI1155" s="209"/>
      <c r="AJ1155" s="209"/>
      <c r="AK1155" s="209"/>
      <c r="AL1155" s="209"/>
      <c r="AM1155" s="209">
        <v>21</v>
      </c>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outlineLevel="1" x14ac:dyDescent="0.2">
      <c r="A1156" s="236"/>
      <c r="B1156" s="217"/>
      <c r="C1156" s="278" t="s">
        <v>864</v>
      </c>
      <c r="D1156" s="272"/>
      <c r="E1156" s="274"/>
      <c r="F1156" s="228"/>
      <c r="G1156" s="228"/>
      <c r="H1156" s="229"/>
      <c r="I1156" s="241"/>
      <c r="J1156" s="209"/>
      <c r="K1156" s="209"/>
      <c r="L1156" s="209"/>
      <c r="M1156" s="209"/>
      <c r="N1156" s="209"/>
      <c r="O1156" s="209"/>
      <c r="P1156" s="209"/>
      <c r="Q1156" s="209"/>
      <c r="R1156" s="209"/>
      <c r="S1156" s="209"/>
      <c r="T1156" s="209"/>
      <c r="U1156" s="209"/>
      <c r="V1156" s="209"/>
      <c r="W1156" s="209"/>
      <c r="X1156" s="209"/>
      <c r="Y1156" s="209"/>
      <c r="Z1156" s="209"/>
      <c r="AA1156" s="209"/>
      <c r="AB1156" s="209"/>
      <c r="AC1156" s="209"/>
      <c r="AD1156" s="209"/>
      <c r="AE1156" s="209"/>
      <c r="AF1156" s="209"/>
      <c r="AG1156" s="209"/>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x14ac:dyDescent="0.2">
      <c r="A1157" s="236"/>
      <c r="B1157" s="217"/>
      <c r="C1157" s="278" t="s">
        <v>1325</v>
      </c>
      <c r="D1157" s="272"/>
      <c r="E1157" s="274"/>
      <c r="F1157" s="228"/>
      <c r="G1157" s="228"/>
      <c r="H1157" s="229"/>
      <c r="I1157" s="241"/>
      <c r="J1157" s="209"/>
      <c r="K1157" s="209"/>
      <c r="L1157" s="209"/>
      <c r="M1157" s="209"/>
      <c r="N1157" s="209"/>
      <c r="O1157" s="209"/>
      <c r="P1157" s="209"/>
      <c r="Q1157" s="209"/>
      <c r="R1157" s="209"/>
      <c r="S1157" s="209"/>
      <c r="T1157" s="209"/>
      <c r="U1157" s="209"/>
      <c r="V1157" s="209"/>
      <c r="W1157" s="209"/>
      <c r="X1157" s="209"/>
      <c r="Y1157" s="209"/>
      <c r="Z1157" s="209"/>
      <c r="AA1157" s="209"/>
      <c r="AB1157" s="209"/>
      <c r="AC1157" s="209"/>
      <c r="AD1157" s="209"/>
      <c r="AE1157" s="209"/>
      <c r="AF1157" s="209"/>
      <c r="AG1157" s="209"/>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x14ac:dyDescent="0.2">
      <c r="A1158" s="236"/>
      <c r="B1158" s="217"/>
      <c r="C1158" s="278" t="s">
        <v>1326</v>
      </c>
      <c r="D1158" s="272"/>
      <c r="E1158" s="274">
        <v>0.121</v>
      </c>
      <c r="F1158" s="228"/>
      <c r="G1158" s="228"/>
      <c r="H1158" s="229"/>
      <c r="I1158" s="241"/>
      <c r="J1158" s="209"/>
      <c r="K1158" s="209"/>
      <c r="L1158" s="209"/>
      <c r="M1158" s="209"/>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x14ac:dyDescent="0.2">
      <c r="A1159" s="235" t="s">
        <v>128</v>
      </c>
      <c r="B1159" s="216" t="s">
        <v>1327</v>
      </c>
      <c r="C1159" s="263" t="s">
        <v>1328</v>
      </c>
      <c r="D1159" s="218"/>
      <c r="E1159" s="221"/>
      <c r="F1159" s="232">
        <f>SUM(G1160:G1189)</f>
        <v>0</v>
      </c>
      <c r="G1159" s="233"/>
      <c r="H1159" s="226"/>
      <c r="I1159" s="240"/>
    </row>
    <row r="1160" spans="1:60" outlineLevel="1" x14ac:dyDescent="0.2">
      <c r="A1160" s="236">
        <v>264</v>
      </c>
      <c r="B1160" s="217" t="s">
        <v>1329</v>
      </c>
      <c r="C1160" s="264" t="s">
        <v>1330</v>
      </c>
      <c r="D1160" s="219" t="s">
        <v>252</v>
      </c>
      <c r="E1160" s="222">
        <v>249.3</v>
      </c>
      <c r="F1160" s="227"/>
      <c r="G1160" s="228">
        <f>E1160*F1160</f>
        <v>0</v>
      </c>
      <c r="H1160" s="229"/>
      <c r="I1160" s="241" t="s">
        <v>149</v>
      </c>
      <c r="J1160" s="209"/>
      <c r="K1160" s="209"/>
      <c r="L1160" s="209"/>
      <c r="M1160" s="209"/>
      <c r="N1160" s="209"/>
      <c r="O1160" s="209"/>
      <c r="P1160" s="209"/>
      <c r="Q1160" s="209"/>
      <c r="R1160" s="209"/>
      <c r="S1160" s="209"/>
      <c r="T1160" s="209"/>
      <c r="U1160" s="209"/>
      <c r="V1160" s="209"/>
      <c r="W1160" s="209"/>
      <c r="X1160" s="209"/>
      <c r="Y1160" s="209"/>
      <c r="Z1160" s="209"/>
      <c r="AA1160" s="209"/>
      <c r="AB1160" s="209"/>
      <c r="AC1160" s="209"/>
      <c r="AD1160" s="209"/>
      <c r="AE1160" s="209"/>
      <c r="AF1160" s="209"/>
      <c r="AG1160" s="209"/>
      <c r="AH1160" s="209"/>
      <c r="AI1160" s="209"/>
      <c r="AJ1160" s="209"/>
      <c r="AK1160" s="209"/>
      <c r="AL1160" s="209"/>
      <c r="AM1160" s="209">
        <v>21</v>
      </c>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ht="33.75" outlineLevel="1" x14ac:dyDescent="0.2">
      <c r="A1161" s="236"/>
      <c r="B1161" s="217"/>
      <c r="C1161" s="278" t="s">
        <v>1331</v>
      </c>
      <c r="D1161" s="272"/>
      <c r="E1161" s="274">
        <v>249.3</v>
      </c>
      <c r="F1161" s="228"/>
      <c r="G1161" s="228"/>
      <c r="H1161" s="229"/>
      <c r="I1161" s="241"/>
      <c r="J1161" s="209"/>
      <c r="K1161" s="209"/>
      <c r="L1161" s="209"/>
      <c r="M1161" s="209"/>
      <c r="N1161" s="209"/>
      <c r="O1161" s="209"/>
      <c r="P1161" s="209"/>
      <c r="Q1161" s="209"/>
      <c r="R1161" s="209"/>
      <c r="S1161" s="209"/>
      <c r="T1161" s="209"/>
      <c r="U1161" s="209"/>
      <c r="V1161" s="209"/>
      <c r="W1161" s="209"/>
      <c r="X1161" s="209"/>
      <c r="Y1161" s="209"/>
      <c r="Z1161" s="209"/>
      <c r="AA1161" s="209"/>
      <c r="AB1161" s="209"/>
      <c r="AC1161" s="209"/>
      <c r="AD1161" s="209"/>
      <c r="AE1161" s="209"/>
      <c r="AF1161" s="209"/>
      <c r="AG1161" s="209"/>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row>
    <row r="1162" spans="1:60" outlineLevel="1" x14ac:dyDescent="0.2">
      <c r="A1162" s="236">
        <v>265</v>
      </c>
      <c r="B1162" s="217" t="s">
        <v>1332</v>
      </c>
      <c r="C1162" s="264" t="s">
        <v>1333</v>
      </c>
      <c r="D1162" s="219" t="s">
        <v>252</v>
      </c>
      <c r="E1162" s="222">
        <v>274.23</v>
      </c>
      <c r="F1162" s="227"/>
      <c r="G1162" s="228">
        <f>E1162*F1162</f>
        <v>0</v>
      </c>
      <c r="H1162" s="229"/>
      <c r="I1162" s="241" t="s">
        <v>149</v>
      </c>
      <c r="J1162" s="209"/>
      <c r="K1162" s="209"/>
      <c r="L1162" s="209"/>
      <c r="M1162" s="209"/>
      <c r="N1162" s="209"/>
      <c r="O1162" s="209"/>
      <c r="P1162" s="209"/>
      <c r="Q1162" s="209"/>
      <c r="R1162" s="209"/>
      <c r="S1162" s="209"/>
      <c r="T1162" s="209"/>
      <c r="U1162" s="209"/>
      <c r="V1162" s="209"/>
      <c r="W1162" s="209"/>
      <c r="X1162" s="209"/>
      <c r="Y1162" s="209"/>
      <c r="Z1162" s="209"/>
      <c r="AA1162" s="209"/>
      <c r="AB1162" s="209"/>
      <c r="AC1162" s="209"/>
      <c r="AD1162" s="209"/>
      <c r="AE1162" s="209"/>
      <c r="AF1162" s="209"/>
      <c r="AG1162" s="209"/>
      <c r="AH1162" s="209"/>
      <c r="AI1162" s="209"/>
      <c r="AJ1162" s="209"/>
      <c r="AK1162" s="209"/>
      <c r="AL1162" s="209"/>
      <c r="AM1162" s="209">
        <v>21</v>
      </c>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ht="33.75" outlineLevel="1" x14ac:dyDescent="0.2">
      <c r="A1163" s="236"/>
      <c r="B1163" s="217"/>
      <c r="C1163" s="278" t="s">
        <v>1334</v>
      </c>
      <c r="D1163" s="272"/>
      <c r="E1163" s="274">
        <v>274.23</v>
      </c>
      <c r="F1163" s="228"/>
      <c r="G1163" s="228"/>
      <c r="H1163" s="229"/>
      <c r="I1163" s="241"/>
      <c r="J1163" s="209"/>
      <c r="K1163" s="209"/>
      <c r="L1163" s="209"/>
      <c r="M1163" s="209"/>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row>
    <row r="1164" spans="1:60" outlineLevel="1" x14ac:dyDescent="0.2">
      <c r="A1164" s="236">
        <v>266</v>
      </c>
      <c r="B1164" s="217" t="s">
        <v>1335</v>
      </c>
      <c r="C1164" s="264" t="s">
        <v>1336</v>
      </c>
      <c r="D1164" s="219" t="s">
        <v>324</v>
      </c>
      <c r="E1164" s="222">
        <v>223.5</v>
      </c>
      <c r="F1164" s="227"/>
      <c r="G1164" s="228">
        <f>E1164*F1164</f>
        <v>0</v>
      </c>
      <c r="H1164" s="229"/>
      <c r="I1164" s="241" t="s">
        <v>149</v>
      </c>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v>21</v>
      </c>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ht="33.75" outlineLevel="1" x14ac:dyDescent="0.2">
      <c r="A1165" s="236"/>
      <c r="B1165" s="217"/>
      <c r="C1165" s="278" t="s">
        <v>534</v>
      </c>
      <c r="D1165" s="272"/>
      <c r="E1165" s="274">
        <v>226.1</v>
      </c>
      <c r="F1165" s="228"/>
      <c r="G1165" s="228"/>
      <c r="H1165" s="229"/>
      <c r="I1165" s="241"/>
      <c r="J1165" s="209"/>
      <c r="K1165" s="209"/>
      <c r="L1165" s="209"/>
      <c r="M1165" s="209"/>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x14ac:dyDescent="0.2">
      <c r="A1166" s="236"/>
      <c r="B1166" s="217"/>
      <c r="C1166" s="278" t="s">
        <v>535</v>
      </c>
      <c r="D1166" s="272"/>
      <c r="E1166" s="274">
        <v>-23</v>
      </c>
      <c r="F1166" s="228"/>
      <c r="G1166" s="228"/>
      <c r="H1166" s="229"/>
      <c r="I1166" s="241"/>
      <c r="J1166" s="209"/>
      <c r="K1166" s="209"/>
      <c r="L1166" s="209"/>
      <c r="M1166" s="209"/>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outlineLevel="1" x14ac:dyDescent="0.2">
      <c r="A1167" s="236"/>
      <c r="B1167" s="217"/>
      <c r="C1167" s="278" t="s">
        <v>536</v>
      </c>
      <c r="D1167" s="272"/>
      <c r="E1167" s="274">
        <v>20.399999999999999</v>
      </c>
      <c r="F1167" s="228"/>
      <c r="G1167" s="228"/>
      <c r="H1167" s="229"/>
      <c r="I1167" s="241"/>
      <c r="J1167" s="209"/>
      <c r="K1167" s="209"/>
      <c r="L1167" s="209"/>
      <c r="M1167" s="209"/>
      <c r="N1167" s="209"/>
      <c r="O1167" s="209"/>
      <c r="P1167" s="209"/>
      <c r="Q1167" s="209"/>
      <c r="R1167" s="209"/>
      <c r="S1167" s="209"/>
      <c r="T1167" s="209"/>
      <c r="U1167" s="209"/>
      <c r="V1167" s="209"/>
      <c r="W1167" s="209"/>
      <c r="X1167" s="209"/>
      <c r="Y1167" s="209"/>
      <c r="Z1167" s="209"/>
      <c r="AA1167" s="209"/>
      <c r="AB1167" s="209"/>
      <c r="AC1167" s="209"/>
      <c r="AD1167" s="209"/>
      <c r="AE1167" s="209"/>
      <c r="AF1167" s="209"/>
      <c r="AG1167" s="209"/>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row>
    <row r="1168" spans="1:60" outlineLevel="1" x14ac:dyDescent="0.2">
      <c r="A1168" s="236">
        <v>267</v>
      </c>
      <c r="B1168" s="217" t="s">
        <v>1337</v>
      </c>
      <c r="C1168" s="264" t="s">
        <v>1338</v>
      </c>
      <c r="D1168" s="219" t="s">
        <v>377</v>
      </c>
      <c r="E1168" s="222">
        <v>919.23333000000002</v>
      </c>
      <c r="F1168" s="227"/>
      <c r="G1168" s="228">
        <f>E1168*F1168</f>
        <v>0</v>
      </c>
      <c r="H1168" s="229"/>
      <c r="I1168" s="241" t="s">
        <v>149</v>
      </c>
      <c r="J1168" s="209"/>
      <c r="K1168" s="209"/>
      <c r="L1168" s="209"/>
      <c r="M1168" s="209"/>
      <c r="N1168" s="209"/>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c r="AI1168" s="209"/>
      <c r="AJ1168" s="209"/>
      <c r="AK1168" s="209"/>
      <c r="AL1168" s="209"/>
      <c r="AM1168" s="209">
        <v>21</v>
      </c>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ht="33.75" outlineLevel="1" x14ac:dyDescent="0.2">
      <c r="A1169" s="236"/>
      <c r="B1169" s="217"/>
      <c r="C1169" s="278" t="s">
        <v>1339</v>
      </c>
      <c r="D1169" s="272"/>
      <c r="E1169" s="274">
        <v>829.03330000000005</v>
      </c>
      <c r="F1169" s="228"/>
      <c r="G1169" s="228"/>
      <c r="H1169" s="229"/>
      <c r="I1169" s="241"/>
      <c r="J1169" s="209"/>
      <c r="K1169" s="209"/>
      <c r="L1169" s="209"/>
      <c r="M1169" s="209"/>
      <c r="N1169" s="209"/>
      <c r="O1169" s="209"/>
      <c r="P1169" s="209"/>
      <c r="Q1169" s="209"/>
      <c r="R1169" s="209"/>
      <c r="S1169" s="209"/>
      <c r="T1169" s="209"/>
      <c r="U1169" s="209"/>
      <c r="V1169" s="209"/>
      <c r="W1169" s="209"/>
      <c r="X1169" s="209"/>
      <c r="Y1169" s="209"/>
      <c r="Z1169" s="209"/>
      <c r="AA1169" s="209"/>
      <c r="AB1169" s="209"/>
      <c r="AC1169" s="209"/>
      <c r="AD1169" s="209"/>
      <c r="AE1169" s="209"/>
      <c r="AF1169" s="209"/>
      <c r="AG1169" s="209"/>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outlineLevel="1" x14ac:dyDescent="0.2">
      <c r="A1170" s="236"/>
      <c r="B1170" s="217"/>
      <c r="C1170" s="278" t="s">
        <v>1340</v>
      </c>
      <c r="D1170" s="272"/>
      <c r="E1170" s="274">
        <v>-84.333299999999994</v>
      </c>
      <c r="F1170" s="228"/>
      <c r="G1170" s="228"/>
      <c r="H1170" s="229"/>
      <c r="I1170" s="241"/>
      <c r="J1170" s="209"/>
      <c r="K1170" s="209"/>
      <c r="L1170" s="209"/>
      <c r="M1170" s="209"/>
      <c r="N1170" s="209"/>
      <c r="O1170" s="209"/>
      <c r="P1170" s="209"/>
      <c r="Q1170" s="209"/>
      <c r="R1170" s="209"/>
      <c r="S1170" s="209"/>
      <c r="T1170" s="209"/>
      <c r="U1170" s="209"/>
      <c r="V1170" s="209"/>
      <c r="W1170" s="209"/>
      <c r="X1170" s="209"/>
      <c r="Y1170" s="209"/>
      <c r="Z1170" s="209"/>
      <c r="AA1170" s="209"/>
      <c r="AB1170" s="209"/>
      <c r="AC1170" s="209"/>
      <c r="AD1170" s="209"/>
      <c r="AE1170" s="209"/>
      <c r="AF1170" s="209"/>
      <c r="AG1170" s="209"/>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row>
    <row r="1171" spans="1:60" outlineLevel="1" x14ac:dyDescent="0.2">
      <c r="A1171" s="236"/>
      <c r="B1171" s="217"/>
      <c r="C1171" s="278" t="s">
        <v>1341</v>
      </c>
      <c r="D1171" s="272"/>
      <c r="E1171" s="274">
        <v>74.8</v>
      </c>
      <c r="F1171" s="228"/>
      <c r="G1171" s="228"/>
      <c r="H1171" s="229"/>
      <c r="I1171" s="241"/>
      <c r="J1171" s="209"/>
      <c r="K1171" s="209"/>
      <c r="L1171" s="209"/>
      <c r="M1171" s="209"/>
      <c r="N1171" s="209"/>
      <c r="O1171" s="209"/>
      <c r="P1171" s="209"/>
      <c r="Q1171" s="209"/>
      <c r="R1171" s="209"/>
      <c r="S1171" s="209"/>
      <c r="T1171" s="209"/>
      <c r="U1171" s="209"/>
      <c r="V1171" s="209"/>
      <c r="W1171" s="209"/>
      <c r="X1171" s="209"/>
      <c r="Y1171" s="209"/>
      <c r="Z1171" s="209"/>
      <c r="AA1171" s="209"/>
      <c r="AB1171" s="209"/>
      <c r="AC1171" s="209"/>
      <c r="AD1171" s="209"/>
      <c r="AE1171" s="209"/>
      <c r="AF1171" s="209"/>
      <c r="AG1171" s="209"/>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x14ac:dyDescent="0.2">
      <c r="A1172" s="236"/>
      <c r="B1172" s="217"/>
      <c r="C1172" s="278" t="s">
        <v>1342</v>
      </c>
      <c r="D1172" s="272"/>
      <c r="E1172" s="274">
        <v>93.793300000000002</v>
      </c>
      <c r="F1172" s="228"/>
      <c r="G1172" s="228"/>
      <c r="H1172" s="229"/>
      <c r="I1172" s="241"/>
      <c r="J1172" s="209"/>
      <c r="K1172" s="209"/>
      <c r="L1172" s="209"/>
      <c r="M1172" s="209"/>
      <c r="N1172" s="209"/>
      <c r="O1172" s="209"/>
      <c r="P1172" s="209"/>
      <c r="Q1172" s="209"/>
      <c r="R1172" s="209"/>
      <c r="S1172" s="209"/>
      <c r="T1172" s="209"/>
      <c r="U1172" s="209"/>
      <c r="V1172" s="209"/>
      <c r="W1172" s="209"/>
      <c r="X1172" s="209"/>
      <c r="Y1172" s="209"/>
      <c r="Z1172" s="209"/>
      <c r="AA1172" s="209"/>
      <c r="AB1172" s="209"/>
      <c r="AC1172" s="209"/>
      <c r="AD1172" s="209"/>
      <c r="AE1172" s="209"/>
      <c r="AF1172" s="209"/>
      <c r="AG1172" s="209"/>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x14ac:dyDescent="0.2">
      <c r="A1173" s="236"/>
      <c r="B1173" s="217"/>
      <c r="C1173" s="278" t="s">
        <v>1343</v>
      </c>
      <c r="D1173" s="272"/>
      <c r="E1173" s="274">
        <v>-13.2</v>
      </c>
      <c r="F1173" s="228"/>
      <c r="G1173" s="228"/>
      <c r="H1173" s="229"/>
      <c r="I1173" s="241"/>
      <c r="J1173" s="209"/>
      <c r="K1173" s="209"/>
      <c r="L1173" s="209"/>
      <c r="M1173" s="209"/>
      <c r="N1173" s="209"/>
      <c r="O1173" s="209"/>
      <c r="P1173" s="209"/>
      <c r="Q1173" s="209"/>
      <c r="R1173" s="209"/>
      <c r="S1173" s="209"/>
      <c r="T1173" s="209"/>
      <c r="U1173" s="209"/>
      <c r="V1173" s="209"/>
      <c r="W1173" s="209"/>
      <c r="X1173" s="209"/>
      <c r="Y1173" s="209"/>
      <c r="Z1173" s="209"/>
      <c r="AA1173" s="209"/>
      <c r="AB1173" s="209"/>
      <c r="AC1173" s="209"/>
      <c r="AD1173" s="209"/>
      <c r="AE1173" s="209"/>
      <c r="AF1173" s="209"/>
      <c r="AG1173" s="209"/>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x14ac:dyDescent="0.2">
      <c r="A1174" s="236"/>
      <c r="B1174" s="217"/>
      <c r="C1174" s="278" t="s">
        <v>1344</v>
      </c>
      <c r="D1174" s="272"/>
      <c r="E1174" s="274">
        <v>19.14</v>
      </c>
      <c r="F1174" s="228"/>
      <c r="G1174" s="228"/>
      <c r="H1174" s="229"/>
      <c r="I1174" s="241"/>
      <c r="J1174" s="209"/>
      <c r="K1174" s="209"/>
      <c r="L1174" s="209"/>
      <c r="M1174" s="209"/>
      <c r="N1174" s="209"/>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outlineLevel="1" x14ac:dyDescent="0.2">
      <c r="A1175" s="236"/>
      <c r="B1175" s="214" t="s">
        <v>1345</v>
      </c>
      <c r="C1175" s="266"/>
      <c r="D1175" s="237"/>
      <c r="E1175" s="238"/>
      <c r="F1175" s="239"/>
      <c r="G1175" s="234"/>
      <c r="H1175" s="229"/>
      <c r="I1175" s="241"/>
      <c r="J1175" s="209"/>
      <c r="K1175" s="209">
        <v>1</v>
      </c>
      <c r="L1175" s="209"/>
      <c r="M1175" s="209"/>
      <c r="N1175" s="209"/>
      <c r="O1175" s="209"/>
      <c r="P1175" s="209"/>
      <c r="Q1175" s="209"/>
      <c r="R1175" s="209"/>
      <c r="S1175" s="209"/>
      <c r="T1175" s="209"/>
      <c r="U1175" s="209"/>
      <c r="V1175" s="209"/>
      <c r="W1175" s="209"/>
      <c r="X1175" s="209"/>
      <c r="Y1175" s="209"/>
      <c r="Z1175" s="209"/>
      <c r="AA1175" s="209"/>
      <c r="AB1175" s="209"/>
      <c r="AC1175" s="209"/>
      <c r="AD1175" s="209"/>
      <c r="AE1175" s="209"/>
      <c r="AF1175" s="209"/>
      <c r="AG1175" s="209"/>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x14ac:dyDescent="0.2">
      <c r="A1176" s="236">
        <v>268</v>
      </c>
      <c r="B1176" s="217" t="s">
        <v>1346</v>
      </c>
      <c r="C1176" s="264" t="s">
        <v>1347</v>
      </c>
      <c r="D1176" s="219" t="s">
        <v>324</v>
      </c>
      <c r="E1176" s="222">
        <v>250.7</v>
      </c>
      <c r="F1176" s="227"/>
      <c r="G1176" s="228">
        <f>E1176*F1176</f>
        <v>0</v>
      </c>
      <c r="H1176" s="229" t="s">
        <v>1348</v>
      </c>
      <c r="I1176" s="241" t="s">
        <v>134</v>
      </c>
      <c r="J1176" s="209"/>
      <c r="K1176" s="209"/>
      <c r="L1176" s="209"/>
      <c r="M1176" s="209"/>
      <c r="N1176" s="209"/>
      <c r="O1176" s="209"/>
      <c r="P1176" s="209"/>
      <c r="Q1176" s="209"/>
      <c r="R1176" s="209"/>
      <c r="S1176" s="209"/>
      <c r="T1176" s="209"/>
      <c r="U1176" s="209"/>
      <c r="V1176" s="209"/>
      <c r="W1176" s="209"/>
      <c r="X1176" s="209"/>
      <c r="Y1176" s="209"/>
      <c r="Z1176" s="209"/>
      <c r="AA1176" s="209"/>
      <c r="AB1176" s="209"/>
      <c r="AC1176" s="209"/>
      <c r="AD1176" s="209"/>
      <c r="AE1176" s="209"/>
      <c r="AF1176" s="209"/>
      <c r="AG1176" s="209"/>
      <c r="AH1176" s="209"/>
      <c r="AI1176" s="209"/>
      <c r="AJ1176" s="209"/>
      <c r="AK1176" s="209"/>
      <c r="AL1176" s="209"/>
      <c r="AM1176" s="209">
        <v>21</v>
      </c>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x14ac:dyDescent="0.2">
      <c r="A1177" s="236"/>
      <c r="B1177" s="217"/>
      <c r="C1177" s="265" t="s">
        <v>1349</v>
      </c>
      <c r="D1177" s="220"/>
      <c r="E1177" s="223"/>
      <c r="F1177" s="230"/>
      <c r="G1177" s="231"/>
      <c r="H1177" s="229"/>
      <c r="I1177" s="241"/>
      <c r="J1177" s="209"/>
      <c r="K1177" s="209"/>
      <c r="L1177" s="209"/>
      <c r="M1177" s="209"/>
      <c r="N1177" s="209"/>
      <c r="O1177" s="209"/>
      <c r="P1177" s="209"/>
      <c r="Q1177" s="209"/>
      <c r="R1177" s="209"/>
      <c r="S1177" s="209"/>
      <c r="T1177" s="209"/>
      <c r="U1177" s="209"/>
      <c r="V1177" s="209"/>
      <c r="W1177" s="209"/>
      <c r="X1177" s="209"/>
      <c r="Y1177" s="209"/>
      <c r="Z1177" s="209"/>
      <c r="AA1177" s="209"/>
      <c r="AB1177" s="209"/>
      <c r="AC1177" s="209"/>
      <c r="AD1177" s="209"/>
      <c r="AE1177" s="209"/>
      <c r="AF1177" s="209"/>
      <c r="AG1177" s="209"/>
      <c r="AH1177" s="209"/>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10" t="str">
        <f>C1177</f>
        <v>vč. dodávky a montáže silikonu.</v>
      </c>
      <c r="BB1177" s="209"/>
      <c r="BC1177" s="209"/>
      <c r="BD1177" s="209"/>
      <c r="BE1177" s="209"/>
      <c r="BF1177" s="209"/>
      <c r="BG1177" s="209"/>
      <c r="BH1177" s="209"/>
    </row>
    <row r="1178" spans="1:60" ht="33.75" outlineLevel="1" x14ac:dyDescent="0.2">
      <c r="A1178" s="236"/>
      <c r="B1178" s="217"/>
      <c r="C1178" s="278" t="s">
        <v>534</v>
      </c>
      <c r="D1178" s="272"/>
      <c r="E1178" s="274">
        <v>226.1</v>
      </c>
      <c r="F1178" s="228"/>
      <c r="G1178" s="228"/>
      <c r="H1178" s="229"/>
      <c r="I1178" s="241"/>
      <c r="J1178" s="209"/>
      <c r="K1178" s="209"/>
      <c r="L1178" s="209"/>
      <c r="M1178" s="209"/>
      <c r="N1178" s="209"/>
      <c r="O1178" s="209"/>
      <c r="P1178" s="209"/>
      <c r="Q1178" s="209"/>
      <c r="R1178" s="209"/>
      <c r="S1178" s="209"/>
      <c r="T1178" s="209"/>
      <c r="U1178" s="209"/>
      <c r="V1178" s="209"/>
      <c r="W1178" s="209"/>
      <c r="X1178" s="209"/>
      <c r="Y1178" s="209"/>
      <c r="Z1178" s="209"/>
      <c r="AA1178" s="209"/>
      <c r="AB1178" s="209"/>
      <c r="AC1178" s="209"/>
      <c r="AD1178" s="209"/>
      <c r="AE1178" s="209"/>
      <c r="AF1178" s="209"/>
      <c r="AG1178" s="209"/>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row>
    <row r="1179" spans="1:60" outlineLevel="1" x14ac:dyDescent="0.2">
      <c r="A1179" s="236"/>
      <c r="B1179" s="217"/>
      <c r="C1179" s="278" t="s">
        <v>535</v>
      </c>
      <c r="D1179" s="272"/>
      <c r="E1179" s="274">
        <v>-23</v>
      </c>
      <c r="F1179" s="228"/>
      <c r="G1179" s="228"/>
      <c r="H1179" s="229"/>
      <c r="I1179" s="241"/>
      <c r="J1179" s="209"/>
      <c r="K1179" s="209"/>
      <c r="L1179" s="209"/>
      <c r="M1179" s="209"/>
      <c r="N1179" s="209"/>
      <c r="O1179" s="209"/>
      <c r="P1179" s="209"/>
      <c r="Q1179" s="209"/>
      <c r="R1179" s="209"/>
      <c r="S1179" s="209"/>
      <c r="T1179" s="209"/>
      <c r="U1179" s="209"/>
      <c r="V1179" s="209"/>
      <c r="W1179" s="209"/>
      <c r="X1179" s="209"/>
      <c r="Y1179" s="209"/>
      <c r="Z1179" s="209"/>
      <c r="AA1179" s="209"/>
      <c r="AB1179" s="209"/>
      <c r="AC1179" s="209"/>
      <c r="AD1179" s="209"/>
      <c r="AE1179" s="209"/>
      <c r="AF1179" s="209"/>
      <c r="AG1179" s="209"/>
      <c r="AH1179" s="209"/>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outlineLevel="1" x14ac:dyDescent="0.2">
      <c r="A1180" s="236"/>
      <c r="B1180" s="217"/>
      <c r="C1180" s="278" t="s">
        <v>536</v>
      </c>
      <c r="D1180" s="272"/>
      <c r="E1180" s="274">
        <v>20.399999999999999</v>
      </c>
      <c r="F1180" s="228"/>
      <c r="G1180" s="228"/>
      <c r="H1180" s="229"/>
      <c r="I1180" s="241"/>
      <c r="J1180" s="209"/>
      <c r="K1180" s="209"/>
      <c r="L1180" s="209"/>
      <c r="M1180" s="209"/>
      <c r="N1180" s="209"/>
      <c r="O1180" s="209"/>
      <c r="P1180" s="209"/>
      <c r="Q1180" s="209"/>
      <c r="R1180" s="209"/>
      <c r="S1180" s="209"/>
      <c r="T1180" s="209"/>
      <c r="U1180" s="209"/>
      <c r="V1180" s="209"/>
      <c r="W1180" s="209"/>
      <c r="X1180" s="209"/>
      <c r="Y1180" s="209"/>
      <c r="Z1180" s="209"/>
      <c r="AA1180" s="209"/>
      <c r="AB1180" s="209"/>
      <c r="AC1180" s="209"/>
      <c r="AD1180" s="209"/>
      <c r="AE1180" s="209"/>
      <c r="AF1180" s="209"/>
      <c r="AG1180" s="209"/>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row>
    <row r="1181" spans="1:60" outlineLevel="1" x14ac:dyDescent="0.2">
      <c r="A1181" s="236"/>
      <c r="B1181" s="217"/>
      <c r="C1181" s="278" t="s">
        <v>530</v>
      </c>
      <c r="D1181" s="272"/>
      <c r="E1181" s="274">
        <v>25.58</v>
      </c>
      <c r="F1181" s="228"/>
      <c r="G1181" s="228"/>
      <c r="H1181" s="229"/>
      <c r="I1181" s="241"/>
      <c r="J1181" s="209"/>
      <c r="K1181" s="209"/>
      <c r="L1181" s="209"/>
      <c r="M1181" s="209"/>
      <c r="N1181" s="209"/>
      <c r="O1181" s="209"/>
      <c r="P1181" s="209"/>
      <c r="Q1181" s="209"/>
      <c r="R1181" s="209"/>
      <c r="S1181" s="209"/>
      <c r="T1181" s="209"/>
      <c r="U1181" s="209"/>
      <c r="V1181" s="209"/>
      <c r="W1181" s="209"/>
      <c r="X1181" s="209"/>
      <c r="Y1181" s="209"/>
      <c r="Z1181" s="209"/>
      <c r="AA1181" s="209"/>
      <c r="AB1181" s="209"/>
      <c r="AC1181" s="209"/>
      <c r="AD1181" s="209"/>
      <c r="AE1181" s="209"/>
      <c r="AF1181" s="209"/>
      <c r="AG1181" s="209"/>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row>
    <row r="1182" spans="1:60" outlineLevel="1" x14ac:dyDescent="0.2">
      <c r="A1182" s="236"/>
      <c r="B1182" s="217"/>
      <c r="C1182" s="278" t="s">
        <v>1350</v>
      </c>
      <c r="D1182" s="272"/>
      <c r="E1182" s="274">
        <v>-3.6</v>
      </c>
      <c r="F1182" s="228"/>
      <c r="G1182" s="228"/>
      <c r="H1182" s="229"/>
      <c r="I1182" s="241"/>
      <c r="J1182" s="209"/>
      <c r="K1182" s="209"/>
      <c r="L1182" s="209"/>
      <c r="M1182" s="209"/>
      <c r="N1182" s="209"/>
      <c r="O1182" s="209"/>
      <c r="P1182" s="209"/>
      <c r="Q1182" s="209"/>
      <c r="R1182" s="209"/>
      <c r="S1182" s="209"/>
      <c r="T1182" s="209"/>
      <c r="U1182" s="209"/>
      <c r="V1182" s="209"/>
      <c r="W1182" s="209"/>
      <c r="X1182" s="209"/>
      <c r="Y1182" s="209"/>
      <c r="Z1182" s="209"/>
      <c r="AA1182" s="209"/>
      <c r="AB1182" s="209"/>
      <c r="AC1182" s="209"/>
      <c r="AD1182" s="209"/>
      <c r="AE1182" s="209"/>
      <c r="AF1182" s="209"/>
      <c r="AG1182" s="209"/>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x14ac:dyDescent="0.2">
      <c r="A1183" s="236"/>
      <c r="B1183" s="217"/>
      <c r="C1183" s="278" t="s">
        <v>1351</v>
      </c>
      <c r="D1183" s="272"/>
      <c r="E1183" s="274">
        <v>5.22</v>
      </c>
      <c r="F1183" s="228"/>
      <c r="G1183" s="228"/>
      <c r="H1183" s="229"/>
      <c r="I1183" s="241"/>
      <c r="J1183" s="209"/>
      <c r="K1183" s="209"/>
      <c r="L1183" s="209"/>
      <c r="M1183" s="209"/>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x14ac:dyDescent="0.2">
      <c r="A1184" s="236"/>
      <c r="B1184" s="214" t="s">
        <v>1352</v>
      </c>
      <c r="C1184" s="266"/>
      <c r="D1184" s="237"/>
      <c r="E1184" s="238"/>
      <c r="F1184" s="239"/>
      <c r="G1184" s="234"/>
      <c r="H1184" s="229"/>
      <c r="I1184" s="241"/>
      <c r="J1184" s="209"/>
      <c r="K1184" s="209">
        <v>1</v>
      </c>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x14ac:dyDescent="0.2">
      <c r="A1185" s="236"/>
      <c r="B1185" s="214" t="s">
        <v>987</v>
      </c>
      <c r="C1185" s="266"/>
      <c r="D1185" s="237"/>
      <c r="E1185" s="238"/>
      <c r="F1185" s="239"/>
      <c r="G1185" s="234"/>
      <c r="H1185" s="229"/>
      <c r="I1185" s="241"/>
      <c r="J1185" s="209"/>
      <c r="K1185" s="209"/>
      <c r="L1185" s="209"/>
      <c r="M1185" s="209"/>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outlineLevel="1" x14ac:dyDescent="0.2">
      <c r="A1186" s="236">
        <v>269</v>
      </c>
      <c r="B1186" s="217" t="s">
        <v>1353</v>
      </c>
      <c r="C1186" s="264" t="s">
        <v>989</v>
      </c>
      <c r="D1186" s="219" t="s">
        <v>385</v>
      </c>
      <c r="E1186" s="222">
        <v>6.5730500000000003</v>
      </c>
      <c r="F1186" s="227"/>
      <c r="G1186" s="228">
        <f>E1186*F1186</f>
        <v>0</v>
      </c>
      <c r="H1186" s="229" t="s">
        <v>1348</v>
      </c>
      <c r="I1186" s="241" t="s">
        <v>134</v>
      </c>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v>21</v>
      </c>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x14ac:dyDescent="0.2">
      <c r="A1187" s="236"/>
      <c r="B1187" s="217"/>
      <c r="C1187" s="278" t="s">
        <v>864</v>
      </c>
      <c r="D1187" s="272"/>
      <c r="E1187" s="274"/>
      <c r="F1187" s="228"/>
      <c r="G1187" s="228"/>
      <c r="H1187" s="229"/>
      <c r="I1187" s="241"/>
      <c r="J1187" s="209"/>
      <c r="K1187" s="209"/>
      <c r="L1187" s="209"/>
      <c r="M1187" s="209"/>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x14ac:dyDescent="0.2">
      <c r="A1188" s="236"/>
      <c r="B1188" s="217"/>
      <c r="C1188" s="278" t="s">
        <v>1354</v>
      </c>
      <c r="D1188" s="272"/>
      <c r="E1188" s="274"/>
      <c r="F1188" s="228"/>
      <c r="G1188" s="228"/>
      <c r="H1188" s="229"/>
      <c r="I1188" s="241"/>
      <c r="J1188" s="209"/>
      <c r="K1188" s="209"/>
      <c r="L1188" s="209"/>
      <c r="M1188" s="209"/>
      <c r="N1188" s="209"/>
      <c r="O1188" s="209"/>
      <c r="P1188" s="209"/>
      <c r="Q1188" s="209"/>
      <c r="R1188" s="209"/>
      <c r="S1188" s="209"/>
      <c r="T1188" s="209"/>
      <c r="U1188" s="209"/>
      <c r="V1188" s="209"/>
      <c r="W1188" s="209"/>
      <c r="X1188" s="209"/>
      <c r="Y1188" s="209"/>
      <c r="Z1188" s="209"/>
      <c r="AA1188" s="209"/>
      <c r="AB1188" s="209"/>
      <c r="AC1188" s="209"/>
      <c r="AD1188" s="209"/>
      <c r="AE1188" s="209"/>
      <c r="AF1188" s="209"/>
      <c r="AG1188" s="209"/>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x14ac:dyDescent="0.2">
      <c r="A1189" s="236"/>
      <c r="B1189" s="217"/>
      <c r="C1189" s="278" t="s">
        <v>1355</v>
      </c>
      <c r="D1189" s="272"/>
      <c r="E1189" s="274">
        <v>6.5731000000000002</v>
      </c>
      <c r="F1189" s="228"/>
      <c r="G1189" s="228"/>
      <c r="H1189" s="229"/>
      <c r="I1189" s="241"/>
      <c r="J1189" s="209"/>
      <c r="K1189" s="209"/>
      <c r="L1189" s="209"/>
      <c r="M1189" s="209"/>
      <c r="N1189" s="209"/>
      <c r="O1189" s="209"/>
      <c r="P1189" s="209"/>
      <c r="Q1189" s="209"/>
      <c r="R1189" s="209"/>
      <c r="S1189" s="209"/>
      <c r="T1189" s="209"/>
      <c r="U1189" s="209"/>
      <c r="V1189" s="209"/>
      <c r="W1189" s="209"/>
      <c r="X1189" s="209"/>
      <c r="Y1189" s="209"/>
      <c r="Z1189" s="209"/>
      <c r="AA1189" s="209"/>
      <c r="AB1189" s="209"/>
      <c r="AC1189" s="209"/>
      <c r="AD1189" s="209"/>
      <c r="AE1189" s="209"/>
      <c r="AF1189" s="209"/>
      <c r="AG1189" s="209"/>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x14ac:dyDescent="0.2">
      <c r="A1190" s="235" t="s">
        <v>128</v>
      </c>
      <c r="B1190" s="216" t="s">
        <v>1356</v>
      </c>
      <c r="C1190" s="263" t="s">
        <v>1357</v>
      </c>
      <c r="D1190" s="218"/>
      <c r="E1190" s="221"/>
      <c r="F1190" s="232">
        <f>SUM(G1191:G1212)</f>
        <v>0</v>
      </c>
      <c r="G1190" s="233"/>
      <c r="H1190" s="226"/>
      <c r="I1190" s="240"/>
    </row>
    <row r="1191" spans="1:60" outlineLevel="1" x14ac:dyDescent="0.2">
      <c r="A1191" s="236">
        <v>270</v>
      </c>
      <c r="B1191" s="217" t="s">
        <v>1358</v>
      </c>
      <c r="C1191" s="264" t="s">
        <v>1359</v>
      </c>
      <c r="D1191" s="219" t="s">
        <v>252</v>
      </c>
      <c r="E1191" s="222">
        <v>250.13</v>
      </c>
      <c r="F1191" s="227"/>
      <c r="G1191" s="228">
        <f>E1191*F1191</f>
        <v>0</v>
      </c>
      <c r="H1191" s="229"/>
      <c r="I1191" s="241" t="s">
        <v>149</v>
      </c>
      <c r="J1191" s="209"/>
      <c r="K1191" s="209"/>
      <c r="L1191" s="209"/>
      <c r="M1191" s="209"/>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09"/>
      <c r="AL1191" s="209"/>
      <c r="AM1191" s="209">
        <v>21</v>
      </c>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x14ac:dyDescent="0.2">
      <c r="A1192" s="236"/>
      <c r="B1192" s="217"/>
      <c r="C1192" s="265" t="s">
        <v>1360</v>
      </c>
      <c r="D1192" s="220"/>
      <c r="E1192" s="223"/>
      <c r="F1192" s="230"/>
      <c r="G1192" s="231"/>
      <c r="H1192" s="229"/>
      <c r="I1192" s="241"/>
      <c r="J1192" s="209"/>
      <c r="K1192" s="209"/>
      <c r="L1192" s="209"/>
      <c r="M1192" s="209"/>
      <c r="N1192" s="209"/>
      <c r="O1192" s="209"/>
      <c r="P1192" s="209"/>
      <c r="Q1192" s="209"/>
      <c r="R1192" s="209"/>
      <c r="S1192" s="209"/>
      <c r="T1192" s="209"/>
      <c r="U1192" s="209"/>
      <c r="V1192" s="209"/>
      <c r="W1192" s="209"/>
      <c r="X1192" s="209"/>
      <c r="Y1192" s="209"/>
      <c r="Z1192" s="209"/>
      <c r="AA1192" s="209"/>
      <c r="AB1192" s="209"/>
      <c r="AC1192" s="209"/>
      <c r="AD1192" s="209"/>
      <c r="AE1192" s="209"/>
      <c r="AF1192" s="209"/>
      <c r="AG1192" s="209"/>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10" t="str">
        <f>C1192</f>
        <v>včetně dvousložkové epoxidové penetrace.</v>
      </c>
      <c r="BB1192" s="209"/>
      <c r="BC1192" s="209"/>
      <c r="BD1192" s="209"/>
      <c r="BE1192" s="209"/>
      <c r="BF1192" s="209"/>
      <c r="BG1192" s="209"/>
      <c r="BH1192" s="209"/>
    </row>
    <row r="1193" spans="1:60" outlineLevel="1" x14ac:dyDescent="0.2">
      <c r="A1193" s="236"/>
      <c r="B1193" s="217"/>
      <c r="C1193" s="278" t="s">
        <v>1361</v>
      </c>
      <c r="D1193" s="272"/>
      <c r="E1193" s="274">
        <v>250.13</v>
      </c>
      <c r="F1193" s="228"/>
      <c r="G1193" s="228"/>
      <c r="H1193" s="229"/>
      <c r="I1193" s="241"/>
      <c r="J1193" s="209"/>
      <c r="K1193" s="209"/>
      <c r="L1193" s="209"/>
      <c r="M1193" s="209"/>
      <c r="N1193" s="209"/>
      <c r="O1193" s="209"/>
      <c r="P1193" s="209"/>
      <c r="Q1193" s="209"/>
      <c r="R1193" s="209"/>
      <c r="S1193" s="209"/>
      <c r="T1193" s="209"/>
      <c r="U1193" s="209"/>
      <c r="V1193" s="209"/>
      <c r="W1193" s="209"/>
      <c r="X1193" s="209"/>
      <c r="Y1193" s="209"/>
      <c r="Z1193" s="209"/>
      <c r="AA1193" s="209"/>
      <c r="AB1193" s="209"/>
      <c r="AC1193" s="209"/>
      <c r="AD1193" s="209"/>
      <c r="AE1193" s="209"/>
      <c r="AF1193" s="209"/>
      <c r="AG1193" s="209"/>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row>
    <row r="1194" spans="1:60" outlineLevel="1" x14ac:dyDescent="0.2">
      <c r="A1194" s="236">
        <v>271</v>
      </c>
      <c r="B1194" s="217" t="s">
        <v>1362</v>
      </c>
      <c r="C1194" s="264" t="s">
        <v>1363</v>
      </c>
      <c r="D1194" s="219" t="s">
        <v>324</v>
      </c>
      <c r="E1194" s="222">
        <v>181.01599999999999</v>
      </c>
      <c r="F1194" s="227"/>
      <c r="G1194" s="228">
        <f>E1194*F1194</f>
        <v>0</v>
      </c>
      <c r="H1194" s="229"/>
      <c r="I1194" s="241" t="s">
        <v>149</v>
      </c>
      <c r="J1194" s="209"/>
      <c r="K1194" s="209"/>
      <c r="L1194" s="209"/>
      <c r="M1194" s="209"/>
      <c r="N1194" s="209"/>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c r="AI1194" s="209"/>
      <c r="AJ1194" s="209"/>
      <c r="AK1194" s="209"/>
      <c r="AL1194" s="209"/>
      <c r="AM1194" s="209">
        <v>21</v>
      </c>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x14ac:dyDescent="0.2">
      <c r="A1195" s="236"/>
      <c r="B1195" s="217"/>
      <c r="C1195" s="265" t="s">
        <v>1360</v>
      </c>
      <c r="D1195" s="220"/>
      <c r="E1195" s="223"/>
      <c r="F1195" s="230"/>
      <c r="G1195" s="231"/>
      <c r="H1195" s="229"/>
      <c r="I1195" s="241"/>
      <c r="J1195" s="209"/>
      <c r="K1195" s="209"/>
      <c r="L1195" s="209"/>
      <c r="M1195" s="209"/>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10" t="str">
        <f>C1195</f>
        <v>včetně dvousložkové epoxidové penetrace.</v>
      </c>
      <c r="BB1195" s="209"/>
      <c r="BC1195" s="209"/>
      <c r="BD1195" s="209"/>
      <c r="BE1195" s="209"/>
      <c r="BF1195" s="209"/>
      <c r="BG1195" s="209"/>
      <c r="BH1195" s="209"/>
    </row>
    <row r="1196" spans="1:60" outlineLevel="1" x14ac:dyDescent="0.2">
      <c r="A1196" s="236"/>
      <c r="B1196" s="217"/>
      <c r="C1196" s="278" t="s">
        <v>538</v>
      </c>
      <c r="D1196" s="272"/>
      <c r="E1196" s="274">
        <v>98.9</v>
      </c>
      <c r="F1196" s="228"/>
      <c r="G1196" s="228"/>
      <c r="H1196" s="229"/>
      <c r="I1196" s="241"/>
      <c r="J1196" s="209"/>
      <c r="K1196" s="209"/>
      <c r="L1196" s="209"/>
      <c r="M1196" s="209"/>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outlineLevel="1" x14ac:dyDescent="0.2">
      <c r="A1197" s="236"/>
      <c r="B1197" s="217"/>
      <c r="C1197" s="278" t="s">
        <v>539</v>
      </c>
      <c r="D1197" s="272"/>
      <c r="E1197" s="274">
        <v>-8.1999999999999993</v>
      </c>
      <c r="F1197" s="228"/>
      <c r="G1197" s="228"/>
      <c r="H1197" s="229"/>
      <c r="I1197" s="241"/>
      <c r="J1197" s="209"/>
      <c r="K1197" s="209"/>
      <c r="L1197" s="209"/>
      <c r="M1197" s="209"/>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row>
    <row r="1198" spans="1:60" outlineLevel="1" x14ac:dyDescent="0.2">
      <c r="A1198" s="236"/>
      <c r="B1198" s="217"/>
      <c r="C1198" s="278" t="s">
        <v>540</v>
      </c>
      <c r="D1198" s="272"/>
      <c r="E1198" s="274"/>
      <c r="F1198" s="228"/>
      <c r="G1198" s="228"/>
      <c r="H1198" s="229"/>
      <c r="I1198" s="241"/>
      <c r="J1198" s="209"/>
      <c r="K1198" s="209"/>
      <c r="L1198" s="209"/>
      <c r="M1198" s="209"/>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x14ac:dyDescent="0.2">
      <c r="A1199" s="236"/>
      <c r="B1199" s="217"/>
      <c r="C1199" s="278" t="s">
        <v>541</v>
      </c>
      <c r="D1199" s="272"/>
      <c r="E1199" s="274">
        <v>59.92</v>
      </c>
      <c r="F1199" s="228"/>
      <c r="G1199" s="228"/>
      <c r="H1199" s="229"/>
      <c r="I1199" s="241"/>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outlineLevel="1" x14ac:dyDescent="0.2">
      <c r="A1200" s="236"/>
      <c r="B1200" s="217"/>
      <c r="C1200" s="278" t="s">
        <v>542</v>
      </c>
      <c r="D1200" s="272"/>
      <c r="E1200" s="274">
        <v>-3.6</v>
      </c>
      <c r="F1200" s="228"/>
      <c r="G1200" s="228"/>
      <c r="H1200" s="229"/>
      <c r="I1200" s="241"/>
      <c r="J1200" s="209"/>
      <c r="K1200" s="209"/>
      <c r="L1200" s="209"/>
      <c r="M1200" s="209"/>
      <c r="N1200" s="209"/>
      <c r="O1200" s="209"/>
      <c r="P1200" s="209"/>
      <c r="Q1200" s="209"/>
      <c r="R1200" s="209"/>
      <c r="S1200" s="209"/>
      <c r="T1200" s="209"/>
      <c r="U1200" s="209"/>
      <c r="V1200" s="209"/>
      <c r="W1200" s="209"/>
      <c r="X1200" s="209"/>
      <c r="Y1200" s="209"/>
      <c r="Z1200" s="209"/>
      <c r="AA1200" s="209"/>
      <c r="AB1200" s="209"/>
      <c r="AC1200" s="209"/>
      <c r="AD1200" s="209"/>
      <c r="AE1200" s="209"/>
      <c r="AF1200" s="209"/>
      <c r="AG1200" s="209"/>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row>
    <row r="1201" spans="1:60" outlineLevel="1" x14ac:dyDescent="0.2">
      <c r="A1201" s="236"/>
      <c r="B1201" s="217"/>
      <c r="C1201" s="278" t="s">
        <v>543</v>
      </c>
      <c r="D1201" s="272"/>
      <c r="E1201" s="274">
        <v>1.1000000000000001</v>
      </c>
      <c r="F1201" s="228"/>
      <c r="G1201" s="228"/>
      <c r="H1201" s="229"/>
      <c r="I1201" s="241"/>
      <c r="J1201" s="209"/>
      <c r="K1201" s="209"/>
      <c r="L1201" s="209"/>
      <c r="M1201" s="209"/>
      <c r="N1201" s="209"/>
      <c r="O1201" s="209"/>
      <c r="P1201" s="209"/>
      <c r="Q1201" s="209"/>
      <c r="R1201" s="209"/>
      <c r="S1201" s="209"/>
      <c r="T1201" s="209"/>
      <c r="U1201" s="209"/>
      <c r="V1201" s="209"/>
      <c r="W1201" s="209"/>
      <c r="X1201" s="209"/>
      <c r="Y1201" s="209"/>
      <c r="Z1201" s="209"/>
      <c r="AA1201" s="209"/>
      <c r="AB1201" s="209"/>
      <c r="AC1201" s="209"/>
      <c r="AD1201" s="209"/>
      <c r="AE1201" s="209"/>
      <c r="AF1201" s="209"/>
      <c r="AG1201" s="209"/>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outlineLevel="1" x14ac:dyDescent="0.2">
      <c r="A1202" s="236"/>
      <c r="B1202" s="217"/>
      <c r="C1202" s="278" t="s">
        <v>544</v>
      </c>
      <c r="D1202" s="272"/>
      <c r="E1202" s="274">
        <v>32.896000000000001</v>
      </c>
      <c r="F1202" s="228"/>
      <c r="G1202" s="228"/>
      <c r="H1202" s="229"/>
      <c r="I1202" s="241"/>
      <c r="J1202" s="209"/>
      <c r="K1202" s="209"/>
      <c r="L1202" s="209"/>
      <c r="M1202" s="209"/>
      <c r="N1202" s="209"/>
      <c r="O1202" s="209"/>
      <c r="P1202" s="209"/>
      <c r="Q1202" s="209"/>
      <c r="R1202" s="209"/>
      <c r="S1202" s="209"/>
      <c r="T1202" s="209"/>
      <c r="U1202" s="209"/>
      <c r="V1202" s="209"/>
      <c r="W1202" s="209"/>
      <c r="X1202" s="209"/>
      <c r="Y1202" s="209"/>
      <c r="Z1202" s="209"/>
      <c r="AA1202" s="209"/>
      <c r="AB1202" s="209"/>
      <c r="AC1202" s="209"/>
      <c r="AD1202" s="209"/>
      <c r="AE1202" s="209"/>
      <c r="AF1202" s="209"/>
      <c r="AG1202" s="209"/>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x14ac:dyDescent="0.2">
      <c r="A1203" s="236">
        <v>272</v>
      </c>
      <c r="B1203" s="217" t="s">
        <v>1364</v>
      </c>
      <c r="C1203" s="264" t="s">
        <v>1365</v>
      </c>
      <c r="D1203" s="219" t="s">
        <v>252</v>
      </c>
      <c r="E1203" s="222">
        <v>37.830399999999997</v>
      </c>
      <c r="F1203" s="227"/>
      <c r="G1203" s="228">
        <f>E1203*F1203</f>
        <v>0</v>
      </c>
      <c r="H1203" s="229"/>
      <c r="I1203" s="241" t="s">
        <v>149</v>
      </c>
      <c r="J1203" s="209"/>
      <c r="K1203" s="209"/>
      <c r="L1203" s="209"/>
      <c r="M1203" s="209"/>
      <c r="N1203" s="209"/>
      <c r="O1203" s="209"/>
      <c r="P1203" s="209"/>
      <c r="Q1203" s="209"/>
      <c r="R1203" s="209"/>
      <c r="S1203" s="209"/>
      <c r="T1203" s="209"/>
      <c r="U1203" s="209"/>
      <c r="V1203" s="209"/>
      <c r="W1203" s="209"/>
      <c r="X1203" s="209"/>
      <c r="Y1203" s="209"/>
      <c r="Z1203" s="209"/>
      <c r="AA1203" s="209"/>
      <c r="AB1203" s="209"/>
      <c r="AC1203" s="209"/>
      <c r="AD1203" s="209"/>
      <c r="AE1203" s="209"/>
      <c r="AF1203" s="209"/>
      <c r="AG1203" s="209"/>
      <c r="AH1203" s="209"/>
      <c r="AI1203" s="209"/>
      <c r="AJ1203" s="209"/>
      <c r="AK1203" s="209"/>
      <c r="AL1203" s="209"/>
      <c r="AM1203" s="209">
        <v>21</v>
      </c>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x14ac:dyDescent="0.2">
      <c r="A1204" s="236"/>
      <c r="B1204" s="217"/>
      <c r="C1204" s="278" t="s">
        <v>1366</v>
      </c>
      <c r="D1204" s="272"/>
      <c r="E1204" s="274">
        <v>37.830399999999997</v>
      </c>
      <c r="F1204" s="228"/>
      <c r="G1204" s="228"/>
      <c r="H1204" s="229"/>
      <c r="I1204" s="241"/>
      <c r="J1204" s="209"/>
      <c r="K1204" s="209"/>
      <c r="L1204" s="209"/>
      <c r="M1204" s="209"/>
      <c r="N1204" s="209"/>
      <c r="O1204" s="209"/>
      <c r="P1204" s="209"/>
      <c r="Q1204" s="209"/>
      <c r="R1204" s="209"/>
      <c r="S1204" s="209"/>
      <c r="T1204" s="209"/>
      <c r="U1204" s="209"/>
      <c r="V1204" s="209"/>
      <c r="W1204" s="209"/>
      <c r="X1204" s="209"/>
      <c r="Y1204" s="209"/>
      <c r="Z1204" s="209"/>
      <c r="AA1204" s="209"/>
      <c r="AB1204" s="209"/>
      <c r="AC1204" s="209"/>
      <c r="AD1204" s="209"/>
      <c r="AE1204" s="209"/>
      <c r="AF1204" s="209"/>
      <c r="AG1204" s="209"/>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x14ac:dyDescent="0.2">
      <c r="A1205" s="236">
        <v>273</v>
      </c>
      <c r="B1205" s="217" t="s">
        <v>1367</v>
      </c>
      <c r="C1205" s="264" t="s">
        <v>1368</v>
      </c>
      <c r="D1205" s="219" t="s">
        <v>252</v>
      </c>
      <c r="E1205" s="222">
        <v>24.541</v>
      </c>
      <c r="F1205" s="227"/>
      <c r="G1205" s="228">
        <f>E1205*F1205</f>
        <v>0</v>
      </c>
      <c r="H1205" s="229"/>
      <c r="I1205" s="241" t="s">
        <v>149</v>
      </c>
      <c r="J1205" s="209"/>
      <c r="K1205" s="209"/>
      <c r="L1205" s="209"/>
      <c r="M1205" s="209"/>
      <c r="N1205" s="209"/>
      <c r="O1205" s="209"/>
      <c r="P1205" s="209"/>
      <c r="Q1205" s="209"/>
      <c r="R1205" s="209"/>
      <c r="S1205" s="209"/>
      <c r="T1205" s="209"/>
      <c r="U1205" s="209"/>
      <c r="V1205" s="209"/>
      <c r="W1205" s="209"/>
      <c r="X1205" s="209"/>
      <c r="Y1205" s="209"/>
      <c r="Z1205" s="209"/>
      <c r="AA1205" s="209"/>
      <c r="AB1205" s="209"/>
      <c r="AC1205" s="209"/>
      <c r="AD1205" s="209"/>
      <c r="AE1205" s="209"/>
      <c r="AF1205" s="209"/>
      <c r="AG1205" s="209"/>
      <c r="AH1205" s="209"/>
      <c r="AI1205" s="209"/>
      <c r="AJ1205" s="209"/>
      <c r="AK1205" s="209"/>
      <c r="AL1205" s="209"/>
      <c r="AM1205" s="209">
        <v>21</v>
      </c>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x14ac:dyDescent="0.2">
      <c r="A1206" s="236"/>
      <c r="B1206" s="217"/>
      <c r="C1206" s="278" t="s">
        <v>512</v>
      </c>
      <c r="D1206" s="272"/>
      <c r="E1206" s="274">
        <v>24.541</v>
      </c>
      <c r="F1206" s="228"/>
      <c r="G1206" s="228"/>
      <c r="H1206" s="229"/>
      <c r="I1206" s="241"/>
      <c r="J1206" s="209"/>
      <c r="K1206" s="209"/>
      <c r="L1206" s="209"/>
      <c r="M1206" s="209"/>
      <c r="N1206" s="209"/>
      <c r="O1206" s="209"/>
      <c r="P1206" s="209"/>
      <c r="Q1206" s="209"/>
      <c r="R1206" s="209"/>
      <c r="S1206" s="209"/>
      <c r="T1206" s="209"/>
      <c r="U1206" s="209"/>
      <c r="V1206" s="209"/>
      <c r="W1206" s="209"/>
      <c r="X1206" s="209"/>
      <c r="Y1206" s="209"/>
      <c r="Z1206" s="209"/>
      <c r="AA1206" s="209"/>
      <c r="AB1206" s="209"/>
      <c r="AC1206" s="209"/>
      <c r="AD1206" s="209"/>
      <c r="AE1206" s="209"/>
      <c r="AF1206" s="209"/>
      <c r="AG1206" s="209"/>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row>
    <row r="1207" spans="1:60" outlineLevel="1" x14ac:dyDescent="0.2">
      <c r="A1207" s="236"/>
      <c r="B1207" s="214" t="s">
        <v>1369</v>
      </c>
      <c r="C1207" s="266"/>
      <c r="D1207" s="237"/>
      <c r="E1207" s="238"/>
      <c r="F1207" s="239"/>
      <c r="G1207" s="234"/>
      <c r="H1207" s="229"/>
      <c r="I1207" s="241"/>
      <c r="J1207" s="209"/>
      <c r="K1207" s="209">
        <v>1</v>
      </c>
      <c r="L1207" s="209"/>
      <c r="M1207" s="209"/>
      <c r="N1207" s="209"/>
      <c r="O1207" s="209"/>
      <c r="P1207" s="209"/>
      <c r="Q1207" s="209"/>
      <c r="R1207" s="209"/>
      <c r="S1207" s="209"/>
      <c r="T1207" s="209"/>
      <c r="U1207" s="209"/>
      <c r="V1207" s="209"/>
      <c r="W1207" s="209"/>
      <c r="X1207" s="209"/>
      <c r="Y1207" s="209"/>
      <c r="Z1207" s="209"/>
      <c r="AA1207" s="209"/>
      <c r="AB1207" s="209"/>
      <c r="AC1207" s="209"/>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outlineLevel="1" x14ac:dyDescent="0.2">
      <c r="A1208" s="236"/>
      <c r="B1208" s="214" t="s">
        <v>987</v>
      </c>
      <c r="C1208" s="266"/>
      <c r="D1208" s="237"/>
      <c r="E1208" s="238"/>
      <c r="F1208" s="239"/>
      <c r="G1208" s="234"/>
      <c r="H1208" s="229"/>
      <c r="I1208" s="241"/>
      <c r="J1208" s="209"/>
      <c r="K1208" s="209"/>
      <c r="L1208" s="209"/>
      <c r="M1208" s="209"/>
      <c r="N1208" s="209"/>
      <c r="O1208" s="209"/>
      <c r="P1208" s="209"/>
      <c r="Q1208" s="209"/>
      <c r="R1208" s="209"/>
      <c r="S1208" s="209"/>
      <c r="T1208" s="209"/>
      <c r="U1208" s="209"/>
      <c r="V1208" s="209"/>
      <c r="W1208" s="209"/>
      <c r="X1208" s="209"/>
      <c r="Y1208" s="209"/>
      <c r="Z1208" s="209"/>
      <c r="AA1208" s="209"/>
      <c r="AB1208" s="209"/>
      <c r="AC1208" s="209"/>
      <c r="AD1208" s="209"/>
      <c r="AE1208" s="209"/>
      <c r="AF1208" s="209"/>
      <c r="AG1208" s="209"/>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row>
    <row r="1209" spans="1:60" outlineLevel="1" x14ac:dyDescent="0.2">
      <c r="A1209" s="236">
        <v>274</v>
      </c>
      <c r="B1209" s="217" t="s">
        <v>1370</v>
      </c>
      <c r="C1209" s="264" t="s">
        <v>989</v>
      </c>
      <c r="D1209" s="219" t="s">
        <v>385</v>
      </c>
      <c r="E1209" s="222">
        <v>3.2378200000000001</v>
      </c>
      <c r="F1209" s="227"/>
      <c r="G1209" s="228">
        <f>E1209*F1209</f>
        <v>0</v>
      </c>
      <c r="H1209" s="229" t="s">
        <v>1371</v>
      </c>
      <c r="I1209" s="241" t="s">
        <v>134</v>
      </c>
      <c r="J1209" s="209"/>
      <c r="K1209" s="209"/>
      <c r="L1209" s="209"/>
      <c r="M1209" s="209"/>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v>21</v>
      </c>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row>
    <row r="1210" spans="1:60" outlineLevel="1" x14ac:dyDescent="0.2">
      <c r="A1210" s="236"/>
      <c r="B1210" s="217"/>
      <c r="C1210" s="278" t="s">
        <v>864</v>
      </c>
      <c r="D1210" s="272"/>
      <c r="E1210" s="274"/>
      <c r="F1210" s="228"/>
      <c r="G1210" s="228"/>
      <c r="H1210" s="229"/>
      <c r="I1210" s="241"/>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row>
    <row r="1211" spans="1:60" outlineLevel="1" x14ac:dyDescent="0.2">
      <c r="A1211" s="236"/>
      <c r="B1211" s="217"/>
      <c r="C1211" s="278" t="s">
        <v>1372</v>
      </c>
      <c r="D1211" s="272"/>
      <c r="E1211" s="274"/>
      <c r="F1211" s="228"/>
      <c r="G1211" s="228"/>
      <c r="H1211" s="229"/>
      <c r="I1211" s="241"/>
      <c r="J1211" s="209"/>
      <c r="K1211" s="209"/>
      <c r="L1211" s="209"/>
      <c r="M1211" s="209"/>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x14ac:dyDescent="0.2">
      <c r="A1212" s="236"/>
      <c r="B1212" s="217"/>
      <c r="C1212" s="278" t="s">
        <v>1373</v>
      </c>
      <c r="D1212" s="272"/>
      <c r="E1212" s="274">
        <v>3.2378</v>
      </c>
      <c r="F1212" s="228"/>
      <c r="G1212" s="228"/>
      <c r="H1212" s="229"/>
      <c r="I1212" s="241"/>
      <c r="J1212" s="209"/>
      <c r="K1212" s="209"/>
      <c r="L1212" s="209"/>
      <c r="M1212" s="209"/>
      <c r="N1212" s="209"/>
      <c r="O1212" s="209"/>
      <c r="P1212" s="209"/>
      <c r="Q1212" s="209"/>
      <c r="R1212" s="209"/>
      <c r="S1212" s="209"/>
      <c r="T1212" s="209"/>
      <c r="U1212" s="209"/>
      <c r="V1212" s="209"/>
      <c r="W1212" s="209"/>
      <c r="X1212" s="209"/>
      <c r="Y1212" s="209"/>
      <c r="Z1212" s="209"/>
      <c r="AA1212" s="209"/>
      <c r="AB1212" s="209"/>
      <c r="AC1212" s="209"/>
      <c r="AD1212" s="209"/>
      <c r="AE1212" s="209"/>
      <c r="AF1212" s="209"/>
      <c r="AG1212" s="209"/>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x14ac:dyDescent="0.2">
      <c r="A1213" s="235" t="s">
        <v>128</v>
      </c>
      <c r="B1213" s="216" t="s">
        <v>1374</v>
      </c>
      <c r="C1213" s="263" t="s">
        <v>1375</v>
      </c>
      <c r="D1213" s="218"/>
      <c r="E1213" s="221"/>
      <c r="F1213" s="232">
        <f>SUM(G1214:G1246)</f>
        <v>0</v>
      </c>
      <c r="G1213" s="233"/>
      <c r="H1213" s="226"/>
      <c r="I1213" s="240"/>
    </row>
    <row r="1214" spans="1:60" outlineLevel="1" x14ac:dyDescent="0.2">
      <c r="A1214" s="236">
        <v>275</v>
      </c>
      <c r="B1214" s="217" t="s">
        <v>1376</v>
      </c>
      <c r="C1214" s="264" t="s">
        <v>1377</v>
      </c>
      <c r="D1214" s="219" t="s">
        <v>252</v>
      </c>
      <c r="E1214" s="222">
        <v>73.4255</v>
      </c>
      <c r="F1214" s="227"/>
      <c r="G1214" s="228">
        <f>E1214*F1214</f>
        <v>0</v>
      </c>
      <c r="H1214" s="229"/>
      <c r="I1214" s="241" t="s">
        <v>149</v>
      </c>
      <c r="J1214" s="209"/>
      <c r="K1214" s="209"/>
      <c r="L1214" s="209"/>
      <c r="M1214" s="209"/>
      <c r="N1214" s="209"/>
      <c r="O1214" s="209"/>
      <c r="P1214" s="209"/>
      <c r="Q1214" s="209"/>
      <c r="R1214" s="209"/>
      <c r="S1214" s="209"/>
      <c r="T1214" s="209"/>
      <c r="U1214" s="209"/>
      <c r="V1214" s="209"/>
      <c r="W1214" s="209"/>
      <c r="X1214" s="209"/>
      <c r="Y1214" s="209"/>
      <c r="Z1214" s="209"/>
      <c r="AA1214" s="209"/>
      <c r="AB1214" s="209"/>
      <c r="AC1214" s="209"/>
      <c r="AD1214" s="209"/>
      <c r="AE1214" s="209"/>
      <c r="AF1214" s="209"/>
      <c r="AG1214" s="209"/>
      <c r="AH1214" s="209"/>
      <c r="AI1214" s="209"/>
      <c r="AJ1214" s="209"/>
      <c r="AK1214" s="209"/>
      <c r="AL1214" s="209"/>
      <c r="AM1214" s="209">
        <v>21</v>
      </c>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row>
    <row r="1215" spans="1:60" outlineLevel="1" x14ac:dyDescent="0.2">
      <c r="A1215" s="236"/>
      <c r="B1215" s="217"/>
      <c r="C1215" s="278" t="s">
        <v>1378</v>
      </c>
      <c r="D1215" s="272"/>
      <c r="E1215" s="274">
        <v>7.7</v>
      </c>
      <c r="F1215" s="228"/>
      <c r="G1215" s="228"/>
      <c r="H1215" s="229"/>
      <c r="I1215" s="241"/>
      <c r="J1215" s="209"/>
      <c r="K1215" s="209"/>
      <c r="L1215" s="209"/>
      <c r="M1215" s="209"/>
      <c r="N1215" s="209"/>
      <c r="O1215" s="209"/>
      <c r="P1215" s="209"/>
      <c r="Q1215" s="209"/>
      <c r="R1215" s="209"/>
      <c r="S1215" s="209"/>
      <c r="T1215" s="209"/>
      <c r="U1215" s="209"/>
      <c r="V1215" s="209"/>
      <c r="W1215" s="209"/>
      <c r="X1215" s="209"/>
      <c r="Y1215" s="209"/>
      <c r="Z1215" s="209"/>
      <c r="AA1215" s="209"/>
      <c r="AB1215" s="209"/>
      <c r="AC1215" s="209"/>
      <c r="AD1215" s="209"/>
      <c r="AE1215" s="209"/>
      <c r="AF1215" s="209"/>
      <c r="AG1215" s="209"/>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x14ac:dyDescent="0.2">
      <c r="A1216" s="236"/>
      <c r="B1216" s="217"/>
      <c r="C1216" s="278" t="s">
        <v>490</v>
      </c>
      <c r="D1216" s="272"/>
      <c r="E1216" s="274">
        <v>53.718000000000004</v>
      </c>
      <c r="F1216" s="228"/>
      <c r="G1216" s="228"/>
      <c r="H1216" s="229"/>
      <c r="I1216" s="241"/>
      <c r="J1216" s="209"/>
      <c r="K1216" s="209"/>
      <c r="L1216" s="209"/>
      <c r="M1216" s="209"/>
      <c r="N1216" s="209"/>
      <c r="O1216" s="209"/>
      <c r="P1216" s="209"/>
      <c r="Q1216" s="209"/>
      <c r="R1216" s="209"/>
      <c r="S1216" s="209"/>
      <c r="T1216" s="209"/>
      <c r="U1216" s="209"/>
      <c r="V1216" s="209"/>
      <c r="W1216" s="209"/>
      <c r="X1216" s="209"/>
      <c r="Y1216" s="209"/>
      <c r="Z1216" s="209"/>
      <c r="AA1216" s="209"/>
      <c r="AB1216" s="209"/>
      <c r="AC1216" s="209"/>
      <c r="AD1216" s="209"/>
      <c r="AE1216" s="209"/>
      <c r="AF1216" s="209"/>
      <c r="AG1216" s="209"/>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x14ac:dyDescent="0.2">
      <c r="A1217" s="236"/>
      <c r="B1217" s="217"/>
      <c r="C1217" s="278" t="s">
        <v>491</v>
      </c>
      <c r="D1217" s="272"/>
      <c r="E1217" s="274">
        <v>-5.22</v>
      </c>
      <c r="F1217" s="228"/>
      <c r="G1217" s="228"/>
      <c r="H1217" s="229"/>
      <c r="I1217" s="241"/>
      <c r="J1217" s="209"/>
      <c r="K1217" s="209"/>
      <c r="L1217" s="209"/>
      <c r="M1217" s="209"/>
      <c r="N1217" s="209"/>
      <c r="O1217" s="209"/>
      <c r="P1217" s="209"/>
      <c r="Q1217" s="209"/>
      <c r="R1217" s="209"/>
      <c r="S1217" s="209"/>
      <c r="T1217" s="209"/>
      <c r="U1217" s="209"/>
      <c r="V1217" s="209"/>
      <c r="W1217" s="209"/>
      <c r="X1217" s="209"/>
      <c r="Y1217" s="209"/>
      <c r="Z1217" s="209"/>
      <c r="AA1217" s="209"/>
      <c r="AB1217" s="209"/>
      <c r="AC1217" s="209"/>
      <c r="AD1217" s="209"/>
      <c r="AE1217" s="209"/>
      <c r="AF1217" s="209"/>
      <c r="AG1217" s="209"/>
      <c r="AH1217" s="209"/>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x14ac:dyDescent="0.2">
      <c r="A1218" s="236"/>
      <c r="B1218" s="217"/>
      <c r="C1218" s="278" t="s">
        <v>492</v>
      </c>
      <c r="D1218" s="272"/>
      <c r="E1218" s="274">
        <v>8.5574999999999992</v>
      </c>
      <c r="F1218" s="228"/>
      <c r="G1218" s="228"/>
      <c r="H1218" s="229"/>
      <c r="I1218" s="241"/>
      <c r="J1218" s="209"/>
      <c r="K1218" s="209"/>
      <c r="L1218" s="209"/>
      <c r="M1218" s="209"/>
      <c r="N1218" s="209"/>
      <c r="O1218" s="209"/>
      <c r="P1218" s="209"/>
      <c r="Q1218" s="209"/>
      <c r="R1218" s="209"/>
      <c r="S1218" s="209"/>
      <c r="T1218" s="209"/>
      <c r="U1218" s="209"/>
      <c r="V1218" s="209"/>
      <c r="W1218" s="209"/>
      <c r="X1218" s="209"/>
      <c r="Y1218" s="209"/>
      <c r="Z1218" s="209"/>
      <c r="AA1218" s="209"/>
      <c r="AB1218" s="209"/>
      <c r="AC1218" s="209"/>
      <c r="AD1218" s="209"/>
      <c r="AE1218" s="209"/>
      <c r="AF1218" s="209"/>
      <c r="AG1218" s="209"/>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x14ac:dyDescent="0.2">
      <c r="A1219" s="236"/>
      <c r="B1219" s="217"/>
      <c r="C1219" s="278" t="s">
        <v>493</v>
      </c>
      <c r="D1219" s="272"/>
      <c r="E1219" s="274">
        <v>8.67</v>
      </c>
      <c r="F1219" s="228"/>
      <c r="G1219" s="228"/>
      <c r="H1219" s="229"/>
      <c r="I1219" s="241"/>
      <c r="J1219" s="209"/>
      <c r="K1219" s="209"/>
      <c r="L1219" s="209"/>
      <c r="M1219" s="209"/>
      <c r="N1219" s="209"/>
      <c r="O1219" s="209"/>
      <c r="P1219" s="209"/>
      <c r="Q1219" s="209"/>
      <c r="R1219" s="209"/>
      <c r="S1219" s="209"/>
      <c r="T1219" s="209"/>
      <c r="U1219" s="209"/>
      <c r="V1219" s="209"/>
      <c r="W1219" s="209"/>
      <c r="X1219" s="209"/>
      <c r="Y1219" s="209"/>
      <c r="Z1219" s="209"/>
      <c r="AA1219" s="209"/>
      <c r="AB1219" s="209"/>
      <c r="AC1219" s="209"/>
      <c r="AD1219" s="209"/>
      <c r="AE1219" s="209"/>
      <c r="AF1219" s="209"/>
      <c r="AG1219" s="209"/>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x14ac:dyDescent="0.2">
      <c r="A1220" s="236">
        <v>276</v>
      </c>
      <c r="B1220" s="217" t="s">
        <v>1379</v>
      </c>
      <c r="C1220" s="264" t="s">
        <v>1380</v>
      </c>
      <c r="D1220" s="219" t="s">
        <v>252</v>
      </c>
      <c r="E1220" s="222">
        <v>80.768050000000002</v>
      </c>
      <c r="F1220" s="227"/>
      <c r="G1220" s="228">
        <f>E1220*F1220</f>
        <v>0</v>
      </c>
      <c r="H1220" s="229"/>
      <c r="I1220" s="241" t="s">
        <v>149</v>
      </c>
      <c r="J1220" s="209"/>
      <c r="K1220" s="209"/>
      <c r="L1220" s="209"/>
      <c r="M1220" s="209"/>
      <c r="N1220" s="209"/>
      <c r="O1220" s="209"/>
      <c r="P1220" s="209"/>
      <c r="Q1220" s="209"/>
      <c r="R1220" s="209"/>
      <c r="S1220" s="209"/>
      <c r="T1220" s="209"/>
      <c r="U1220" s="209"/>
      <c r="V1220" s="209"/>
      <c r="W1220" s="209"/>
      <c r="X1220" s="209"/>
      <c r="Y1220" s="209"/>
      <c r="Z1220" s="209"/>
      <c r="AA1220" s="209"/>
      <c r="AB1220" s="209"/>
      <c r="AC1220" s="209"/>
      <c r="AD1220" s="209"/>
      <c r="AE1220" s="209"/>
      <c r="AF1220" s="209"/>
      <c r="AG1220" s="209"/>
      <c r="AH1220" s="209"/>
      <c r="AI1220" s="209"/>
      <c r="AJ1220" s="209"/>
      <c r="AK1220" s="209"/>
      <c r="AL1220" s="209"/>
      <c r="AM1220" s="209">
        <v>21</v>
      </c>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x14ac:dyDescent="0.2">
      <c r="A1221" s="236"/>
      <c r="B1221" s="217"/>
      <c r="C1221" s="278" t="s">
        <v>1381</v>
      </c>
      <c r="D1221" s="272"/>
      <c r="E1221" s="274">
        <v>8.4700000000000006</v>
      </c>
      <c r="F1221" s="228"/>
      <c r="G1221" s="228"/>
      <c r="H1221" s="229"/>
      <c r="I1221" s="241"/>
      <c r="J1221" s="209"/>
      <c r="K1221" s="209"/>
      <c r="L1221" s="209"/>
      <c r="M1221" s="209"/>
      <c r="N1221" s="209"/>
      <c r="O1221" s="209"/>
      <c r="P1221" s="209"/>
      <c r="Q1221" s="209"/>
      <c r="R1221" s="209"/>
      <c r="S1221" s="209"/>
      <c r="T1221" s="209"/>
      <c r="U1221" s="209"/>
      <c r="V1221" s="209"/>
      <c r="W1221" s="209"/>
      <c r="X1221" s="209"/>
      <c r="Y1221" s="209"/>
      <c r="Z1221" s="209"/>
      <c r="AA1221" s="209"/>
      <c r="AB1221" s="209"/>
      <c r="AC1221" s="209"/>
      <c r="AD1221" s="209"/>
      <c r="AE1221" s="209"/>
      <c r="AF1221" s="209"/>
      <c r="AG1221" s="209"/>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x14ac:dyDescent="0.2">
      <c r="A1222" s="236"/>
      <c r="B1222" s="217"/>
      <c r="C1222" s="278" t="s">
        <v>1382</v>
      </c>
      <c r="D1222" s="272"/>
      <c r="E1222" s="274">
        <v>59.089799999999997</v>
      </c>
      <c r="F1222" s="228"/>
      <c r="G1222" s="228"/>
      <c r="H1222" s="229"/>
      <c r="I1222" s="241"/>
      <c r="J1222" s="209"/>
      <c r="K1222" s="209"/>
      <c r="L1222" s="209"/>
      <c r="M1222" s="209"/>
      <c r="N1222" s="209"/>
      <c r="O1222" s="209"/>
      <c r="P1222" s="209"/>
      <c r="Q1222" s="209"/>
      <c r="R1222" s="209"/>
      <c r="S1222" s="209"/>
      <c r="T1222" s="209"/>
      <c r="U1222" s="209"/>
      <c r="V1222" s="209"/>
      <c r="W1222" s="209"/>
      <c r="X1222" s="209"/>
      <c r="Y1222" s="209"/>
      <c r="Z1222" s="209"/>
      <c r="AA1222" s="209"/>
      <c r="AB1222" s="209"/>
      <c r="AC1222" s="209"/>
      <c r="AD1222" s="209"/>
      <c r="AE1222" s="209"/>
      <c r="AF1222" s="209"/>
      <c r="AG1222" s="209"/>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x14ac:dyDescent="0.2">
      <c r="A1223" s="236"/>
      <c r="B1223" s="217"/>
      <c r="C1223" s="278" t="s">
        <v>1383</v>
      </c>
      <c r="D1223" s="272"/>
      <c r="E1223" s="274">
        <v>-5.742</v>
      </c>
      <c r="F1223" s="228"/>
      <c r="G1223" s="228"/>
      <c r="H1223" s="229"/>
      <c r="I1223" s="241"/>
      <c r="J1223" s="209"/>
      <c r="K1223" s="209"/>
      <c r="L1223" s="209"/>
      <c r="M1223" s="209"/>
      <c r="N1223" s="209"/>
      <c r="O1223" s="209"/>
      <c r="P1223" s="209"/>
      <c r="Q1223" s="209"/>
      <c r="R1223" s="209"/>
      <c r="S1223" s="209"/>
      <c r="T1223" s="209"/>
      <c r="U1223" s="209"/>
      <c r="V1223" s="209"/>
      <c r="W1223" s="209"/>
      <c r="X1223" s="209"/>
      <c r="Y1223" s="209"/>
      <c r="Z1223" s="209"/>
      <c r="AA1223" s="209"/>
      <c r="AB1223" s="209"/>
      <c r="AC1223" s="209"/>
      <c r="AD1223" s="209"/>
      <c r="AE1223" s="209"/>
      <c r="AF1223" s="209"/>
      <c r="AG1223" s="209"/>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x14ac:dyDescent="0.2">
      <c r="A1224" s="236"/>
      <c r="B1224" s="217"/>
      <c r="C1224" s="278" t="s">
        <v>1384</v>
      </c>
      <c r="D1224" s="272"/>
      <c r="E1224" s="274">
        <v>9.4132999999999996</v>
      </c>
      <c r="F1224" s="228"/>
      <c r="G1224" s="228"/>
      <c r="H1224" s="229"/>
      <c r="I1224" s="241"/>
      <c r="J1224" s="209"/>
      <c r="K1224" s="209"/>
      <c r="L1224" s="209"/>
      <c r="M1224" s="209"/>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x14ac:dyDescent="0.2">
      <c r="A1225" s="236"/>
      <c r="B1225" s="217"/>
      <c r="C1225" s="278" t="s">
        <v>1385</v>
      </c>
      <c r="D1225" s="272"/>
      <c r="E1225" s="274">
        <v>9.5370000000000008</v>
      </c>
      <c r="F1225" s="228"/>
      <c r="G1225" s="228"/>
      <c r="H1225" s="229"/>
      <c r="I1225" s="241"/>
      <c r="J1225" s="209"/>
      <c r="K1225" s="209"/>
      <c r="L1225" s="209"/>
      <c r="M1225" s="209"/>
      <c r="N1225" s="209"/>
      <c r="O1225" s="209"/>
      <c r="P1225" s="209"/>
      <c r="Q1225" s="209"/>
      <c r="R1225" s="209"/>
      <c r="S1225" s="209"/>
      <c r="T1225" s="209"/>
      <c r="U1225" s="209"/>
      <c r="V1225" s="209"/>
      <c r="W1225" s="209"/>
      <c r="X1225" s="209"/>
      <c r="Y1225" s="209"/>
      <c r="Z1225" s="209"/>
      <c r="AA1225" s="209"/>
      <c r="AB1225" s="209"/>
      <c r="AC1225" s="209"/>
      <c r="AD1225" s="209"/>
      <c r="AE1225" s="209"/>
      <c r="AF1225" s="209"/>
      <c r="AG1225" s="209"/>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x14ac:dyDescent="0.2">
      <c r="A1226" s="236"/>
      <c r="B1226" s="214" t="s">
        <v>1386</v>
      </c>
      <c r="C1226" s="266"/>
      <c r="D1226" s="237"/>
      <c r="E1226" s="238"/>
      <c r="F1226" s="239"/>
      <c r="G1226" s="234"/>
      <c r="H1226" s="229"/>
      <c r="I1226" s="241"/>
      <c r="J1226" s="209"/>
      <c r="K1226" s="209">
        <v>1</v>
      </c>
      <c r="L1226" s="209"/>
      <c r="M1226" s="209"/>
      <c r="N1226" s="209"/>
      <c r="O1226" s="209"/>
      <c r="P1226" s="209"/>
      <c r="Q1226" s="209"/>
      <c r="R1226" s="209"/>
      <c r="S1226" s="209"/>
      <c r="T1226" s="209"/>
      <c r="U1226" s="209"/>
      <c r="V1226" s="209"/>
      <c r="W1226" s="209"/>
      <c r="X1226" s="209"/>
      <c r="Y1226" s="209"/>
      <c r="Z1226" s="209"/>
      <c r="AA1226" s="209"/>
      <c r="AB1226" s="209"/>
      <c r="AC1226" s="209"/>
      <c r="AD1226" s="209"/>
      <c r="AE1226" s="209"/>
      <c r="AF1226" s="209"/>
      <c r="AG1226" s="209"/>
      <c r="AH1226" s="209"/>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x14ac:dyDescent="0.2">
      <c r="A1227" s="236">
        <v>277</v>
      </c>
      <c r="B1227" s="217" t="s">
        <v>1387</v>
      </c>
      <c r="C1227" s="264" t="s">
        <v>1388</v>
      </c>
      <c r="D1227" s="219" t="s">
        <v>324</v>
      </c>
      <c r="E1227" s="222">
        <v>55.41</v>
      </c>
      <c r="F1227" s="227"/>
      <c r="G1227" s="228">
        <f>E1227*F1227</f>
        <v>0</v>
      </c>
      <c r="H1227" s="229" t="s">
        <v>1348</v>
      </c>
      <c r="I1227" s="241" t="s">
        <v>134</v>
      </c>
      <c r="J1227" s="209"/>
      <c r="K1227" s="209"/>
      <c r="L1227" s="209"/>
      <c r="M1227" s="209"/>
      <c r="N1227" s="209"/>
      <c r="O1227" s="209"/>
      <c r="P1227" s="209"/>
      <c r="Q1227" s="209"/>
      <c r="R1227" s="209"/>
      <c r="S1227" s="209"/>
      <c r="T1227" s="209"/>
      <c r="U1227" s="209"/>
      <c r="V1227" s="209"/>
      <c r="W1227" s="209"/>
      <c r="X1227" s="209"/>
      <c r="Y1227" s="209"/>
      <c r="Z1227" s="209"/>
      <c r="AA1227" s="209"/>
      <c r="AB1227" s="209"/>
      <c r="AC1227" s="209"/>
      <c r="AD1227" s="209"/>
      <c r="AE1227" s="209"/>
      <c r="AF1227" s="209"/>
      <c r="AG1227" s="209"/>
      <c r="AH1227" s="209"/>
      <c r="AI1227" s="209"/>
      <c r="AJ1227" s="209"/>
      <c r="AK1227" s="209"/>
      <c r="AL1227" s="209"/>
      <c r="AM1227" s="209">
        <v>21</v>
      </c>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outlineLevel="1" x14ac:dyDescent="0.2">
      <c r="A1228" s="236"/>
      <c r="B1228" s="217"/>
      <c r="C1228" s="278" t="s">
        <v>529</v>
      </c>
      <c r="D1228" s="272"/>
      <c r="E1228" s="274">
        <v>7.85</v>
      </c>
      <c r="F1228" s="228"/>
      <c r="G1228" s="228"/>
      <c r="H1228" s="229"/>
      <c r="I1228" s="241"/>
      <c r="J1228" s="209"/>
      <c r="K1228" s="209"/>
      <c r="L1228" s="209"/>
      <c r="M1228" s="209"/>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row>
    <row r="1229" spans="1:60" outlineLevel="1" x14ac:dyDescent="0.2">
      <c r="A1229" s="236"/>
      <c r="B1229" s="217"/>
      <c r="C1229" s="278" t="s">
        <v>530</v>
      </c>
      <c r="D1229" s="272"/>
      <c r="E1229" s="274">
        <v>25.58</v>
      </c>
      <c r="F1229" s="228"/>
      <c r="G1229" s="228"/>
      <c r="H1229" s="229"/>
      <c r="I1229" s="241"/>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x14ac:dyDescent="0.2">
      <c r="A1230" s="236"/>
      <c r="B1230" s="217"/>
      <c r="C1230" s="278" t="s">
        <v>531</v>
      </c>
      <c r="D1230" s="272"/>
      <c r="E1230" s="274">
        <v>-4.95</v>
      </c>
      <c r="F1230" s="228"/>
      <c r="G1230" s="228"/>
      <c r="H1230" s="229"/>
      <c r="I1230" s="241"/>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row>
    <row r="1231" spans="1:60" outlineLevel="1" x14ac:dyDescent="0.2">
      <c r="A1231" s="236"/>
      <c r="B1231" s="217"/>
      <c r="C1231" s="278" t="s">
        <v>532</v>
      </c>
      <c r="D1231" s="272"/>
      <c r="E1231" s="274">
        <v>8.7799999999999994</v>
      </c>
      <c r="F1231" s="228"/>
      <c r="G1231" s="228"/>
      <c r="H1231" s="229"/>
      <c r="I1231" s="241"/>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x14ac:dyDescent="0.2">
      <c r="A1232" s="236"/>
      <c r="B1232" s="217"/>
      <c r="C1232" s="278" t="s">
        <v>1389</v>
      </c>
      <c r="D1232" s="272"/>
      <c r="E1232" s="274">
        <v>12.15</v>
      </c>
      <c r="F1232" s="228"/>
      <c r="G1232" s="228"/>
      <c r="H1232" s="229"/>
      <c r="I1232" s="241"/>
      <c r="J1232" s="209"/>
      <c r="K1232" s="209"/>
      <c r="L1232" s="209"/>
      <c r="M1232" s="209"/>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x14ac:dyDescent="0.2">
      <c r="A1233" s="236"/>
      <c r="B1233" s="217"/>
      <c r="C1233" s="278" t="s">
        <v>1390</v>
      </c>
      <c r="D1233" s="272"/>
      <c r="E1233" s="274">
        <v>6</v>
      </c>
      <c r="F1233" s="228"/>
      <c r="G1233" s="228"/>
      <c r="H1233" s="229"/>
      <c r="I1233" s="241"/>
      <c r="J1233" s="209"/>
      <c r="K1233" s="209"/>
      <c r="L1233" s="209"/>
      <c r="M1233" s="209"/>
      <c r="N1233" s="209"/>
      <c r="O1233" s="209"/>
      <c r="P1233" s="209"/>
      <c r="Q1233" s="209"/>
      <c r="R1233" s="209"/>
      <c r="S1233" s="209"/>
      <c r="T1233" s="209"/>
      <c r="U1233" s="209"/>
      <c r="V1233" s="209"/>
      <c r="W1233" s="209"/>
      <c r="X1233" s="209"/>
      <c r="Y1233" s="209"/>
      <c r="Z1233" s="209"/>
      <c r="AA1233" s="209"/>
      <c r="AB1233" s="209"/>
      <c r="AC1233" s="209"/>
      <c r="AD1233" s="209"/>
      <c r="AE1233" s="209"/>
      <c r="AF1233" s="209"/>
      <c r="AG1233" s="209"/>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x14ac:dyDescent="0.2">
      <c r="A1234" s="236">
        <v>278</v>
      </c>
      <c r="B1234" s="217" t="s">
        <v>1391</v>
      </c>
      <c r="C1234" s="264" t="s">
        <v>1392</v>
      </c>
      <c r="D1234" s="219" t="s">
        <v>324</v>
      </c>
      <c r="E1234" s="222">
        <v>40.985999999999997</v>
      </c>
      <c r="F1234" s="227"/>
      <c r="G1234" s="228">
        <f>E1234*F1234</f>
        <v>0</v>
      </c>
      <c r="H1234" s="229" t="s">
        <v>304</v>
      </c>
      <c r="I1234" s="241" t="s">
        <v>134</v>
      </c>
      <c r="J1234" s="209"/>
      <c r="K1234" s="209"/>
      <c r="L1234" s="209"/>
      <c r="M1234" s="209"/>
      <c r="N1234" s="209"/>
      <c r="O1234" s="209"/>
      <c r="P1234" s="209"/>
      <c r="Q1234" s="209"/>
      <c r="R1234" s="209"/>
      <c r="S1234" s="209"/>
      <c r="T1234" s="209"/>
      <c r="U1234" s="209"/>
      <c r="V1234" s="209"/>
      <c r="W1234" s="209"/>
      <c r="X1234" s="209"/>
      <c r="Y1234" s="209"/>
      <c r="Z1234" s="209"/>
      <c r="AA1234" s="209"/>
      <c r="AB1234" s="209"/>
      <c r="AC1234" s="209"/>
      <c r="AD1234" s="209"/>
      <c r="AE1234" s="209"/>
      <c r="AF1234" s="209"/>
      <c r="AG1234" s="209"/>
      <c r="AH1234" s="209"/>
      <c r="AI1234" s="209"/>
      <c r="AJ1234" s="209"/>
      <c r="AK1234" s="209"/>
      <c r="AL1234" s="209"/>
      <c r="AM1234" s="209">
        <v>21</v>
      </c>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x14ac:dyDescent="0.2">
      <c r="A1235" s="236"/>
      <c r="B1235" s="217"/>
      <c r="C1235" s="278" t="s">
        <v>1393</v>
      </c>
      <c r="D1235" s="272"/>
      <c r="E1235" s="274">
        <v>8.6349999999999998</v>
      </c>
      <c r="F1235" s="228"/>
      <c r="G1235" s="228"/>
      <c r="H1235" s="229"/>
      <c r="I1235" s="241"/>
      <c r="J1235" s="209"/>
      <c r="K1235" s="209"/>
      <c r="L1235" s="209"/>
      <c r="M1235" s="209"/>
      <c r="N1235" s="209"/>
      <c r="O1235" s="209"/>
      <c r="P1235" s="209"/>
      <c r="Q1235" s="209"/>
      <c r="R1235" s="209"/>
      <c r="S1235" s="209"/>
      <c r="T1235" s="209"/>
      <c r="U1235" s="209"/>
      <c r="V1235" s="209"/>
      <c r="W1235" s="209"/>
      <c r="X1235" s="209"/>
      <c r="Y1235" s="209"/>
      <c r="Z1235" s="209"/>
      <c r="AA1235" s="209"/>
      <c r="AB1235" s="209"/>
      <c r="AC1235" s="209"/>
      <c r="AD1235" s="209"/>
      <c r="AE1235" s="209"/>
      <c r="AF1235" s="209"/>
      <c r="AG1235" s="209"/>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x14ac:dyDescent="0.2">
      <c r="A1236" s="236"/>
      <c r="B1236" s="217"/>
      <c r="C1236" s="278" t="s">
        <v>1394</v>
      </c>
      <c r="D1236" s="272"/>
      <c r="E1236" s="274">
        <v>28.138000000000002</v>
      </c>
      <c r="F1236" s="228"/>
      <c r="G1236" s="228"/>
      <c r="H1236" s="229"/>
      <c r="I1236" s="241"/>
      <c r="J1236" s="209"/>
      <c r="K1236" s="209"/>
      <c r="L1236" s="209"/>
      <c r="M1236" s="209"/>
      <c r="N1236" s="209"/>
      <c r="O1236" s="209"/>
      <c r="P1236" s="209"/>
      <c r="Q1236" s="209"/>
      <c r="R1236" s="209"/>
      <c r="S1236" s="209"/>
      <c r="T1236" s="209"/>
      <c r="U1236" s="209"/>
      <c r="V1236" s="209"/>
      <c r="W1236" s="209"/>
      <c r="X1236" s="209"/>
      <c r="Y1236" s="209"/>
      <c r="Z1236" s="209"/>
      <c r="AA1236" s="209"/>
      <c r="AB1236" s="209"/>
      <c r="AC1236" s="209"/>
      <c r="AD1236" s="209"/>
      <c r="AE1236" s="209"/>
      <c r="AF1236" s="209"/>
      <c r="AG1236" s="209"/>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x14ac:dyDescent="0.2">
      <c r="A1237" s="236"/>
      <c r="B1237" s="217"/>
      <c r="C1237" s="278" t="s">
        <v>1395</v>
      </c>
      <c r="D1237" s="272"/>
      <c r="E1237" s="274">
        <v>-5.4450000000000003</v>
      </c>
      <c r="F1237" s="228"/>
      <c r="G1237" s="228"/>
      <c r="H1237" s="229"/>
      <c r="I1237" s="241"/>
      <c r="J1237" s="209"/>
      <c r="K1237" s="209"/>
      <c r="L1237" s="209"/>
      <c r="M1237" s="209"/>
      <c r="N1237" s="209"/>
      <c r="O1237" s="209"/>
      <c r="P1237" s="209"/>
      <c r="Q1237" s="209"/>
      <c r="R1237" s="209"/>
      <c r="S1237" s="209"/>
      <c r="T1237" s="209"/>
      <c r="U1237" s="209"/>
      <c r="V1237" s="209"/>
      <c r="W1237" s="209"/>
      <c r="X1237" s="209"/>
      <c r="Y1237" s="209"/>
      <c r="Z1237" s="209"/>
      <c r="AA1237" s="209"/>
      <c r="AB1237" s="209"/>
      <c r="AC1237" s="209"/>
      <c r="AD1237" s="209"/>
      <c r="AE1237" s="209"/>
      <c r="AF1237" s="209"/>
      <c r="AG1237" s="209"/>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x14ac:dyDescent="0.2">
      <c r="A1238" s="236"/>
      <c r="B1238" s="217"/>
      <c r="C1238" s="278" t="s">
        <v>1396</v>
      </c>
      <c r="D1238" s="272"/>
      <c r="E1238" s="274">
        <v>9.6579999999999995</v>
      </c>
      <c r="F1238" s="228"/>
      <c r="G1238" s="228"/>
      <c r="H1238" s="229"/>
      <c r="I1238" s="241"/>
      <c r="J1238" s="209"/>
      <c r="K1238" s="209"/>
      <c r="L1238" s="209"/>
      <c r="M1238" s="209"/>
      <c r="N1238" s="209"/>
      <c r="O1238" s="209"/>
      <c r="P1238" s="209"/>
      <c r="Q1238" s="209"/>
      <c r="R1238" s="209"/>
      <c r="S1238" s="209"/>
      <c r="T1238" s="209"/>
      <c r="U1238" s="209"/>
      <c r="V1238" s="209"/>
      <c r="W1238" s="209"/>
      <c r="X1238" s="209"/>
      <c r="Y1238" s="209"/>
      <c r="Z1238" s="209"/>
      <c r="AA1238" s="209"/>
      <c r="AB1238" s="209"/>
      <c r="AC1238" s="209"/>
      <c r="AD1238" s="209"/>
      <c r="AE1238" s="209"/>
      <c r="AF1238" s="209"/>
      <c r="AG1238" s="209"/>
      <c r="AH1238" s="209"/>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x14ac:dyDescent="0.2">
      <c r="A1239" s="236">
        <v>279</v>
      </c>
      <c r="B1239" s="217" t="s">
        <v>1397</v>
      </c>
      <c r="C1239" s="264" t="s">
        <v>1398</v>
      </c>
      <c r="D1239" s="219" t="s">
        <v>324</v>
      </c>
      <c r="E1239" s="222">
        <v>19.965</v>
      </c>
      <c r="F1239" s="227"/>
      <c r="G1239" s="228">
        <f>E1239*F1239</f>
        <v>0</v>
      </c>
      <c r="H1239" s="229"/>
      <c r="I1239" s="241" t="s">
        <v>149</v>
      </c>
      <c r="J1239" s="209"/>
      <c r="K1239" s="209"/>
      <c r="L1239" s="209"/>
      <c r="M1239" s="209"/>
      <c r="N1239" s="209"/>
      <c r="O1239" s="209"/>
      <c r="P1239" s="209"/>
      <c r="Q1239" s="209"/>
      <c r="R1239" s="209"/>
      <c r="S1239" s="209"/>
      <c r="T1239" s="209"/>
      <c r="U1239" s="209"/>
      <c r="V1239" s="209"/>
      <c r="W1239" s="209"/>
      <c r="X1239" s="209"/>
      <c r="Y1239" s="209"/>
      <c r="Z1239" s="209"/>
      <c r="AA1239" s="209"/>
      <c r="AB1239" s="209"/>
      <c r="AC1239" s="209"/>
      <c r="AD1239" s="209"/>
      <c r="AE1239" s="209"/>
      <c r="AF1239" s="209"/>
      <c r="AG1239" s="209"/>
      <c r="AH1239" s="209"/>
      <c r="AI1239" s="209"/>
      <c r="AJ1239" s="209"/>
      <c r="AK1239" s="209"/>
      <c r="AL1239" s="209"/>
      <c r="AM1239" s="209">
        <v>21</v>
      </c>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x14ac:dyDescent="0.2">
      <c r="A1240" s="236"/>
      <c r="B1240" s="217"/>
      <c r="C1240" s="278" t="s">
        <v>1399</v>
      </c>
      <c r="D1240" s="272"/>
      <c r="E1240" s="274">
        <v>13.365</v>
      </c>
      <c r="F1240" s="228"/>
      <c r="G1240" s="228"/>
      <c r="H1240" s="229"/>
      <c r="I1240" s="241"/>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x14ac:dyDescent="0.2">
      <c r="A1241" s="236"/>
      <c r="B1241" s="217"/>
      <c r="C1241" s="278" t="s">
        <v>1400</v>
      </c>
      <c r="D1241" s="272"/>
      <c r="E1241" s="274">
        <v>6.6</v>
      </c>
      <c r="F1241" s="228"/>
      <c r="G1241" s="228"/>
      <c r="H1241" s="229"/>
      <c r="I1241" s="241"/>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x14ac:dyDescent="0.2">
      <c r="A1242" s="236"/>
      <c r="B1242" s="214" t="s">
        <v>1401</v>
      </c>
      <c r="C1242" s="266"/>
      <c r="D1242" s="237"/>
      <c r="E1242" s="238"/>
      <c r="F1242" s="239"/>
      <c r="G1242" s="234"/>
      <c r="H1242" s="229"/>
      <c r="I1242" s="241"/>
      <c r="J1242" s="209"/>
      <c r="K1242" s="209">
        <v>1</v>
      </c>
      <c r="L1242" s="209"/>
      <c r="M1242" s="209"/>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x14ac:dyDescent="0.2">
      <c r="A1243" s="236">
        <v>280</v>
      </c>
      <c r="B1243" s="217" t="s">
        <v>1402</v>
      </c>
      <c r="C1243" s="264" t="s">
        <v>989</v>
      </c>
      <c r="D1243" s="219" t="s">
        <v>385</v>
      </c>
      <c r="E1243" s="222">
        <v>1.0810200000000001</v>
      </c>
      <c r="F1243" s="227"/>
      <c r="G1243" s="228">
        <f>E1243*F1243</f>
        <v>0</v>
      </c>
      <c r="H1243" s="229" t="s">
        <v>1348</v>
      </c>
      <c r="I1243" s="241" t="s">
        <v>134</v>
      </c>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v>21</v>
      </c>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x14ac:dyDescent="0.2">
      <c r="A1244" s="236"/>
      <c r="B1244" s="217"/>
      <c r="C1244" s="278" t="s">
        <v>864</v>
      </c>
      <c r="D1244" s="272"/>
      <c r="E1244" s="274"/>
      <c r="F1244" s="228"/>
      <c r="G1244" s="228"/>
      <c r="H1244" s="229"/>
      <c r="I1244" s="241"/>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outlineLevel="1" x14ac:dyDescent="0.2">
      <c r="A1245" s="236"/>
      <c r="B1245" s="217"/>
      <c r="C1245" s="278" t="s">
        <v>1403</v>
      </c>
      <c r="D1245" s="272"/>
      <c r="E1245" s="274"/>
      <c r="F1245" s="228"/>
      <c r="G1245" s="228"/>
      <c r="H1245" s="229"/>
      <c r="I1245" s="241"/>
      <c r="J1245" s="209"/>
      <c r="K1245" s="209"/>
      <c r="L1245" s="209"/>
      <c r="M1245" s="209"/>
      <c r="N1245" s="209"/>
      <c r="O1245" s="209"/>
      <c r="P1245" s="209"/>
      <c r="Q1245" s="209"/>
      <c r="R1245" s="209"/>
      <c r="S1245" s="209"/>
      <c r="T1245" s="209"/>
      <c r="U1245" s="209"/>
      <c r="V1245" s="209"/>
      <c r="W1245" s="209"/>
      <c r="X1245" s="209"/>
      <c r="Y1245" s="209"/>
      <c r="Z1245" s="209"/>
      <c r="AA1245" s="209"/>
      <c r="AB1245" s="209"/>
      <c r="AC1245" s="209"/>
      <c r="AD1245" s="209"/>
      <c r="AE1245" s="209"/>
      <c r="AF1245" s="209"/>
      <c r="AG1245" s="209"/>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x14ac:dyDescent="0.2">
      <c r="A1246" s="236"/>
      <c r="B1246" s="217"/>
      <c r="C1246" s="278" t="s">
        <v>1404</v>
      </c>
      <c r="D1246" s="272"/>
      <c r="E1246" s="274">
        <v>1.081</v>
      </c>
      <c r="F1246" s="228"/>
      <c r="G1246" s="228"/>
      <c r="H1246" s="229"/>
      <c r="I1246" s="241"/>
      <c r="J1246" s="209"/>
      <c r="K1246" s="209"/>
      <c r="L1246" s="209"/>
      <c r="M1246" s="209"/>
      <c r="N1246" s="209"/>
      <c r="O1246" s="209"/>
      <c r="P1246" s="209"/>
      <c r="Q1246" s="209"/>
      <c r="R1246" s="209"/>
      <c r="S1246" s="209"/>
      <c r="T1246" s="209"/>
      <c r="U1246" s="209"/>
      <c r="V1246" s="209"/>
      <c r="W1246" s="209"/>
      <c r="X1246" s="209"/>
      <c r="Y1246" s="209"/>
      <c r="Z1246" s="209"/>
      <c r="AA1246" s="209"/>
      <c r="AB1246" s="209"/>
      <c r="AC1246" s="209"/>
      <c r="AD1246" s="209"/>
      <c r="AE1246" s="209"/>
      <c r="AF1246" s="209"/>
      <c r="AG1246" s="209"/>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x14ac:dyDescent="0.2">
      <c r="A1247" s="235" t="s">
        <v>128</v>
      </c>
      <c r="B1247" s="216" t="s">
        <v>1405</v>
      </c>
      <c r="C1247" s="263" t="s">
        <v>1406</v>
      </c>
      <c r="D1247" s="218"/>
      <c r="E1247" s="221"/>
      <c r="F1247" s="232">
        <f>SUM(G1248:G1309)</f>
        <v>0</v>
      </c>
      <c r="G1247" s="233"/>
      <c r="H1247" s="226"/>
      <c r="I1247" s="240"/>
    </row>
    <row r="1248" spans="1:60" outlineLevel="1" x14ac:dyDescent="0.2">
      <c r="A1248" s="236"/>
      <c r="B1248" s="270" t="s">
        <v>1407</v>
      </c>
      <c r="C1248" s="277"/>
      <c r="D1248" s="271"/>
      <c r="E1248" s="273"/>
      <c r="F1248" s="275"/>
      <c r="G1248" s="276"/>
      <c r="H1248" s="229"/>
      <c r="I1248" s="241"/>
      <c r="J1248" s="209"/>
      <c r="K1248" s="209">
        <v>1</v>
      </c>
      <c r="L1248" s="209"/>
      <c r="M1248" s="209"/>
      <c r="N1248" s="209"/>
      <c r="O1248" s="209"/>
      <c r="P1248" s="209"/>
      <c r="Q1248" s="209"/>
      <c r="R1248" s="209"/>
      <c r="S1248" s="209"/>
      <c r="T1248" s="209"/>
      <c r="U1248" s="209"/>
      <c r="V1248" s="209"/>
      <c r="W1248" s="209"/>
      <c r="X1248" s="209"/>
      <c r="Y1248" s="209"/>
      <c r="Z1248" s="209"/>
      <c r="AA1248" s="209"/>
      <c r="AB1248" s="209"/>
      <c r="AC1248" s="209"/>
      <c r="AD1248" s="209"/>
      <c r="AE1248" s="209"/>
      <c r="AF1248" s="209"/>
      <c r="AG1248" s="209"/>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x14ac:dyDescent="0.2">
      <c r="A1249" s="236">
        <v>281</v>
      </c>
      <c r="B1249" s="217" t="s">
        <v>1408</v>
      </c>
      <c r="C1249" s="264" t="s">
        <v>1409</v>
      </c>
      <c r="D1249" s="219" t="s">
        <v>252</v>
      </c>
      <c r="E1249" s="222">
        <v>16.62</v>
      </c>
      <c r="F1249" s="227"/>
      <c r="G1249" s="228">
        <f>E1249*F1249</f>
        <v>0</v>
      </c>
      <c r="H1249" s="229" t="s">
        <v>1410</v>
      </c>
      <c r="I1249" s="241" t="s">
        <v>134</v>
      </c>
      <c r="J1249" s="209"/>
      <c r="K1249" s="209"/>
      <c r="L1249" s="209"/>
      <c r="M1249" s="209"/>
      <c r="N1249" s="209"/>
      <c r="O1249" s="209"/>
      <c r="P1249" s="209"/>
      <c r="Q1249" s="209"/>
      <c r="R1249" s="209"/>
      <c r="S1249" s="209"/>
      <c r="T1249" s="209"/>
      <c r="U1249" s="209"/>
      <c r="V1249" s="209"/>
      <c r="W1249" s="209"/>
      <c r="X1249" s="209"/>
      <c r="Y1249" s="209"/>
      <c r="Z1249" s="209"/>
      <c r="AA1249" s="209"/>
      <c r="AB1249" s="209"/>
      <c r="AC1249" s="209"/>
      <c r="AD1249" s="209"/>
      <c r="AE1249" s="209"/>
      <c r="AF1249" s="209"/>
      <c r="AG1249" s="209"/>
      <c r="AH1249" s="209"/>
      <c r="AI1249" s="209"/>
      <c r="AJ1249" s="209"/>
      <c r="AK1249" s="209"/>
      <c r="AL1249" s="209"/>
      <c r="AM1249" s="209">
        <v>21</v>
      </c>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x14ac:dyDescent="0.2">
      <c r="A1250" s="236"/>
      <c r="B1250" s="217"/>
      <c r="C1250" s="265" t="s">
        <v>1411</v>
      </c>
      <c r="D1250" s="220"/>
      <c r="E1250" s="223"/>
      <c r="F1250" s="230"/>
      <c r="G1250" s="231"/>
      <c r="H1250" s="229"/>
      <c r="I1250" s="241"/>
      <c r="J1250" s="209"/>
      <c r="K1250" s="209"/>
      <c r="L1250" s="209"/>
      <c r="M1250" s="209"/>
      <c r="N1250" s="209"/>
      <c r="O1250" s="209"/>
      <c r="P1250" s="209"/>
      <c r="Q1250" s="209"/>
      <c r="R1250" s="209"/>
      <c r="S1250" s="209"/>
      <c r="T1250" s="209"/>
      <c r="U1250" s="209"/>
      <c r="V1250" s="209"/>
      <c r="W1250" s="209"/>
      <c r="X1250" s="209"/>
      <c r="Y1250" s="209"/>
      <c r="Z1250" s="209"/>
      <c r="AA1250" s="209"/>
      <c r="AB1250" s="209"/>
      <c r="AC1250" s="209"/>
      <c r="AD1250" s="209"/>
      <c r="AE1250" s="209"/>
      <c r="AF1250" s="209"/>
      <c r="AG1250" s="209"/>
      <c r="AH1250" s="209"/>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10" t="str">
        <f>C1250</f>
        <v>včetně pomocného lešení.</v>
      </c>
      <c r="BB1250" s="209"/>
      <c r="BC1250" s="209"/>
      <c r="BD1250" s="209"/>
      <c r="BE1250" s="209"/>
      <c r="BF1250" s="209"/>
      <c r="BG1250" s="209"/>
      <c r="BH1250" s="209"/>
    </row>
    <row r="1251" spans="1:60" outlineLevel="1" x14ac:dyDescent="0.2">
      <c r="A1251" s="236"/>
      <c r="B1251" s="217"/>
      <c r="C1251" s="278" t="s">
        <v>1412</v>
      </c>
      <c r="D1251" s="272"/>
      <c r="E1251" s="274">
        <v>16.62</v>
      </c>
      <c r="F1251" s="228"/>
      <c r="G1251" s="228"/>
      <c r="H1251" s="229"/>
      <c r="I1251" s="241"/>
      <c r="J1251" s="209"/>
      <c r="K1251" s="209"/>
      <c r="L1251" s="209"/>
      <c r="M1251" s="209"/>
      <c r="N1251" s="209"/>
      <c r="O1251" s="209"/>
      <c r="P1251" s="209"/>
      <c r="Q1251" s="209"/>
      <c r="R1251" s="209"/>
      <c r="S1251" s="209"/>
      <c r="T1251" s="209"/>
      <c r="U1251" s="209"/>
      <c r="V1251" s="209"/>
      <c r="W1251" s="209"/>
      <c r="X1251" s="209"/>
      <c r="Y1251" s="209"/>
      <c r="Z1251" s="209"/>
      <c r="AA1251" s="209"/>
      <c r="AB1251" s="209"/>
      <c r="AC1251" s="209"/>
      <c r="AD1251" s="209"/>
      <c r="AE1251" s="209"/>
      <c r="AF1251" s="209"/>
      <c r="AG1251" s="209"/>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row>
    <row r="1252" spans="1:60" outlineLevel="1" x14ac:dyDescent="0.2">
      <c r="A1252" s="236"/>
      <c r="B1252" s="214" t="s">
        <v>1413</v>
      </c>
      <c r="C1252" s="266"/>
      <c r="D1252" s="237"/>
      <c r="E1252" s="238"/>
      <c r="F1252" s="239"/>
      <c r="G1252" s="234"/>
      <c r="H1252" s="229"/>
      <c r="I1252" s="241"/>
      <c r="J1252" s="209"/>
      <c r="K1252" s="209">
        <v>1</v>
      </c>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x14ac:dyDescent="0.2">
      <c r="A1253" s="236">
        <v>282</v>
      </c>
      <c r="B1253" s="217" t="s">
        <v>1414</v>
      </c>
      <c r="C1253" s="264" t="s">
        <v>1415</v>
      </c>
      <c r="D1253" s="219" t="s">
        <v>252</v>
      </c>
      <c r="E1253" s="222">
        <v>5.08</v>
      </c>
      <c r="F1253" s="227"/>
      <c r="G1253" s="228">
        <f>E1253*F1253</f>
        <v>0</v>
      </c>
      <c r="H1253" s="229" t="s">
        <v>1410</v>
      </c>
      <c r="I1253" s="241" t="s">
        <v>134</v>
      </c>
      <c r="J1253" s="209"/>
      <c r="K1253" s="209"/>
      <c r="L1253" s="209"/>
      <c r="M1253" s="209"/>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v>21</v>
      </c>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x14ac:dyDescent="0.2">
      <c r="A1254" s="236"/>
      <c r="B1254" s="217"/>
      <c r="C1254" s="278" t="s">
        <v>1416</v>
      </c>
      <c r="D1254" s="272"/>
      <c r="E1254" s="274">
        <v>3.32</v>
      </c>
      <c r="F1254" s="228"/>
      <c r="G1254" s="228"/>
      <c r="H1254" s="229"/>
      <c r="I1254" s="241"/>
      <c r="J1254" s="209"/>
      <c r="K1254" s="209"/>
      <c r="L1254" s="209"/>
      <c r="M1254" s="209"/>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x14ac:dyDescent="0.2">
      <c r="A1255" s="236"/>
      <c r="B1255" s="217"/>
      <c r="C1255" s="278" t="s">
        <v>1417</v>
      </c>
      <c r="D1255" s="272"/>
      <c r="E1255" s="274">
        <v>1.76</v>
      </c>
      <c r="F1255" s="228"/>
      <c r="G1255" s="228"/>
      <c r="H1255" s="229"/>
      <c r="I1255" s="241"/>
      <c r="J1255" s="209"/>
      <c r="K1255" s="209"/>
      <c r="L1255" s="209"/>
      <c r="M1255" s="209"/>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x14ac:dyDescent="0.2">
      <c r="A1256" s="236"/>
      <c r="B1256" s="214" t="s">
        <v>1407</v>
      </c>
      <c r="C1256" s="266"/>
      <c r="D1256" s="237"/>
      <c r="E1256" s="238"/>
      <c r="F1256" s="239"/>
      <c r="G1256" s="234"/>
      <c r="H1256" s="229"/>
      <c r="I1256" s="241"/>
      <c r="J1256" s="209"/>
      <c r="K1256" s="209">
        <v>1</v>
      </c>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x14ac:dyDescent="0.2">
      <c r="A1257" s="236">
        <v>283</v>
      </c>
      <c r="B1257" s="217" t="s">
        <v>1418</v>
      </c>
      <c r="C1257" s="264" t="s">
        <v>1419</v>
      </c>
      <c r="D1257" s="219" t="s">
        <v>252</v>
      </c>
      <c r="E1257" s="222">
        <v>5.08</v>
      </c>
      <c r="F1257" s="227"/>
      <c r="G1257" s="228">
        <f>E1257*F1257</f>
        <v>0</v>
      </c>
      <c r="H1257" s="229" t="s">
        <v>1410</v>
      </c>
      <c r="I1257" s="241" t="s">
        <v>134</v>
      </c>
      <c r="J1257" s="209"/>
      <c r="K1257" s="209"/>
      <c r="L1257" s="209"/>
      <c r="M1257" s="209"/>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09"/>
      <c r="AL1257" s="209"/>
      <c r="AM1257" s="209">
        <v>21</v>
      </c>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x14ac:dyDescent="0.2">
      <c r="A1258" s="236"/>
      <c r="B1258" s="217"/>
      <c r="C1258" s="265" t="s">
        <v>1411</v>
      </c>
      <c r="D1258" s="220"/>
      <c r="E1258" s="223"/>
      <c r="F1258" s="230"/>
      <c r="G1258" s="231"/>
      <c r="H1258" s="229"/>
      <c r="I1258" s="241"/>
      <c r="J1258" s="209"/>
      <c r="K1258" s="209"/>
      <c r="L1258" s="209"/>
      <c r="M1258" s="209"/>
      <c r="N1258" s="209"/>
      <c r="O1258" s="209"/>
      <c r="P1258" s="209"/>
      <c r="Q1258" s="209"/>
      <c r="R1258" s="209"/>
      <c r="S1258" s="209"/>
      <c r="T1258" s="209"/>
      <c r="U1258" s="209"/>
      <c r="V1258" s="209"/>
      <c r="W1258" s="209"/>
      <c r="X1258" s="209"/>
      <c r="Y1258" s="209"/>
      <c r="Z1258" s="209"/>
      <c r="AA1258" s="209"/>
      <c r="AB1258" s="209"/>
      <c r="AC1258" s="209"/>
      <c r="AD1258" s="209"/>
      <c r="AE1258" s="209"/>
      <c r="AF1258" s="209"/>
      <c r="AG1258" s="209"/>
      <c r="AH1258" s="209"/>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10" t="str">
        <f>C1258</f>
        <v>včetně pomocného lešení.</v>
      </c>
      <c r="BB1258" s="209"/>
      <c r="BC1258" s="209"/>
      <c r="BD1258" s="209"/>
      <c r="BE1258" s="209"/>
      <c r="BF1258" s="209"/>
      <c r="BG1258" s="209"/>
      <c r="BH1258" s="209"/>
    </row>
    <row r="1259" spans="1:60" outlineLevel="1" x14ac:dyDescent="0.2">
      <c r="A1259" s="236"/>
      <c r="B1259" s="217"/>
      <c r="C1259" s="278" t="s">
        <v>1416</v>
      </c>
      <c r="D1259" s="272"/>
      <c r="E1259" s="274">
        <v>3.32</v>
      </c>
      <c r="F1259" s="228"/>
      <c r="G1259" s="228"/>
      <c r="H1259" s="229"/>
      <c r="I1259" s="241"/>
      <c r="J1259" s="209"/>
      <c r="K1259" s="209"/>
      <c r="L1259" s="209"/>
      <c r="M1259" s="209"/>
      <c r="N1259" s="209"/>
      <c r="O1259" s="209"/>
      <c r="P1259" s="209"/>
      <c r="Q1259" s="209"/>
      <c r="R1259" s="209"/>
      <c r="S1259" s="209"/>
      <c r="T1259" s="209"/>
      <c r="U1259" s="209"/>
      <c r="V1259" s="209"/>
      <c r="W1259" s="209"/>
      <c r="X1259" s="209"/>
      <c r="Y1259" s="209"/>
      <c r="Z1259" s="209"/>
      <c r="AA1259" s="209"/>
      <c r="AB1259" s="209"/>
      <c r="AC1259" s="209"/>
      <c r="AD1259" s="209"/>
      <c r="AE1259" s="209"/>
      <c r="AF1259" s="209"/>
      <c r="AG1259" s="209"/>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x14ac:dyDescent="0.2">
      <c r="A1260" s="236"/>
      <c r="B1260" s="217"/>
      <c r="C1260" s="278" t="s">
        <v>1417</v>
      </c>
      <c r="D1260" s="272"/>
      <c r="E1260" s="274">
        <v>1.76</v>
      </c>
      <c r="F1260" s="228"/>
      <c r="G1260" s="228"/>
      <c r="H1260" s="229"/>
      <c r="I1260" s="241"/>
      <c r="J1260" s="209"/>
      <c r="K1260" s="209"/>
      <c r="L1260" s="209"/>
      <c r="M1260" s="209"/>
      <c r="N1260" s="209"/>
      <c r="O1260" s="209"/>
      <c r="P1260" s="209"/>
      <c r="Q1260" s="209"/>
      <c r="R1260" s="209"/>
      <c r="S1260" s="209"/>
      <c r="T1260" s="209"/>
      <c r="U1260" s="209"/>
      <c r="V1260" s="209"/>
      <c r="W1260" s="209"/>
      <c r="X1260" s="209"/>
      <c r="Y1260" s="209"/>
      <c r="Z1260" s="209"/>
      <c r="AA1260" s="209"/>
      <c r="AB1260" s="209"/>
      <c r="AC1260" s="209"/>
      <c r="AD1260" s="209"/>
      <c r="AE1260" s="209"/>
      <c r="AF1260" s="209"/>
      <c r="AG1260" s="209"/>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outlineLevel="1" x14ac:dyDescent="0.2">
      <c r="A1261" s="236"/>
      <c r="B1261" s="214" t="s">
        <v>1420</v>
      </c>
      <c r="C1261" s="266"/>
      <c r="D1261" s="237"/>
      <c r="E1261" s="238"/>
      <c r="F1261" s="239"/>
      <c r="G1261" s="234"/>
      <c r="H1261" s="229"/>
      <c r="I1261" s="241"/>
      <c r="J1261" s="209"/>
      <c r="K1261" s="209">
        <v>1</v>
      </c>
      <c r="L1261" s="209"/>
      <c r="M1261" s="209"/>
      <c r="N1261" s="209"/>
      <c r="O1261" s="209"/>
      <c r="P1261" s="209"/>
      <c r="Q1261" s="209"/>
      <c r="R1261" s="209"/>
      <c r="S1261" s="209"/>
      <c r="T1261" s="209"/>
      <c r="U1261" s="209"/>
      <c r="V1261" s="209"/>
      <c r="W1261" s="209"/>
      <c r="X1261" s="209"/>
      <c r="Y1261" s="209"/>
      <c r="Z1261" s="209"/>
      <c r="AA1261" s="209"/>
      <c r="AB1261" s="209"/>
      <c r="AC1261" s="209"/>
      <c r="AD1261" s="209"/>
      <c r="AE1261" s="209"/>
      <c r="AF1261" s="209"/>
      <c r="AG1261" s="209"/>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x14ac:dyDescent="0.2">
      <c r="A1262" s="236">
        <v>284</v>
      </c>
      <c r="B1262" s="217" t="s">
        <v>1421</v>
      </c>
      <c r="C1262" s="264" t="s">
        <v>1422</v>
      </c>
      <c r="D1262" s="219" t="s">
        <v>252</v>
      </c>
      <c r="E1262" s="222">
        <v>147.96</v>
      </c>
      <c r="F1262" s="227"/>
      <c r="G1262" s="228">
        <f>E1262*F1262</f>
        <v>0</v>
      </c>
      <c r="H1262" s="229" t="s">
        <v>1410</v>
      </c>
      <c r="I1262" s="241" t="s">
        <v>134</v>
      </c>
      <c r="J1262" s="209"/>
      <c r="K1262" s="209"/>
      <c r="L1262" s="209"/>
      <c r="M1262" s="209"/>
      <c r="N1262" s="209"/>
      <c r="O1262" s="209"/>
      <c r="P1262" s="209"/>
      <c r="Q1262" s="209"/>
      <c r="R1262" s="209"/>
      <c r="S1262" s="209"/>
      <c r="T1262" s="209"/>
      <c r="U1262" s="209"/>
      <c r="V1262" s="209"/>
      <c r="W1262" s="209"/>
      <c r="X1262" s="209"/>
      <c r="Y1262" s="209"/>
      <c r="Z1262" s="209"/>
      <c r="AA1262" s="209"/>
      <c r="AB1262" s="209"/>
      <c r="AC1262" s="209"/>
      <c r="AD1262" s="209"/>
      <c r="AE1262" s="209"/>
      <c r="AF1262" s="209"/>
      <c r="AG1262" s="209"/>
      <c r="AH1262" s="209"/>
      <c r="AI1262" s="209"/>
      <c r="AJ1262" s="209"/>
      <c r="AK1262" s="209"/>
      <c r="AL1262" s="209"/>
      <c r="AM1262" s="209">
        <v>21</v>
      </c>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x14ac:dyDescent="0.2">
      <c r="A1263" s="236"/>
      <c r="B1263" s="217"/>
      <c r="C1263" s="265" t="s">
        <v>1423</v>
      </c>
      <c r="D1263" s="220"/>
      <c r="E1263" s="223"/>
      <c r="F1263" s="230"/>
      <c r="G1263" s="231"/>
      <c r="H1263" s="229"/>
      <c r="I1263" s="241"/>
      <c r="J1263" s="209"/>
      <c r="K1263" s="209"/>
      <c r="L1263" s="209"/>
      <c r="M1263" s="209"/>
      <c r="N1263" s="209"/>
      <c r="O1263" s="209"/>
      <c r="P1263" s="209"/>
      <c r="Q1263" s="209"/>
      <c r="R1263" s="209"/>
      <c r="S1263" s="209"/>
      <c r="T1263" s="209"/>
      <c r="U1263" s="209"/>
      <c r="V1263" s="209"/>
      <c r="W1263" s="209"/>
      <c r="X1263" s="209"/>
      <c r="Y1263" s="209"/>
      <c r="Z1263" s="209"/>
      <c r="AA1263" s="209"/>
      <c r="AB1263" s="209"/>
      <c r="AC1263" s="209"/>
      <c r="AD1263" s="209"/>
      <c r="AE1263" s="209"/>
      <c r="AF1263" s="209"/>
      <c r="AG1263" s="209"/>
      <c r="AH1263" s="209"/>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10" t="str">
        <f>C1263</f>
        <v>včetně montáže, dodávkya demontáže lešení.</v>
      </c>
      <c r="BB1263" s="209"/>
      <c r="BC1263" s="209"/>
      <c r="BD1263" s="209"/>
      <c r="BE1263" s="209"/>
      <c r="BF1263" s="209"/>
      <c r="BG1263" s="209"/>
      <c r="BH1263" s="209"/>
    </row>
    <row r="1264" spans="1:60" outlineLevel="1" x14ac:dyDescent="0.2">
      <c r="A1264" s="236"/>
      <c r="B1264" s="217"/>
      <c r="C1264" s="278" t="s">
        <v>1291</v>
      </c>
      <c r="D1264" s="272"/>
      <c r="E1264" s="274">
        <v>147.96</v>
      </c>
      <c r="F1264" s="228"/>
      <c r="G1264" s="228"/>
      <c r="H1264" s="229"/>
      <c r="I1264" s="241"/>
      <c r="J1264" s="209"/>
      <c r="K1264" s="209"/>
      <c r="L1264" s="209"/>
      <c r="M1264" s="209"/>
      <c r="N1264" s="209"/>
      <c r="O1264" s="209"/>
      <c r="P1264" s="209"/>
      <c r="Q1264" s="209"/>
      <c r="R1264" s="209"/>
      <c r="S1264" s="209"/>
      <c r="T1264" s="209"/>
      <c r="U1264" s="209"/>
      <c r="V1264" s="209"/>
      <c r="W1264" s="209"/>
      <c r="X1264" s="209"/>
      <c r="Y1264" s="209"/>
      <c r="Z1264" s="209"/>
      <c r="AA1264" s="209"/>
      <c r="AB1264" s="209"/>
      <c r="AC1264" s="209"/>
      <c r="AD1264" s="209"/>
      <c r="AE1264" s="209"/>
      <c r="AF1264" s="209"/>
      <c r="AG1264" s="209"/>
      <c r="AH1264" s="209"/>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x14ac:dyDescent="0.2">
      <c r="A1265" s="236"/>
      <c r="B1265" s="214" t="s">
        <v>1424</v>
      </c>
      <c r="C1265" s="266"/>
      <c r="D1265" s="237"/>
      <c r="E1265" s="238"/>
      <c r="F1265" s="239"/>
      <c r="G1265" s="234"/>
      <c r="H1265" s="229"/>
      <c r="I1265" s="241"/>
      <c r="J1265" s="209"/>
      <c r="K1265" s="209">
        <v>1</v>
      </c>
      <c r="L1265" s="209"/>
      <c r="M1265" s="209"/>
      <c r="N1265" s="209"/>
      <c r="O1265" s="209"/>
      <c r="P1265" s="209"/>
      <c r="Q1265" s="209"/>
      <c r="R1265" s="209"/>
      <c r="S1265" s="209"/>
      <c r="T1265" s="209"/>
      <c r="U1265" s="209"/>
      <c r="V1265" s="209"/>
      <c r="W1265" s="209"/>
      <c r="X1265" s="209"/>
      <c r="Y1265" s="209"/>
      <c r="Z1265" s="209"/>
      <c r="AA1265" s="209"/>
      <c r="AB1265" s="209"/>
      <c r="AC1265" s="209"/>
      <c r="AD1265" s="209"/>
      <c r="AE1265" s="209"/>
      <c r="AF1265" s="209"/>
      <c r="AG1265" s="209"/>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x14ac:dyDescent="0.2">
      <c r="A1266" s="236">
        <v>285</v>
      </c>
      <c r="B1266" s="217" t="s">
        <v>1425</v>
      </c>
      <c r="C1266" s="264" t="s">
        <v>1426</v>
      </c>
      <c r="D1266" s="219" t="s">
        <v>252</v>
      </c>
      <c r="E1266" s="222">
        <v>82.548000000000002</v>
      </c>
      <c r="F1266" s="227"/>
      <c r="G1266" s="228">
        <f>E1266*F1266</f>
        <v>0</v>
      </c>
      <c r="H1266" s="229" t="s">
        <v>1410</v>
      </c>
      <c r="I1266" s="241" t="s">
        <v>134</v>
      </c>
      <c r="J1266" s="209"/>
      <c r="K1266" s="209"/>
      <c r="L1266" s="209"/>
      <c r="M1266" s="209"/>
      <c r="N1266" s="209"/>
      <c r="O1266" s="209"/>
      <c r="P1266" s="209"/>
      <c r="Q1266" s="209"/>
      <c r="R1266" s="209"/>
      <c r="S1266" s="209"/>
      <c r="T1266" s="209"/>
      <c r="U1266" s="209"/>
      <c r="V1266" s="209"/>
      <c r="W1266" s="209"/>
      <c r="X1266" s="209"/>
      <c r="Y1266" s="209"/>
      <c r="Z1266" s="209"/>
      <c r="AA1266" s="209"/>
      <c r="AB1266" s="209"/>
      <c r="AC1266" s="209"/>
      <c r="AD1266" s="209"/>
      <c r="AE1266" s="209"/>
      <c r="AF1266" s="209"/>
      <c r="AG1266" s="209"/>
      <c r="AH1266" s="209"/>
      <c r="AI1266" s="209"/>
      <c r="AJ1266" s="209"/>
      <c r="AK1266" s="209"/>
      <c r="AL1266" s="209"/>
      <c r="AM1266" s="209">
        <v>21</v>
      </c>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ht="22.5" outlineLevel="1" x14ac:dyDescent="0.2">
      <c r="A1267" s="236"/>
      <c r="B1267" s="217"/>
      <c r="C1267" s="278" t="s">
        <v>1427</v>
      </c>
      <c r="D1267" s="272"/>
      <c r="E1267" s="274">
        <v>89.88</v>
      </c>
      <c r="F1267" s="228"/>
      <c r="G1267" s="228"/>
      <c r="H1267" s="229"/>
      <c r="I1267" s="241"/>
      <c r="J1267" s="209"/>
      <c r="K1267" s="209"/>
      <c r="L1267" s="209"/>
      <c r="M1267" s="209"/>
      <c r="N1267" s="209"/>
      <c r="O1267" s="209"/>
      <c r="P1267" s="209"/>
      <c r="Q1267" s="209"/>
      <c r="R1267" s="209"/>
      <c r="S1267" s="209"/>
      <c r="T1267" s="209"/>
      <c r="U1267" s="209"/>
      <c r="V1267" s="209"/>
      <c r="W1267" s="209"/>
      <c r="X1267" s="209"/>
      <c r="Y1267" s="209"/>
      <c r="Z1267" s="209"/>
      <c r="AA1267" s="209"/>
      <c r="AB1267" s="209"/>
      <c r="AC1267" s="209"/>
      <c r="AD1267" s="209"/>
      <c r="AE1267" s="209"/>
      <c r="AF1267" s="209"/>
      <c r="AG1267" s="209"/>
      <c r="AH1267" s="209"/>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x14ac:dyDescent="0.2">
      <c r="A1268" s="236"/>
      <c r="B1268" s="217"/>
      <c r="C1268" s="278" t="s">
        <v>1428</v>
      </c>
      <c r="D1268" s="272"/>
      <c r="E1268" s="274">
        <v>-12.731999999999999</v>
      </c>
      <c r="F1268" s="228"/>
      <c r="G1268" s="228"/>
      <c r="H1268" s="229"/>
      <c r="I1268" s="241"/>
      <c r="J1268" s="209"/>
      <c r="K1268" s="209"/>
      <c r="L1268" s="209"/>
      <c r="M1268" s="209"/>
      <c r="N1268" s="209"/>
      <c r="O1268" s="209"/>
      <c r="P1268" s="209"/>
      <c r="Q1268" s="209"/>
      <c r="R1268" s="209"/>
      <c r="S1268" s="209"/>
      <c r="T1268" s="209"/>
      <c r="U1268" s="209"/>
      <c r="V1268" s="209"/>
      <c r="W1268" s="209"/>
      <c r="X1268" s="209"/>
      <c r="Y1268" s="209"/>
      <c r="Z1268" s="209"/>
      <c r="AA1268" s="209"/>
      <c r="AB1268" s="209"/>
      <c r="AC1268" s="209"/>
      <c r="AD1268" s="209"/>
      <c r="AE1268" s="209"/>
      <c r="AF1268" s="209"/>
      <c r="AG1268" s="209"/>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x14ac:dyDescent="0.2">
      <c r="A1269" s="236"/>
      <c r="B1269" s="217"/>
      <c r="C1269" s="278" t="s">
        <v>1429</v>
      </c>
      <c r="D1269" s="272"/>
      <c r="E1269" s="274">
        <v>5.4</v>
      </c>
      <c r="F1269" s="228"/>
      <c r="G1269" s="228"/>
      <c r="H1269" s="229"/>
      <c r="I1269" s="241"/>
      <c r="J1269" s="209"/>
      <c r="K1269" s="209"/>
      <c r="L1269" s="209"/>
      <c r="M1269" s="209"/>
      <c r="N1269" s="209"/>
      <c r="O1269" s="209"/>
      <c r="P1269" s="209"/>
      <c r="Q1269" s="209"/>
      <c r="R1269" s="209"/>
      <c r="S1269" s="209"/>
      <c r="T1269" s="209"/>
      <c r="U1269" s="209"/>
      <c r="V1269" s="209"/>
      <c r="W1269" s="209"/>
      <c r="X1269" s="209"/>
      <c r="Y1269" s="209"/>
      <c r="Z1269" s="209"/>
      <c r="AA1269" s="209"/>
      <c r="AB1269" s="209"/>
      <c r="AC1269" s="209"/>
      <c r="AD1269" s="209"/>
      <c r="AE1269" s="209"/>
      <c r="AF1269" s="209"/>
      <c r="AG1269" s="209"/>
      <c r="AH1269" s="209"/>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x14ac:dyDescent="0.2">
      <c r="A1270" s="236"/>
      <c r="B1270" s="214" t="s">
        <v>1430</v>
      </c>
      <c r="C1270" s="266"/>
      <c r="D1270" s="237"/>
      <c r="E1270" s="238"/>
      <c r="F1270" s="239"/>
      <c r="G1270" s="234"/>
      <c r="H1270" s="229"/>
      <c r="I1270" s="241"/>
      <c r="J1270" s="209"/>
      <c r="K1270" s="209">
        <v>1</v>
      </c>
      <c r="L1270" s="209"/>
      <c r="M1270" s="209"/>
      <c r="N1270" s="209"/>
      <c r="O1270" s="209"/>
      <c r="P1270" s="209"/>
      <c r="Q1270" s="209"/>
      <c r="R1270" s="209"/>
      <c r="S1270" s="209"/>
      <c r="T1270" s="209"/>
      <c r="U1270" s="209"/>
      <c r="V1270" s="209"/>
      <c r="W1270" s="209"/>
      <c r="X1270" s="209"/>
      <c r="Y1270" s="209"/>
      <c r="Z1270" s="209"/>
      <c r="AA1270" s="209"/>
      <c r="AB1270" s="209"/>
      <c r="AC1270" s="209"/>
      <c r="AD1270" s="209"/>
      <c r="AE1270" s="209"/>
      <c r="AF1270" s="209"/>
      <c r="AG1270" s="209"/>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x14ac:dyDescent="0.2">
      <c r="A1271" s="236">
        <v>286</v>
      </c>
      <c r="B1271" s="217" t="s">
        <v>1431</v>
      </c>
      <c r="C1271" s="264" t="s">
        <v>1432</v>
      </c>
      <c r="D1271" s="219" t="s">
        <v>252</v>
      </c>
      <c r="E1271" s="222">
        <v>30.8</v>
      </c>
      <c r="F1271" s="227"/>
      <c r="G1271" s="228">
        <f>E1271*F1271</f>
        <v>0</v>
      </c>
      <c r="H1271" s="229" t="s">
        <v>1410</v>
      </c>
      <c r="I1271" s="241" t="s">
        <v>134</v>
      </c>
      <c r="J1271" s="209"/>
      <c r="K1271" s="209"/>
      <c r="L1271" s="209"/>
      <c r="M1271" s="209"/>
      <c r="N1271" s="209"/>
      <c r="O1271" s="209"/>
      <c r="P1271" s="209"/>
      <c r="Q1271" s="209"/>
      <c r="R1271" s="209"/>
      <c r="S1271" s="209"/>
      <c r="T1271" s="209"/>
      <c r="U1271" s="209"/>
      <c r="V1271" s="209"/>
      <c r="W1271" s="209"/>
      <c r="X1271" s="209"/>
      <c r="Y1271" s="209"/>
      <c r="Z1271" s="209"/>
      <c r="AA1271" s="209"/>
      <c r="AB1271" s="209"/>
      <c r="AC1271" s="209"/>
      <c r="AD1271" s="209"/>
      <c r="AE1271" s="209"/>
      <c r="AF1271" s="209"/>
      <c r="AG1271" s="209"/>
      <c r="AH1271" s="209"/>
      <c r="AI1271" s="209"/>
      <c r="AJ1271" s="209"/>
      <c r="AK1271" s="209"/>
      <c r="AL1271" s="209"/>
      <c r="AM1271" s="209">
        <v>21</v>
      </c>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x14ac:dyDescent="0.2">
      <c r="A1272" s="236"/>
      <c r="B1272" s="217"/>
      <c r="C1272" s="278" t="s">
        <v>1433</v>
      </c>
      <c r="D1272" s="272"/>
      <c r="E1272" s="274">
        <v>30.8</v>
      </c>
      <c r="F1272" s="228"/>
      <c r="G1272" s="228"/>
      <c r="H1272" s="229"/>
      <c r="I1272" s="241"/>
      <c r="J1272" s="209"/>
      <c r="K1272" s="209"/>
      <c r="L1272" s="209"/>
      <c r="M1272" s="209"/>
      <c r="N1272" s="209"/>
      <c r="O1272" s="209"/>
      <c r="P1272" s="209"/>
      <c r="Q1272" s="209"/>
      <c r="R1272" s="209"/>
      <c r="S1272" s="209"/>
      <c r="T1272" s="209"/>
      <c r="U1272" s="209"/>
      <c r="V1272" s="209"/>
      <c r="W1272" s="209"/>
      <c r="X1272" s="209"/>
      <c r="Y1272" s="209"/>
      <c r="Z1272" s="209"/>
      <c r="AA1272" s="209"/>
      <c r="AB1272" s="209"/>
      <c r="AC1272" s="209"/>
      <c r="AD1272" s="209"/>
      <c r="AE1272" s="209"/>
      <c r="AF1272" s="209"/>
      <c r="AG1272" s="209"/>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x14ac:dyDescent="0.2">
      <c r="A1273" s="236"/>
      <c r="B1273" s="214" t="s">
        <v>1413</v>
      </c>
      <c r="C1273" s="266"/>
      <c r="D1273" s="237"/>
      <c r="E1273" s="238"/>
      <c r="F1273" s="239"/>
      <c r="G1273" s="234"/>
      <c r="H1273" s="229"/>
      <c r="I1273" s="241"/>
      <c r="J1273" s="209"/>
      <c r="K1273" s="209">
        <v>1</v>
      </c>
      <c r="L1273" s="209"/>
      <c r="M1273" s="209"/>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outlineLevel="1" x14ac:dyDescent="0.2">
      <c r="A1274" s="236">
        <v>287</v>
      </c>
      <c r="B1274" s="217" t="s">
        <v>1414</v>
      </c>
      <c r="C1274" s="264" t="s">
        <v>1415</v>
      </c>
      <c r="D1274" s="219" t="s">
        <v>252</v>
      </c>
      <c r="E1274" s="222">
        <v>30.8</v>
      </c>
      <c r="F1274" s="227"/>
      <c r="G1274" s="228">
        <f>E1274*F1274</f>
        <v>0</v>
      </c>
      <c r="H1274" s="229" t="s">
        <v>1410</v>
      </c>
      <c r="I1274" s="241" t="s">
        <v>134</v>
      </c>
      <c r="J1274" s="209"/>
      <c r="K1274" s="209"/>
      <c r="L1274" s="209"/>
      <c r="M1274" s="209"/>
      <c r="N1274" s="209"/>
      <c r="O1274" s="209"/>
      <c r="P1274" s="209"/>
      <c r="Q1274" s="209"/>
      <c r="R1274" s="209"/>
      <c r="S1274" s="209"/>
      <c r="T1274" s="209"/>
      <c r="U1274" s="209"/>
      <c r="V1274" s="209"/>
      <c r="W1274" s="209"/>
      <c r="X1274" s="209"/>
      <c r="Y1274" s="209"/>
      <c r="Z1274" s="209"/>
      <c r="AA1274" s="209"/>
      <c r="AB1274" s="209"/>
      <c r="AC1274" s="209"/>
      <c r="AD1274" s="209"/>
      <c r="AE1274" s="209"/>
      <c r="AF1274" s="209"/>
      <c r="AG1274" s="209"/>
      <c r="AH1274" s="209"/>
      <c r="AI1274" s="209"/>
      <c r="AJ1274" s="209"/>
      <c r="AK1274" s="209"/>
      <c r="AL1274" s="209"/>
      <c r="AM1274" s="209">
        <v>21</v>
      </c>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row>
    <row r="1275" spans="1:60" outlineLevel="1" x14ac:dyDescent="0.2">
      <c r="A1275" s="236"/>
      <c r="B1275" s="217"/>
      <c r="C1275" s="278" t="s">
        <v>1433</v>
      </c>
      <c r="D1275" s="272"/>
      <c r="E1275" s="274">
        <v>30.8</v>
      </c>
      <c r="F1275" s="228"/>
      <c r="G1275" s="228"/>
      <c r="H1275" s="229"/>
      <c r="I1275" s="241"/>
      <c r="J1275" s="209"/>
      <c r="K1275" s="209"/>
      <c r="L1275" s="209"/>
      <c r="M1275" s="209"/>
      <c r="N1275" s="209"/>
      <c r="O1275" s="209"/>
      <c r="P1275" s="209"/>
      <c r="Q1275" s="209"/>
      <c r="R1275" s="209"/>
      <c r="S1275" s="209"/>
      <c r="T1275" s="209"/>
      <c r="U1275" s="209"/>
      <c r="V1275" s="209"/>
      <c r="W1275" s="209"/>
      <c r="X1275" s="209"/>
      <c r="Y1275" s="209"/>
      <c r="Z1275" s="209"/>
      <c r="AA1275" s="209"/>
      <c r="AB1275" s="209"/>
      <c r="AC1275" s="209"/>
      <c r="AD1275" s="209"/>
      <c r="AE1275" s="209"/>
      <c r="AF1275" s="209"/>
      <c r="AG1275" s="209"/>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x14ac:dyDescent="0.2">
      <c r="A1276" s="236"/>
      <c r="B1276" s="214" t="s">
        <v>1434</v>
      </c>
      <c r="C1276" s="266"/>
      <c r="D1276" s="237"/>
      <c r="E1276" s="238"/>
      <c r="F1276" s="239"/>
      <c r="G1276" s="234"/>
      <c r="H1276" s="229"/>
      <c r="I1276" s="241"/>
      <c r="J1276" s="209"/>
      <c r="K1276" s="209">
        <v>1</v>
      </c>
      <c r="L1276" s="209"/>
      <c r="M1276" s="209"/>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row>
    <row r="1277" spans="1:60" outlineLevel="1" x14ac:dyDescent="0.2">
      <c r="A1277" s="236">
        <v>288</v>
      </c>
      <c r="B1277" s="217" t="s">
        <v>1435</v>
      </c>
      <c r="C1277" s="264" t="s">
        <v>1436</v>
      </c>
      <c r="D1277" s="219" t="s">
        <v>252</v>
      </c>
      <c r="E1277" s="222">
        <v>30.8</v>
      </c>
      <c r="F1277" s="227"/>
      <c r="G1277" s="228">
        <f>E1277*F1277</f>
        <v>0</v>
      </c>
      <c r="H1277" s="229" t="s">
        <v>1410</v>
      </c>
      <c r="I1277" s="241" t="s">
        <v>134</v>
      </c>
      <c r="J1277" s="209"/>
      <c r="K1277" s="209"/>
      <c r="L1277" s="209"/>
      <c r="M1277" s="209"/>
      <c r="N1277" s="209"/>
      <c r="O1277" s="209"/>
      <c r="P1277" s="209"/>
      <c r="Q1277" s="209"/>
      <c r="R1277" s="209"/>
      <c r="S1277" s="209"/>
      <c r="T1277" s="209"/>
      <c r="U1277" s="209"/>
      <c r="V1277" s="209"/>
      <c r="W1277" s="209"/>
      <c r="X1277" s="209"/>
      <c r="Y1277" s="209"/>
      <c r="Z1277" s="209"/>
      <c r="AA1277" s="209"/>
      <c r="AB1277" s="209"/>
      <c r="AC1277" s="209"/>
      <c r="AD1277" s="209"/>
      <c r="AE1277" s="209"/>
      <c r="AF1277" s="209"/>
      <c r="AG1277" s="209"/>
      <c r="AH1277" s="209"/>
      <c r="AI1277" s="209"/>
      <c r="AJ1277" s="209"/>
      <c r="AK1277" s="209"/>
      <c r="AL1277" s="209"/>
      <c r="AM1277" s="209">
        <v>21</v>
      </c>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x14ac:dyDescent="0.2">
      <c r="A1278" s="236"/>
      <c r="B1278" s="217"/>
      <c r="C1278" s="278" t="s">
        <v>1433</v>
      </c>
      <c r="D1278" s="272"/>
      <c r="E1278" s="274">
        <v>30.8</v>
      </c>
      <c r="F1278" s="228"/>
      <c r="G1278" s="228"/>
      <c r="H1278" s="229"/>
      <c r="I1278" s="241"/>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x14ac:dyDescent="0.2">
      <c r="A1279" s="236"/>
      <c r="B1279" s="214" t="s">
        <v>1437</v>
      </c>
      <c r="C1279" s="266"/>
      <c r="D1279" s="237"/>
      <c r="E1279" s="238"/>
      <c r="F1279" s="239"/>
      <c r="G1279" s="234"/>
      <c r="H1279" s="229"/>
      <c r="I1279" s="241"/>
      <c r="J1279" s="209"/>
      <c r="K1279" s="209">
        <v>1</v>
      </c>
      <c r="L1279" s="209"/>
      <c r="M1279" s="209"/>
      <c r="N1279" s="209"/>
      <c r="O1279" s="209"/>
      <c r="P1279" s="209"/>
      <c r="Q1279" s="209"/>
      <c r="R1279" s="209"/>
      <c r="S1279" s="209"/>
      <c r="T1279" s="209"/>
      <c r="U1279" s="209"/>
      <c r="V1279" s="209"/>
      <c r="W1279" s="209"/>
      <c r="X1279" s="209"/>
      <c r="Y1279" s="209"/>
      <c r="Z1279" s="209"/>
      <c r="AA1279" s="209"/>
      <c r="AB1279" s="209"/>
      <c r="AC1279" s="209"/>
      <c r="AD1279" s="209"/>
      <c r="AE1279" s="209"/>
      <c r="AF1279" s="209"/>
      <c r="AG1279" s="209"/>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x14ac:dyDescent="0.2">
      <c r="A1280" s="236">
        <v>289</v>
      </c>
      <c r="B1280" s="217" t="s">
        <v>1438</v>
      </c>
      <c r="C1280" s="264" t="s">
        <v>1439</v>
      </c>
      <c r="D1280" s="219" t="s">
        <v>324</v>
      </c>
      <c r="E1280" s="222">
        <v>325</v>
      </c>
      <c r="F1280" s="227"/>
      <c r="G1280" s="228">
        <f>E1280*F1280</f>
        <v>0</v>
      </c>
      <c r="H1280" s="229" t="s">
        <v>1410</v>
      </c>
      <c r="I1280" s="241" t="s">
        <v>134</v>
      </c>
      <c r="J1280" s="209"/>
      <c r="K1280" s="209"/>
      <c r="L1280" s="209"/>
      <c r="M1280" s="209"/>
      <c r="N1280" s="209"/>
      <c r="O1280" s="209"/>
      <c r="P1280" s="209"/>
      <c r="Q1280" s="209"/>
      <c r="R1280" s="209"/>
      <c r="S1280" s="209"/>
      <c r="T1280" s="209"/>
      <c r="U1280" s="209"/>
      <c r="V1280" s="209"/>
      <c r="W1280" s="209"/>
      <c r="X1280" s="209"/>
      <c r="Y1280" s="209"/>
      <c r="Z1280" s="209"/>
      <c r="AA1280" s="209"/>
      <c r="AB1280" s="209"/>
      <c r="AC1280" s="209"/>
      <c r="AD1280" s="209"/>
      <c r="AE1280" s="209"/>
      <c r="AF1280" s="209"/>
      <c r="AG1280" s="209"/>
      <c r="AH1280" s="209"/>
      <c r="AI1280" s="209"/>
      <c r="AJ1280" s="209"/>
      <c r="AK1280" s="209"/>
      <c r="AL1280" s="209"/>
      <c r="AM1280" s="209">
        <v>21</v>
      </c>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x14ac:dyDescent="0.2">
      <c r="A1281" s="236"/>
      <c r="B1281" s="217"/>
      <c r="C1281" s="278" t="s">
        <v>972</v>
      </c>
      <c r="D1281" s="272"/>
      <c r="E1281" s="274">
        <v>100</v>
      </c>
      <c r="F1281" s="228"/>
      <c r="G1281" s="228"/>
      <c r="H1281" s="229"/>
      <c r="I1281" s="241"/>
      <c r="J1281" s="209"/>
      <c r="K1281" s="209"/>
      <c r="L1281" s="209"/>
      <c r="M1281" s="209"/>
      <c r="N1281" s="209"/>
      <c r="O1281" s="209"/>
      <c r="P1281" s="209"/>
      <c r="Q1281" s="209"/>
      <c r="R1281" s="209"/>
      <c r="S1281" s="209"/>
      <c r="T1281" s="209"/>
      <c r="U1281" s="209"/>
      <c r="V1281" s="209"/>
      <c r="W1281" s="209"/>
      <c r="X1281" s="209"/>
      <c r="Y1281" s="209"/>
      <c r="Z1281" s="209"/>
      <c r="AA1281" s="209"/>
      <c r="AB1281" s="209"/>
      <c r="AC1281" s="209"/>
      <c r="AD1281" s="209"/>
      <c r="AE1281" s="209"/>
      <c r="AF1281" s="209"/>
      <c r="AG1281" s="209"/>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x14ac:dyDescent="0.2">
      <c r="A1282" s="236"/>
      <c r="B1282" s="217"/>
      <c r="C1282" s="278" t="s">
        <v>975</v>
      </c>
      <c r="D1282" s="272"/>
      <c r="E1282" s="274">
        <v>67</v>
      </c>
      <c r="F1282" s="228"/>
      <c r="G1282" s="228"/>
      <c r="H1282" s="229"/>
      <c r="I1282" s="241"/>
      <c r="J1282" s="209"/>
      <c r="K1282" s="209"/>
      <c r="L1282" s="209"/>
      <c r="M1282" s="209"/>
      <c r="N1282" s="209"/>
      <c r="O1282" s="209"/>
      <c r="P1282" s="209"/>
      <c r="Q1282" s="209"/>
      <c r="R1282" s="209"/>
      <c r="S1282" s="209"/>
      <c r="T1282" s="209"/>
      <c r="U1282" s="209"/>
      <c r="V1282" s="209"/>
      <c r="W1282" s="209"/>
      <c r="X1282" s="209"/>
      <c r="Y1282" s="209"/>
      <c r="Z1282" s="209"/>
      <c r="AA1282" s="209"/>
      <c r="AB1282" s="209"/>
      <c r="AC1282" s="209"/>
      <c r="AD1282" s="209"/>
      <c r="AE1282" s="209"/>
      <c r="AF1282" s="209"/>
      <c r="AG1282" s="209"/>
      <c r="AH1282" s="209"/>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x14ac:dyDescent="0.2">
      <c r="A1283" s="236"/>
      <c r="B1283" s="217"/>
      <c r="C1283" s="278" t="s">
        <v>1440</v>
      </c>
      <c r="D1283" s="272"/>
      <c r="E1283" s="274">
        <v>6</v>
      </c>
      <c r="F1283" s="228"/>
      <c r="G1283" s="228"/>
      <c r="H1283" s="229"/>
      <c r="I1283" s="241"/>
      <c r="J1283" s="209"/>
      <c r="K1283" s="209"/>
      <c r="L1283" s="209"/>
      <c r="M1283" s="209"/>
      <c r="N1283" s="209"/>
      <c r="O1283" s="209"/>
      <c r="P1283" s="209"/>
      <c r="Q1283" s="209"/>
      <c r="R1283" s="209"/>
      <c r="S1283" s="209"/>
      <c r="T1283" s="209"/>
      <c r="U1283" s="209"/>
      <c r="V1283" s="209"/>
      <c r="W1283" s="209"/>
      <c r="X1283" s="209"/>
      <c r="Y1283" s="209"/>
      <c r="Z1283" s="209"/>
      <c r="AA1283" s="209"/>
      <c r="AB1283" s="209"/>
      <c r="AC1283" s="209"/>
      <c r="AD1283" s="209"/>
      <c r="AE1283" s="209"/>
      <c r="AF1283" s="209"/>
      <c r="AG1283" s="209"/>
      <c r="AH1283" s="209"/>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x14ac:dyDescent="0.2">
      <c r="A1284" s="236"/>
      <c r="B1284" s="217"/>
      <c r="C1284" s="278" t="s">
        <v>976</v>
      </c>
      <c r="D1284" s="272"/>
      <c r="E1284" s="274">
        <v>152</v>
      </c>
      <c r="F1284" s="228"/>
      <c r="G1284" s="228"/>
      <c r="H1284" s="229"/>
      <c r="I1284" s="241"/>
      <c r="J1284" s="209"/>
      <c r="K1284" s="209"/>
      <c r="L1284" s="209"/>
      <c r="M1284" s="209"/>
      <c r="N1284" s="209"/>
      <c r="O1284" s="209"/>
      <c r="P1284" s="209"/>
      <c r="Q1284" s="209"/>
      <c r="R1284" s="209"/>
      <c r="S1284" s="209"/>
      <c r="T1284" s="209"/>
      <c r="U1284" s="209"/>
      <c r="V1284" s="209"/>
      <c r="W1284" s="209"/>
      <c r="X1284" s="209"/>
      <c r="Y1284" s="209"/>
      <c r="Z1284" s="209"/>
      <c r="AA1284" s="209"/>
      <c r="AB1284" s="209"/>
      <c r="AC1284" s="209"/>
      <c r="AD1284" s="209"/>
      <c r="AE1284" s="209"/>
      <c r="AF1284" s="209"/>
      <c r="AG1284" s="209"/>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outlineLevel="1" x14ac:dyDescent="0.2">
      <c r="A1285" s="236">
        <v>290</v>
      </c>
      <c r="B1285" s="217" t="s">
        <v>1441</v>
      </c>
      <c r="C1285" s="264" t="s">
        <v>1442</v>
      </c>
      <c r="D1285" s="219" t="s">
        <v>324</v>
      </c>
      <c r="E1285" s="222">
        <v>61</v>
      </c>
      <c r="F1285" s="227"/>
      <c r="G1285" s="228">
        <f>E1285*F1285</f>
        <v>0</v>
      </c>
      <c r="H1285" s="229" t="s">
        <v>1410</v>
      </c>
      <c r="I1285" s="241" t="s">
        <v>134</v>
      </c>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9"/>
      <c r="AL1285" s="209"/>
      <c r="AM1285" s="209">
        <v>21</v>
      </c>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x14ac:dyDescent="0.2">
      <c r="A1286" s="236"/>
      <c r="B1286" s="217"/>
      <c r="C1286" s="278" t="s">
        <v>979</v>
      </c>
      <c r="D1286" s="272"/>
      <c r="E1286" s="274">
        <v>28</v>
      </c>
      <c r="F1286" s="228"/>
      <c r="G1286" s="228"/>
      <c r="H1286" s="229"/>
      <c r="I1286" s="241"/>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x14ac:dyDescent="0.2">
      <c r="A1287" s="236"/>
      <c r="B1287" s="217"/>
      <c r="C1287" s="278" t="s">
        <v>1443</v>
      </c>
      <c r="D1287" s="272"/>
      <c r="E1287" s="274">
        <v>33</v>
      </c>
      <c r="F1287" s="228"/>
      <c r="G1287" s="228"/>
      <c r="H1287" s="229"/>
      <c r="I1287" s="241"/>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x14ac:dyDescent="0.2">
      <c r="A1288" s="236">
        <v>291</v>
      </c>
      <c r="B1288" s="217" t="s">
        <v>1444</v>
      </c>
      <c r="C1288" s="264" t="s">
        <v>1445</v>
      </c>
      <c r="D1288" s="219" t="s">
        <v>377</v>
      </c>
      <c r="E1288" s="222">
        <v>16</v>
      </c>
      <c r="F1288" s="227"/>
      <c r="G1288" s="228">
        <f>E1288*F1288</f>
        <v>0</v>
      </c>
      <c r="H1288" s="229" t="s">
        <v>1410</v>
      </c>
      <c r="I1288" s="241" t="s">
        <v>134</v>
      </c>
      <c r="J1288" s="209"/>
      <c r="K1288" s="209"/>
      <c r="L1288" s="209"/>
      <c r="M1288" s="209"/>
      <c r="N1288" s="209"/>
      <c r="O1288" s="209"/>
      <c r="P1288" s="209"/>
      <c r="Q1288" s="209"/>
      <c r="R1288" s="209"/>
      <c r="S1288" s="209"/>
      <c r="T1288" s="209"/>
      <c r="U1288" s="209"/>
      <c r="V1288" s="209"/>
      <c r="W1288" s="209"/>
      <c r="X1288" s="209"/>
      <c r="Y1288" s="209"/>
      <c r="Z1288" s="209"/>
      <c r="AA1288" s="209"/>
      <c r="AB1288" s="209"/>
      <c r="AC1288" s="209"/>
      <c r="AD1288" s="209"/>
      <c r="AE1288" s="209"/>
      <c r="AF1288" s="209"/>
      <c r="AG1288" s="209"/>
      <c r="AH1288" s="209"/>
      <c r="AI1288" s="209"/>
      <c r="AJ1288" s="209"/>
      <c r="AK1288" s="209"/>
      <c r="AL1288" s="209"/>
      <c r="AM1288" s="209">
        <v>21</v>
      </c>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x14ac:dyDescent="0.2">
      <c r="A1289" s="236"/>
      <c r="B1289" s="217"/>
      <c r="C1289" s="278" t="s">
        <v>1446</v>
      </c>
      <c r="D1289" s="272"/>
      <c r="E1289" s="274">
        <v>4</v>
      </c>
      <c r="F1289" s="228"/>
      <c r="G1289" s="228"/>
      <c r="H1289" s="229"/>
      <c r="I1289" s="241"/>
      <c r="J1289" s="209"/>
      <c r="K1289" s="209"/>
      <c r="L1289" s="209"/>
      <c r="M1289" s="209"/>
      <c r="N1289" s="209"/>
      <c r="O1289" s="209"/>
      <c r="P1289" s="209"/>
      <c r="Q1289" s="209"/>
      <c r="R1289" s="209"/>
      <c r="S1289" s="209"/>
      <c r="T1289" s="209"/>
      <c r="U1289" s="209"/>
      <c r="V1289" s="209"/>
      <c r="W1289" s="209"/>
      <c r="X1289" s="209"/>
      <c r="Y1289" s="209"/>
      <c r="Z1289" s="209"/>
      <c r="AA1289" s="209"/>
      <c r="AB1289" s="209"/>
      <c r="AC1289" s="209"/>
      <c r="AD1289" s="209"/>
      <c r="AE1289" s="209"/>
      <c r="AF1289" s="209"/>
      <c r="AG1289" s="209"/>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outlineLevel="1" x14ac:dyDescent="0.2">
      <c r="A1290" s="236"/>
      <c r="B1290" s="217"/>
      <c r="C1290" s="278" t="s">
        <v>1447</v>
      </c>
      <c r="D1290" s="272"/>
      <c r="E1290" s="274">
        <v>3</v>
      </c>
      <c r="F1290" s="228"/>
      <c r="G1290" s="228"/>
      <c r="H1290" s="229"/>
      <c r="I1290" s="241"/>
      <c r="J1290" s="209"/>
      <c r="K1290" s="209"/>
      <c r="L1290" s="209"/>
      <c r="M1290" s="209"/>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x14ac:dyDescent="0.2">
      <c r="A1291" s="236"/>
      <c r="B1291" s="217"/>
      <c r="C1291" s="278" t="s">
        <v>1448</v>
      </c>
      <c r="D1291" s="272"/>
      <c r="E1291" s="274">
        <v>1</v>
      </c>
      <c r="F1291" s="228"/>
      <c r="G1291" s="228"/>
      <c r="H1291" s="229"/>
      <c r="I1291" s="241"/>
      <c r="J1291" s="209"/>
      <c r="K1291" s="209"/>
      <c r="L1291" s="209"/>
      <c r="M1291" s="209"/>
      <c r="N1291" s="209"/>
      <c r="O1291" s="209"/>
      <c r="P1291" s="209"/>
      <c r="Q1291" s="209"/>
      <c r="R1291" s="209"/>
      <c r="S1291" s="209"/>
      <c r="T1291" s="209"/>
      <c r="U1291" s="209"/>
      <c r="V1291" s="209"/>
      <c r="W1291" s="209"/>
      <c r="X1291" s="209"/>
      <c r="Y1291" s="209"/>
      <c r="Z1291" s="209"/>
      <c r="AA1291" s="209"/>
      <c r="AB1291" s="209"/>
      <c r="AC1291" s="209"/>
      <c r="AD1291" s="209"/>
      <c r="AE1291" s="209"/>
      <c r="AF1291" s="209"/>
      <c r="AG1291" s="209"/>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x14ac:dyDescent="0.2">
      <c r="A1292" s="236"/>
      <c r="B1292" s="217"/>
      <c r="C1292" s="278" t="s">
        <v>1449</v>
      </c>
      <c r="D1292" s="272"/>
      <c r="E1292" s="274"/>
      <c r="F1292" s="228"/>
      <c r="G1292" s="228"/>
      <c r="H1292" s="229"/>
      <c r="I1292" s="241"/>
      <c r="J1292" s="209"/>
      <c r="K1292" s="209"/>
      <c r="L1292" s="209"/>
      <c r="M1292" s="209"/>
      <c r="N1292" s="209"/>
      <c r="O1292" s="209"/>
      <c r="P1292" s="209"/>
      <c r="Q1292" s="209"/>
      <c r="R1292" s="209"/>
      <c r="S1292" s="209"/>
      <c r="T1292" s="209"/>
      <c r="U1292" s="209"/>
      <c r="V1292" s="209"/>
      <c r="W1292" s="209"/>
      <c r="X1292" s="209"/>
      <c r="Y1292" s="209"/>
      <c r="Z1292" s="209"/>
      <c r="AA1292" s="209"/>
      <c r="AB1292" s="209"/>
      <c r="AC1292" s="209"/>
      <c r="AD1292" s="209"/>
      <c r="AE1292" s="209"/>
      <c r="AF1292" s="209"/>
      <c r="AG1292" s="209"/>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x14ac:dyDescent="0.2">
      <c r="A1293" s="236"/>
      <c r="B1293" s="217"/>
      <c r="C1293" s="278" t="s">
        <v>1450</v>
      </c>
      <c r="D1293" s="272"/>
      <c r="E1293" s="274">
        <v>8</v>
      </c>
      <c r="F1293" s="228"/>
      <c r="G1293" s="228"/>
      <c r="H1293" s="229"/>
      <c r="I1293" s="241"/>
      <c r="J1293" s="209"/>
      <c r="K1293" s="209"/>
      <c r="L1293" s="209"/>
      <c r="M1293" s="209"/>
      <c r="N1293" s="209"/>
      <c r="O1293" s="209"/>
      <c r="P1293" s="209"/>
      <c r="Q1293" s="209"/>
      <c r="R1293" s="209"/>
      <c r="S1293" s="209"/>
      <c r="T1293" s="209"/>
      <c r="U1293" s="209"/>
      <c r="V1293" s="209"/>
      <c r="W1293" s="209"/>
      <c r="X1293" s="209"/>
      <c r="Y1293" s="209"/>
      <c r="Z1293" s="209"/>
      <c r="AA1293" s="209"/>
      <c r="AB1293" s="209"/>
      <c r="AC1293" s="209"/>
      <c r="AD1293" s="209"/>
      <c r="AE1293" s="209"/>
      <c r="AF1293" s="209"/>
      <c r="AG1293" s="209"/>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x14ac:dyDescent="0.2">
      <c r="A1294" s="236"/>
      <c r="B1294" s="214" t="s">
        <v>1451</v>
      </c>
      <c r="C1294" s="266"/>
      <c r="D1294" s="237"/>
      <c r="E1294" s="238"/>
      <c r="F1294" s="239"/>
      <c r="G1294" s="234"/>
      <c r="H1294" s="229"/>
      <c r="I1294" s="241"/>
      <c r="J1294" s="209"/>
      <c r="K1294" s="209">
        <v>1</v>
      </c>
      <c r="L1294" s="209"/>
      <c r="M1294" s="209"/>
      <c r="N1294" s="209"/>
      <c r="O1294" s="209"/>
      <c r="P1294" s="209"/>
      <c r="Q1294" s="209"/>
      <c r="R1294" s="209"/>
      <c r="S1294" s="209"/>
      <c r="T1294" s="209"/>
      <c r="U1294" s="209"/>
      <c r="V1294" s="209"/>
      <c r="W1294" s="209"/>
      <c r="X1294" s="209"/>
      <c r="Y1294" s="209"/>
      <c r="Z1294" s="209"/>
      <c r="AA1294" s="209"/>
      <c r="AB1294" s="209"/>
      <c r="AC1294" s="209"/>
      <c r="AD1294" s="209"/>
      <c r="AE1294" s="209"/>
      <c r="AF1294" s="209"/>
      <c r="AG1294" s="209"/>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x14ac:dyDescent="0.2">
      <c r="A1295" s="236"/>
      <c r="B1295" s="214" t="s">
        <v>1452</v>
      </c>
      <c r="C1295" s="266"/>
      <c r="D1295" s="237"/>
      <c r="E1295" s="238"/>
      <c r="F1295" s="239"/>
      <c r="G1295" s="234"/>
      <c r="H1295" s="229"/>
      <c r="I1295" s="241"/>
      <c r="J1295" s="209"/>
      <c r="K1295" s="209"/>
      <c r="L1295" s="209"/>
      <c r="M1295" s="209"/>
      <c r="N1295" s="209"/>
      <c r="O1295" s="209"/>
      <c r="P1295" s="209"/>
      <c r="Q1295" s="209"/>
      <c r="R1295" s="209"/>
      <c r="S1295" s="209"/>
      <c r="T1295" s="209"/>
      <c r="U1295" s="209"/>
      <c r="V1295" s="209"/>
      <c r="W1295" s="209"/>
      <c r="X1295" s="209"/>
      <c r="Y1295" s="209"/>
      <c r="Z1295" s="209"/>
      <c r="AA1295" s="209"/>
      <c r="AB1295" s="209"/>
      <c r="AC1295" s="209"/>
      <c r="AD1295" s="209"/>
      <c r="AE1295" s="209"/>
      <c r="AF1295" s="209"/>
      <c r="AG1295" s="209"/>
      <c r="AH1295" s="209"/>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x14ac:dyDescent="0.2">
      <c r="A1296" s="236">
        <v>292</v>
      </c>
      <c r="B1296" s="217" t="s">
        <v>1453</v>
      </c>
      <c r="C1296" s="264" t="s">
        <v>1454</v>
      </c>
      <c r="D1296" s="219" t="s">
        <v>324</v>
      </c>
      <c r="E1296" s="222">
        <v>325</v>
      </c>
      <c r="F1296" s="227"/>
      <c r="G1296" s="228">
        <f>E1296*F1296</f>
        <v>0</v>
      </c>
      <c r="H1296" s="229" t="s">
        <v>1410</v>
      </c>
      <c r="I1296" s="241" t="s">
        <v>134</v>
      </c>
      <c r="J1296" s="209"/>
      <c r="K1296" s="209"/>
      <c r="L1296" s="209"/>
      <c r="M1296" s="209"/>
      <c r="N1296" s="209"/>
      <c r="O1296" s="209"/>
      <c r="P1296" s="209"/>
      <c r="Q1296" s="209"/>
      <c r="R1296" s="209"/>
      <c r="S1296" s="209"/>
      <c r="T1296" s="209"/>
      <c r="U1296" s="209"/>
      <c r="V1296" s="209"/>
      <c r="W1296" s="209"/>
      <c r="X1296" s="209"/>
      <c r="Y1296" s="209"/>
      <c r="Z1296" s="209"/>
      <c r="AA1296" s="209"/>
      <c r="AB1296" s="209"/>
      <c r="AC1296" s="209"/>
      <c r="AD1296" s="209"/>
      <c r="AE1296" s="209"/>
      <c r="AF1296" s="209"/>
      <c r="AG1296" s="209"/>
      <c r="AH1296" s="209"/>
      <c r="AI1296" s="209"/>
      <c r="AJ1296" s="209"/>
      <c r="AK1296" s="209"/>
      <c r="AL1296" s="209"/>
      <c r="AM1296" s="209">
        <v>21</v>
      </c>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x14ac:dyDescent="0.2">
      <c r="A1297" s="236"/>
      <c r="B1297" s="217"/>
      <c r="C1297" s="278" t="s">
        <v>972</v>
      </c>
      <c r="D1297" s="272"/>
      <c r="E1297" s="274">
        <v>100</v>
      </c>
      <c r="F1297" s="228"/>
      <c r="G1297" s="228"/>
      <c r="H1297" s="229"/>
      <c r="I1297" s="241"/>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outlineLevel="1" x14ac:dyDescent="0.2">
      <c r="A1298" s="236"/>
      <c r="B1298" s="217"/>
      <c r="C1298" s="278" t="s">
        <v>975</v>
      </c>
      <c r="D1298" s="272"/>
      <c r="E1298" s="274">
        <v>67</v>
      </c>
      <c r="F1298" s="228"/>
      <c r="G1298" s="228"/>
      <c r="H1298" s="229"/>
      <c r="I1298" s="241"/>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row>
    <row r="1299" spans="1:60" outlineLevel="1" x14ac:dyDescent="0.2">
      <c r="A1299" s="236"/>
      <c r="B1299" s="217"/>
      <c r="C1299" s="278" t="s">
        <v>1440</v>
      </c>
      <c r="D1299" s="272"/>
      <c r="E1299" s="274">
        <v>6</v>
      </c>
      <c r="F1299" s="228"/>
      <c r="G1299" s="228"/>
      <c r="H1299" s="229"/>
      <c r="I1299" s="241"/>
      <c r="J1299" s="209"/>
      <c r="K1299" s="209"/>
      <c r="L1299" s="209"/>
      <c r="M1299" s="209"/>
      <c r="N1299" s="209"/>
      <c r="O1299" s="209"/>
      <c r="P1299" s="209"/>
      <c r="Q1299" s="209"/>
      <c r="R1299" s="209"/>
      <c r="S1299" s="209"/>
      <c r="T1299" s="209"/>
      <c r="U1299" s="209"/>
      <c r="V1299" s="209"/>
      <c r="W1299" s="209"/>
      <c r="X1299" s="209"/>
      <c r="Y1299" s="209"/>
      <c r="Z1299" s="209"/>
      <c r="AA1299" s="209"/>
      <c r="AB1299" s="209"/>
      <c r="AC1299" s="209"/>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outlineLevel="1" x14ac:dyDescent="0.2">
      <c r="A1300" s="236"/>
      <c r="B1300" s="217"/>
      <c r="C1300" s="278" t="s">
        <v>976</v>
      </c>
      <c r="D1300" s="272"/>
      <c r="E1300" s="274">
        <v>152</v>
      </c>
      <c r="F1300" s="228"/>
      <c r="G1300" s="228"/>
      <c r="H1300" s="229"/>
      <c r="I1300" s="241"/>
      <c r="J1300" s="209"/>
      <c r="K1300" s="209"/>
      <c r="L1300" s="209"/>
      <c r="M1300" s="209"/>
      <c r="N1300" s="209"/>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x14ac:dyDescent="0.2">
      <c r="A1301" s="236">
        <v>293</v>
      </c>
      <c r="B1301" s="217" t="s">
        <v>1455</v>
      </c>
      <c r="C1301" s="264" t="s">
        <v>1456</v>
      </c>
      <c r="D1301" s="219" t="s">
        <v>324</v>
      </c>
      <c r="E1301" s="222">
        <v>61</v>
      </c>
      <c r="F1301" s="227"/>
      <c r="G1301" s="228">
        <f>E1301*F1301</f>
        <v>0</v>
      </c>
      <c r="H1301" s="229" t="s">
        <v>1410</v>
      </c>
      <c r="I1301" s="241" t="s">
        <v>134</v>
      </c>
      <c r="J1301" s="209"/>
      <c r="K1301" s="209"/>
      <c r="L1301" s="209"/>
      <c r="M1301" s="209"/>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v>21</v>
      </c>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x14ac:dyDescent="0.2">
      <c r="A1302" s="236"/>
      <c r="B1302" s="217"/>
      <c r="C1302" s="278" t="s">
        <v>979</v>
      </c>
      <c r="D1302" s="272"/>
      <c r="E1302" s="274">
        <v>28</v>
      </c>
      <c r="F1302" s="228"/>
      <c r="G1302" s="228"/>
      <c r="H1302" s="229"/>
      <c r="I1302" s="241"/>
      <c r="J1302" s="209"/>
      <c r="K1302" s="209"/>
      <c r="L1302" s="209"/>
      <c r="M1302" s="209"/>
      <c r="N1302" s="209"/>
      <c r="O1302" s="209"/>
      <c r="P1302" s="209"/>
      <c r="Q1302" s="209"/>
      <c r="R1302" s="209"/>
      <c r="S1302" s="209"/>
      <c r="T1302" s="209"/>
      <c r="U1302" s="209"/>
      <c r="V1302" s="209"/>
      <c r="W1302" s="209"/>
      <c r="X1302" s="209"/>
      <c r="Y1302" s="209"/>
      <c r="Z1302" s="209"/>
      <c r="AA1302" s="209"/>
      <c r="AB1302" s="209"/>
      <c r="AC1302" s="209"/>
      <c r="AD1302" s="209"/>
      <c r="AE1302" s="209"/>
      <c r="AF1302" s="209"/>
      <c r="AG1302" s="209"/>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outlineLevel="1" x14ac:dyDescent="0.2">
      <c r="A1303" s="236"/>
      <c r="B1303" s="217"/>
      <c r="C1303" s="278" t="s">
        <v>1443</v>
      </c>
      <c r="D1303" s="272"/>
      <c r="E1303" s="274">
        <v>33</v>
      </c>
      <c r="F1303" s="228"/>
      <c r="G1303" s="228"/>
      <c r="H1303" s="229"/>
      <c r="I1303" s="241"/>
      <c r="J1303" s="209"/>
      <c r="K1303" s="209"/>
      <c r="L1303" s="209"/>
      <c r="M1303" s="209"/>
      <c r="N1303" s="209"/>
      <c r="O1303" s="209"/>
      <c r="P1303" s="209"/>
      <c r="Q1303" s="209"/>
      <c r="R1303" s="209"/>
      <c r="S1303" s="209"/>
      <c r="T1303" s="209"/>
      <c r="U1303" s="209"/>
      <c r="V1303" s="209"/>
      <c r="W1303" s="209"/>
      <c r="X1303" s="209"/>
      <c r="Y1303" s="209"/>
      <c r="Z1303" s="209"/>
      <c r="AA1303" s="209"/>
      <c r="AB1303" s="209"/>
      <c r="AC1303" s="209"/>
      <c r="AD1303" s="209"/>
      <c r="AE1303" s="209"/>
      <c r="AF1303" s="209"/>
      <c r="AG1303" s="209"/>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x14ac:dyDescent="0.2">
      <c r="A1304" s="236">
        <v>294</v>
      </c>
      <c r="B1304" s="217" t="s">
        <v>1457</v>
      </c>
      <c r="C1304" s="264" t="s">
        <v>1458</v>
      </c>
      <c r="D1304" s="219" t="s">
        <v>377</v>
      </c>
      <c r="E1304" s="222">
        <v>16</v>
      </c>
      <c r="F1304" s="227"/>
      <c r="G1304" s="228">
        <f>E1304*F1304</f>
        <v>0</v>
      </c>
      <c r="H1304" s="229" t="s">
        <v>1410</v>
      </c>
      <c r="I1304" s="241" t="s">
        <v>134</v>
      </c>
      <c r="J1304" s="209"/>
      <c r="K1304" s="209"/>
      <c r="L1304" s="209"/>
      <c r="M1304" s="209"/>
      <c r="N1304" s="209"/>
      <c r="O1304" s="209"/>
      <c r="P1304" s="209"/>
      <c r="Q1304" s="209"/>
      <c r="R1304" s="209"/>
      <c r="S1304" s="209"/>
      <c r="T1304" s="209"/>
      <c r="U1304" s="209"/>
      <c r="V1304" s="209"/>
      <c r="W1304" s="209"/>
      <c r="X1304" s="209"/>
      <c r="Y1304" s="209"/>
      <c r="Z1304" s="209"/>
      <c r="AA1304" s="209"/>
      <c r="AB1304" s="209"/>
      <c r="AC1304" s="209"/>
      <c r="AD1304" s="209"/>
      <c r="AE1304" s="209"/>
      <c r="AF1304" s="209"/>
      <c r="AG1304" s="209"/>
      <c r="AH1304" s="209"/>
      <c r="AI1304" s="209"/>
      <c r="AJ1304" s="209"/>
      <c r="AK1304" s="209"/>
      <c r="AL1304" s="209"/>
      <c r="AM1304" s="209">
        <v>21</v>
      </c>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outlineLevel="1" x14ac:dyDescent="0.2">
      <c r="A1305" s="236"/>
      <c r="B1305" s="217"/>
      <c r="C1305" s="278" t="s">
        <v>1446</v>
      </c>
      <c r="D1305" s="272"/>
      <c r="E1305" s="274">
        <v>4</v>
      </c>
      <c r="F1305" s="228"/>
      <c r="G1305" s="228"/>
      <c r="H1305" s="229"/>
      <c r="I1305" s="241"/>
      <c r="J1305" s="209"/>
      <c r="K1305" s="209"/>
      <c r="L1305" s="209"/>
      <c r="M1305" s="209"/>
      <c r="N1305" s="209"/>
      <c r="O1305" s="209"/>
      <c r="P1305" s="209"/>
      <c r="Q1305" s="209"/>
      <c r="R1305" s="209"/>
      <c r="S1305" s="209"/>
      <c r="T1305" s="209"/>
      <c r="U1305" s="209"/>
      <c r="V1305" s="209"/>
      <c r="W1305" s="209"/>
      <c r="X1305" s="209"/>
      <c r="Y1305" s="209"/>
      <c r="Z1305" s="209"/>
      <c r="AA1305" s="209"/>
      <c r="AB1305" s="209"/>
      <c r="AC1305" s="209"/>
      <c r="AD1305" s="209"/>
      <c r="AE1305" s="209"/>
      <c r="AF1305" s="209"/>
      <c r="AG1305" s="209"/>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x14ac:dyDescent="0.2">
      <c r="A1306" s="236"/>
      <c r="B1306" s="217"/>
      <c r="C1306" s="278" t="s">
        <v>1447</v>
      </c>
      <c r="D1306" s="272"/>
      <c r="E1306" s="274">
        <v>3</v>
      </c>
      <c r="F1306" s="228"/>
      <c r="G1306" s="228"/>
      <c r="H1306" s="229"/>
      <c r="I1306" s="241"/>
      <c r="J1306" s="209"/>
      <c r="K1306" s="209"/>
      <c r="L1306" s="209"/>
      <c r="M1306" s="209"/>
      <c r="N1306" s="209"/>
      <c r="O1306" s="209"/>
      <c r="P1306" s="209"/>
      <c r="Q1306" s="209"/>
      <c r="R1306" s="209"/>
      <c r="S1306" s="209"/>
      <c r="T1306" s="209"/>
      <c r="U1306" s="209"/>
      <c r="V1306" s="209"/>
      <c r="W1306" s="209"/>
      <c r="X1306" s="209"/>
      <c r="Y1306" s="209"/>
      <c r="Z1306" s="209"/>
      <c r="AA1306" s="209"/>
      <c r="AB1306" s="209"/>
      <c r="AC1306" s="209"/>
      <c r="AD1306" s="209"/>
      <c r="AE1306" s="209"/>
      <c r="AF1306" s="209"/>
      <c r="AG1306" s="209"/>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x14ac:dyDescent="0.2">
      <c r="A1307" s="236"/>
      <c r="B1307" s="217"/>
      <c r="C1307" s="278" t="s">
        <v>1448</v>
      </c>
      <c r="D1307" s="272"/>
      <c r="E1307" s="274">
        <v>1</v>
      </c>
      <c r="F1307" s="228"/>
      <c r="G1307" s="228"/>
      <c r="H1307" s="229"/>
      <c r="I1307" s="241"/>
      <c r="J1307" s="209"/>
      <c r="K1307" s="209"/>
      <c r="L1307" s="209"/>
      <c r="M1307" s="209"/>
      <c r="N1307" s="209"/>
      <c r="O1307" s="209"/>
      <c r="P1307" s="209"/>
      <c r="Q1307" s="209"/>
      <c r="R1307" s="209"/>
      <c r="S1307" s="209"/>
      <c r="T1307" s="209"/>
      <c r="U1307" s="209"/>
      <c r="V1307" s="209"/>
      <c r="W1307" s="209"/>
      <c r="X1307" s="209"/>
      <c r="Y1307" s="209"/>
      <c r="Z1307" s="209"/>
      <c r="AA1307" s="209"/>
      <c r="AB1307" s="209"/>
      <c r="AC1307" s="209"/>
      <c r="AD1307" s="209"/>
      <c r="AE1307" s="209"/>
      <c r="AF1307" s="209"/>
      <c r="AG1307" s="209"/>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outlineLevel="1" x14ac:dyDescent="0.2">
      <c r="A1308" s="236"/>
      <c r="B1308" s="217"/>
      <c r="C1308" s="278" t="s">
        <v>1449</v>
      </c>
      <c r="D1308" s="272"/>
      <c r="E1308" s="274"/>
      <c r="F1308" s="228"/>
      <c r="G1308" s="228"/>
      <c r="H1308" s="229"/>
      <c r="I1308" s="241"/>
      <c r="J1308" s="209"/>
      <c r="K1308" s="209"/>
      <c r="L1308" s="209"/>
      <c r="M1308" s="209"/>
      <c r="N1308" s="209"/>
      <c r="O1308" s="209"/>
      <c r="P1308" s="209"/>
      <c r="Q1308" s="209"/>
      <c r="R1308" s="209"/>
      <c r="S1308" s="209"/>
      <c r="T1308" s="209"/>
      <c r="U1308" s="209"/>
      <c r="V1308" s="209"/>
      <c r="W1308" s="209"/>
      <c r="X1308" s="209"/>
      <c r="Y1308" s="209"/>
      <c r="Z1308" s="209"/>
      <c r="AA1308" s="209"/>
      <c r="AB1308" s="209"/>
      <c r="AC1308" s="209"/>
      <c r="AD1308" s="209"/>
      <c r="AE1308" s="209"/>
      <c r="AF1308" s="209"/>
      <c r="AG1308" s="209"/>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x14ac:dyDescent="0.2">
      <c r="A1309" s="236"/>
      <c r="B1309" s="217"/>
      <c r="C1309" s="278" t="s">
        <v>1450</v>
      </c>
      <c r="D1309" s="272"/>
      <c r="E1309" s="274">
        <v>8</v>
      </c>
      <c r="F1309" s="228"/>
      <c r="G1309" s="228"/>
      <c r="H1309" s="229"/>
      <c r="I1309" s="241"/>
      <c r="J1309" s="209"/>
      <c r="K1309" s="209"/>
      <c r="L1309" s="209"/>
      <c r="M1309" s="209"/>
      <c r="N1309" s="209"/>
      <c r="O1309" s="209"/>
      <c r="P1309" s="209"/>
      <c r="Q1309" s="209"/>
      <c r="R1309" s="209"/>
      <c r="S1309" s="209"/>
      <c r="T1309" s="209"/>
      <c r="U1309" s="209"/>
      <c r="V1309" s="209"/>
      <c r="W1309" s="209"/>
      <c r="X1309" s="209"/>
      <c r="Y1309" s="209"/>
      <c r="Z1309" s="209"/>
      <c r="AA1309" s="209"/>
      <c r="AB1309" s="209"/>
      <c r="AC1309" s="209"/>
      <c r="AD1309" s="209"/>
      <c r="AE1309" s="209"/>
      <c r="AF1309" s="209"/>
      <c r="AG1309" s="209"/>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x14ac:dyDescent="0.2">
      <c r="A1310" s="235" t="s">
        <v>128</v>
      </c>
      <c r="B1310" s="216" t="s">
        <v>1459</v>
      </c>
      <c r="C1310" s="263" t="s">
        <v>1460</v>
      </c>
      <c r="D1310" s="218"/>
      <c r="E1310" s="221"/>
      <c r="F1310" s="232">
        <f>SUM(G1311:G1380)</f>
        <v>0</v>
      </c>
      <c r="G1310" s="233"/>
      <c r="H1310" s="226"/>
      <c r="I1310" s="240"/>
    </row>
    <row r="1311" spans="1:60" outlineLevel="1" x14ac:dyDescent="0.2">
      <c r="A1311" s="236"/>
      <c r="B1311" s="270" t="s">
        <v>1461</v>
      </c>
      <c r="C1311" s="277"/>
      <c r="D1311" s="271"/>
      <c r="E1311" s="273"/>
      <c r="F1311" s="275"/>
      <c r="G1311" s="276"/>
      <c r="H1311" s="229"/>
      <c r="I1311" s="241"/>
      <c r="J1311" s="209"/>
      <c r="K1311" s="209">
        <v>1</v>
      </c>
      <c r="L1311" s="209"/>
      <c r="M1311" s="209"/>
      <c r="N1311" s="209"/>
      <c r="O1311" s="209"/>
      <c r="P1311" s="209"/>
      <c r="Q1311" s="209"/>
      <c r="R1311" s="209"/>
      <c r="S1311" s="209"/>
      <c r="T1311" s="209"/>
      <c r="U1311" s="209"/>
      <c r="V1311" s="209"/>
      <c r="W1311" s="209"/>
      <c r="X1311" s="209"/>
      <c r="Y1311" s="209"/>
      <c r="Z1311" s="209"/>
      <c r="AA1311" s="209"/>
      <c r="AB1311" s="209"/>
      <c r="AC1311" s="209"/>
      <c r="AD1311" s="209"/>
      <c r="AE1311" s="209"/>
      <c r="AF1311" s="209"/>
      <c r="AG1311" s="209"/>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x14ac:dyDescent="0.2">
      <c r="A1312" s="236">
        <v>295</v>
      </c>
      <c r="B1312" s="217" t="s">
        <v>1462</v>
      </c>
      <c r="C1312" s="264" t="s">
        <v>1463</v>
      </c>
      <c r="D1312" s="219" t="s">
        <v>252</v>
      </c>
      <c r="E1312" s="222">
        <v>723.48599999999999</v>
      </c>
      <c r="F1312" s="227"/>
      <c r="G1312" s="228">
        <f>E1312*F1312</f>
        <v>0</v>
      </c>
      <c r="H1312" s="229" t="s">
        <v>1464</v>
      </c>
      <c r="I1312" s="241" t="s">
        <v>134</v>
      </c>
      <c r="J1312" s="209"/>
      <c r="K1312" s="209"/>
      <c r="L1312" s="209"/>
      <c r="M1312" s="209"/>
      <c r="N1312" s="209"/>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c r="AI1312" s="209"/>
      <c r="AJ1312" s="209"/>
      <c r="AK1312" s="209"/>
      <c r="AL1312" s="209"/>
      <c r="AM1312" s="209">
        <v>21</v>
      </c>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ht="22.5" outlineLevel="1" x14ac:dyDescent="0.2">
      <c r="A1313" s="236"/>
      <c r="B1313" s="217"/>
      <c r="C1313" s="278" t="s">
        <v>511</v>
      </c>
      <c r="D1313" s="272"/>
      <c r="E1313" s="274">
        <v>498.34</v>
      </c>
      <c r="F1313" s="228"/>
      <c r="G1313" s="228"/>
      <c r="H1313" s="229"/>
      <c r="I1313" s="241"/>
      <c r="J1313" s="209"/>
      <c r="K1313" s="209"/>
      <c r="L1313" s="209"/>
      <c r="M1313" s="209"/>
      <c r="N1313" s="209"/>
      <c r="O1313" s="209"/>
      <c r="P1313" s="209"/>
      <c r="Q1313" s="209"/>
      <c r="R1313" s="209"/>
      <c r="S1313" s="209"/>
      <c r="T1313" s="209"/>
      <c r="U1313" s="209"/>
      <c r="V1313" s="209"/>
      <c r="W1313" s="209"/>
      <c r="X1313" s="209"/>
      <c r="Y1313" s="209"/>
      <c r="Z1313" s="209"/>
      <c r="AA1313" s="209"/>
      <c r="AB1313" s="209"/>
      <c r="AC1313" s="209"/>
      <c r="AD1313" s="209"/>
      <c r="AE1313" s="209"/>
      <c r="AF1313" s="209"/>
      <c r="AG1313" s="209"/>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x14ac:dyDescent="0.2">
      <c r="A1314" s="236"/>
      <c r="B1314" s="217"/>
      <c r="C1314" s="278" t="s">
        <v>512</v>
      </c>
      <c r="D1314" s="272"/>
      <c r="E1314" s="274">
        <v>24.541</v>
      </c>
      <c r="F1314" s="228"/>
      <c r="G1314" s="228"/>
      <c r="H1314" s="229"/>
      <c r="I1314" s="241"/>
      <c r="J1314" s="209"/>
      <c r="K1314" s="209"/>
      <c r="L1314" s="209"/>
      <c r="M1314" s="209"/>
      <c r="N1314" s="209"/>
      <c r="O1314" s="209"/>
      <c r="P1314" s="209"/>
      <c r="Q1314" s="209"/>
      <c r="R1314" s="209"/>
      <c r="S1314" s="209"/>
      <c r="T1314" s="209"/>
      <c r="U1314" s="209"/>
      <c r="V1314" s="209"/>
      <c r="W1314" s="209"/>
      <c r="X1314" s="209"/>
      <c r="Y1314" s="209"/>
      <c r="Z1314" s="209"/>
      <c r="AA1314" s="209"/>
      <c r="AB1314" s="209"/>
      <c r="AC1314" s="209"/>
      <c r="AD1314" s="209"/>
      <c r="AE1314" s="209"/>
      <c r="AF1314" s="209"/>
      <c r="AG1314" s="209"/>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x14ac:dyDescent="0.2">
      <c r="A1315" s="236"/>
      <c r="B1315" s="217"/>
      <c r="C1315" s="278" t="s">
        <v>276</v>
      </c>
      <c r="D1315" s="272"/>
      <c r="E1315" s="274"/>
      <c r="F1315" s="228"/>
      <c r="G1315" s="228"/>
      <c r="H1315" s="229"/>
      <c r="I1315" s="241"/>
      <c r="J1315" s="209"/>
      <c r="K1315" s="209"/>
      <c r="L1315" s="209"/>
      <c r="M1315" s="209"/>
      <c r="N1315" s="209"/>
      <c r="O1315" s="209"/>
      <c r="P1315" s="209"/>
      <c r="Q1315" s="209"/>
      <c r="R1315" s="209"/>
      <c r="S1315" s="209"/>
      <c r="T1315" s="209"/>
      <c r="U1315" s="209"/>
      <c r="V1315" s="209"/>
      <c r="W1315" s="209"/>
      <c r="X1315" s="209"/>
      <c r="Y1315" s="209"/>
      <c r="Z1315" s="209"/>
      <c r="AA1315" s="209"/>
      <c r="AB1315" s="209"/>
      <c r="AC1315" s="209"/>
      <c r="AD1315" s="209"/>
      <c r="AE1315" s="209"/>
      <c r="AF1315" s="209"/>
      <c r="AG1315" s="209"/>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ht="22.5" outlineLevel="1" x14ac:dyDescent="0.2">
      <c r="A1316" s="236"/>
      <c r="B1316" s="217"/>
      <c r="C1316" s="278" t="s">
        <v>516</v>
      </c>
      <c r="D1316" s="272"/>
      <c r="E1316" s="274">
        <v>282.14999999999998</v>
      </c>
      <c r="F1316" s="228"/>
      <c r="G1316" s="228"/>
      <c r="H1316" s="229"/>
      <c r="I1316" s="241"/>
      <c r="J1316" s="209"/>
      <c r="K1316" s="209"/>
      <c r="L1316" s="209"/>
      <c r="M1316" s="209"/>
      <c r="N1316" s="209"/>
      <c r="O1316" s="209"/>
      <c r="P1316" s="209"/>
      <c r="Q1316" s="209"/>
      <c r="R1316" s="209"/>
      <c r="S1316" s="209"/>
      <c r="T1316" s="209"/>
      <c r="U1316" s="209"/>
      <c r="V1316" s="209"/>
      <c r="W1316" s="209"/>
      <c r="X1316" s="209"/>
      <c r="Y1316" s="209"/>
      <c r="Z1316" s="209"/>
      <c r="AA1316" s="209"/>
      <c r="AB1316" s="209"/>
      <c r="AC1316" s="209"/>
      <c r="AD1316" s="209"/>
      <c r="AE1316" s="209"/>
      <c r="AF1316" s="209"/>
      <c r="AG1316" s="209"/>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outlineLevel="1" x14ac:dyDescent="0.2">
      <c r="A1317" s="236"/>
      <c r="B1317" s="217"/>
      <c r="C1317" s="278" t="s">
        <v>517</v>
      </c>
      <c r="D1317" s="272"/>
      <c r="E1317" s="274">
        <v>-43.323</v>
      </c>
      <c r="F1317" s="228"/>
      <c r="G1317" s="228"/>
      <c r="H1317" s="229"/>
      <c r="I1317" s="241"/>
      <c r="J1317" s="209"/>
      <c r="K1317" s="209"/>
      <c r="L1317" s="209"/>
      <c r="M1317" s="209"/>
      <c r="N1317" s="209"/>
      <c r="O1317" s="209"/>
      <c r="P1317" s="209"/>
      <c r="Q1317" s="209"/>
      <c r="R1317" s="209"/>
      <c r="S1317" s="209"/>
      <c r="T1317" s="209"/>
      <c r="U1317" s="209"/>
      <c r="V1317" s="209"/>
      <c r="W1317" s="209"/>
      <c r="X1317" s="209"/>
      <c r="Y1317" s="209"/>
      <c r="Z1317" s="209"/>
      <c r="AA1317" s="209"/>
      <c r="AB1317" s="209"/>
      <c r="AC1317" s="209"/>
      <c r="AD1317" s="209"/>
      <c r="AE1317" s="209"/>
      <c r="AF1317" s="209"/>
      <c r="AG1317" s="209"/>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ht="22.5" outlineLevel="1" x14ac:dyDescent="0.2">
      <c r="A1318" s="236"/>
      <c r="B1318" s="217"/>
      <c r="C1318" s="278" t="s">
        <v>518</v>
      </c>
      <c r="D1318" s="272"/>
      <c r="E1318" s="274">
        <v>27.503499999999999</v>
      </c>
      <c r="F1318" s="228"/>
      <c r="G1318" s="228"/>
      <c r="H1318" s="229"/>
      <c r="I1318" s="241"/>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outlineLevel="1" x14ac:dyDescent="0.2">
      <c r="A1319" s="236"/>
      <c r="B1319" s="217"/>
      <c r="C1319" s="278" t="s">
        <v>276</v>
      </c>
      <c r="D1319" s="272"/>
      <c r="E1319" s="274"/>
      <c r="F1319" s="228"/>
      <c r="G1319" s="228"/>
      <c r="H1319" s="229"/>
      <c r="I1319" s="241"/>
      <c r="J1319" s="209"/>
      <c r="K1319" s="209"/>
      <c r="L1319" s="209"/>
      <c r="M1319" s="209"/>
      <c r="N1319" s="209"/>
      <c r="O1319" s="209"/>
      <c r="P1319" s="209"/>
      <c r="Q1319" s="209"/>
      <c r="R1319" s="209"/>
      <c r="S1319" s="209"/>
      <c r="T1319" s="209"/>
      <c r="U1319" s="209"/>
      <c r="V1319" s="209"/>
      <c r="W1319" s="209"/>
      <c r="X1319" s="209"/>
      <c r="Y1319" s="209"/>
      <c r="Z1319" s="209"/>
      <c r="AA1319" s="209"/>
      <c r="AB1319" s="209"/>
      <c r="AC1319" s="209"/>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outlineLevel="1" x14ac:dyDescent="0.2">
      <c r="A1320" s="236"/>
      <c r="B1320" s="217"/>
      <c r="C1320" s="278" t="s">
        <v>519</v>
      </c>
      <c r="D1320" s="272"/>
      <c r="E1320" s="274">
        <v>-53.718000000000004</v>
      </c>
      <c r="F1320" s="228"/>
      <c r="G1320" s="228"/>
      <c r="H1320" s="229"/>
      <c r="I1320" s="241"/>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row>
    <row r="1321" spans="1:60" outlineLevel="1" x14ac:dyDescent="0.2">
      <c r="A1321" s="236"/>
      <c r="B1321" s="217"/>
      <c r="C1321" s="278" t="s">
        <v>520</v>
      </c>
      <c r="D1321" s="272"/>
      <c r="E1321" s="274">
        <v>5.22</v>
      </c>
      <c r="F1321" s="228"/>
      <c r="G1321" s="228"/>
      <c r="H1321" s="229"/>
      <c r="I1321" s="241"/>
      <c r="J1321" s="209"/>
      <c r="K1321" s="209"/>
      <c r="L1321" s="209"/>
      <c r="M1321" s="209"/>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x14ac:dyDescent="0.2">
      <c r="A1322" s="236"/>
      <c r="B1322" s="217"/>
      <c r="C1322" s="278" t="s">
        <v>521</v>
      </c>
      <c r="D1322" s="272"/>
      <c r="E1322" s="274">
        <v>-8.5574999999999992</v>
      </c>
      <c r="F1322" s="228"/>
      <c r="G1322" s="228"/>
      <c r="H1322" s="229"/>
      <c r="I1322" s="241"/>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x14ac:dyDescent="0.2">
      <c r="A1323" s="236"/>
      <c r="B1323" s="217"/>
      <c r="C1323" s="278" t="s">
        <v>522</v>
      </c>
      <c r="D1323" s="272"/>
      <c r="E1323" s="274">
        <v>-8.67</v>
      </c>
      <c r="F1323" s="228"/>
      <c r="G1323" s="228"/>
      <c r="H1323" s="229"/>
      <c r="I1323" s="241"/>
      <c r="J1323" s="209"/>
      <c r="K1323" s="209"/>
      <c r="L1323" s="209"/>
      <c r="M1323" s="209"/>
      <c r="N1323" s="209"/>
      <c r="O1323" s="209"/>
      <c r="P1323" s="209"/>
      <c r="Q1323" s="209"/>
      <c r="R1323" s="209"/>
      <c r="S1323" s="209"/>
      <c r="T1323" s="209"/>
      <c r="U1323" s="209"/>
      <c r="V1323" s="209"/>
      <c r="W1323" s="209"/>
      <c r="X1323" s="209"/>
      <c r="Y1323" s="209"/>
      <c r="Z1323" s="209"/>
      <c r="AA1323" s="209"/>
      <c r="AB1323" s="209"/>
      <c r="AC1323" s="209"/>
      <c r="AD1323" s="209"/>
      <c r="AE1323" s="209"/>
      <c r="AF1323" s="209"/>
      <c r="AG1323" s="209"/>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x14ac:dyDescent="0.2">
      <c r="A1324" s="236">
        <v>296</v>
      </c>
      <c r="B1324" s="217" t="s">
        <v>1465</v>
      </c>
      <c r="C1324" s="264" t="s">
        <v>1466</v>
      </c>
      <c r="D1324" s="219" t="s">
        <v>252</v>
      </c>
      <c r="E1324" s="222">
        <v>723.48599999999999</v>
      </c>
      <c r="F1324" s="227"/>
      <c r="G1324" s="228">
        <f>E1324*F1324</f>
        <v>0</v>
      </c>
      <c r="H1324" s="229"/>
      <c r="I1324" s="241" t="s">
        <v>149</v>
      </c>
      <c r="J1324" s="209"/>
      <c r="K1324" s="209"/>
      <c r="L1324" s="209"/>
      <c r="M1324" s="209"/>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09"/>
      <c r="AK1324" s="209"/>
      <c r="AL1324" s="209"/>
      <c r="AM1324" s="209">
        <v>21</v>
      </c>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ht="22.5" outlineLevel="1" x14ac:dyDescent="0.2">
      <c r="A1325" s="236"/>
      <c r="B1325" s="217"/>
      <c r="C1325" s="278" t="s">
        <v>511</v>
      </c>
      <c r="D1325" s="272"/>
      <c r="E1325" s="274">
        <v>498.34</v>
      </c>
      <c r="F1325" s="228"/>
      <c r="G1325" s="228"/>
      <c r="H1325" s="229"/>
      <c r="I1325" s="241"/>
      <c r="J1325" s="209"/>
      <c r="K1325" s="209"/>
      <c r="L1325" s="209"/>
      <c r="M1325" s="209"/>
      <c r="N1325" s="209"/>
      <c r="O1325" s="209"/>
      <c r="P1325" s="209"/>
      <c r="Q1325" s="209"/>
      <c r="R1325" s="209"/>
      <c r="S1325" s="209"/>
      <c r="T1325" s="209"/>
      <c r="U1325" s="209"/>
      <c r="V1325" s="209"/>
      <c r="W1325" s="209"/>
      <c r="X1325" s="209"/>
      <c r="Y1325" s="209"/>
      <c r="Z1325" s="209"/>
      <c r="AA1325" s="209"/>
      <c r="AB1325" s="209"/>
      <c r="AC1325" s="209"/>
      <c r="AD1325" s="209"/>
      <c r="AE1325" s="209"/>
      <c r="AF1325" s="209"/>
      <c r="AG1325" s="209"/>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x14ac:dyDescent="0.2">
      <c r="A1326" s="236"/>
      <c r="B1326" s="217"/>
      <c r="C1326" s="278" t="s">
        <v>512</v>
      </c>
      <c r="D1326" s="272"/>
      <c r="E1326" s="274">
        <v>24.541</v>
      </c>
      <c r="F1326" s="228"/>
      <c r="G1326" s="228"/>
      <c r="H1326" s="229"/>
      <c r="I1326" s="241"/>
      <c r="J1326" s="209"/>
      <c r="K1326" s="209"/>
      <c r="L1326" s="209"/>
      <c r="M1326" s="209"/>
      <c r="N1326" s="209"/>
      <c r="O1326" s="209"/>
      <c r="P1326" s="209"/>
      <c r="Q1326" s="209"/>
      <c r="R1326" s="209"/>
      <c r="S1326" s="209"/>
      <c r="T1326" s="209"/>
      <c r="U1326" s="209"/>
      <c r="V1326" s="209"/>
      <c r="W1326" s="209"/>
      <c r="X1326" s="209"/>
      <c r="Y1326" s="209"/>
      <c r="Z1326" s="209"/>
      <c r="AA1326" s="209"/>
      <c r="AB1326" s="209"/>
      <c r="AC1326" s="209"/>
      <c r="AD1326" s="209"/>
      <c r="AE1326" s="209"/>
      <c r="AF1326" s="209"/>
      <c r="AG1326" s="209"/>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x14ac:dyDescent="0.2">
      <c r="A1327" s="236"/>
      <c r="B1327" s="217"/>
      <c r="C1327" s="278" t="s">
        <v>276</v>
      </c>
      <c r="D1327" s="272"/>
      <c r="E1327" s="274"/>
      <c r="F1327" s="228"/>
      <c r="G1327" s="228"/>
      <c r="H1327" s="229"/>
      <c r="I1327" s="241"/>
      <c r="J1327" s="209"/>
      <c r="K1327" s="209"/>
      <c r="L1327" s="209"/>
      <c r="M1327" s="209"/>
      <c r="N1327" s="209"/>
      <c r="O1327" s="209"/>
      <c r="P1327" s="209"/>
      <c r="Q1327" s="209"/>
      <c r="R1327" s="209"/>
      <c r="S1327" s="209"/>
      <c r="T1327" s="209"/>
      <c r="U1327" s="209"/>
      <c r="V1327" s="209"/>
      <c r="W1327" s="209"/>
      <c r="X1327" s="209"/>
      <c r="Y1327" s="209"/>
      <c r="Z1327" s="209"/>
      <c r="AA1327" s="209"/>
      <c r="AB1327" s="209"/>
      <c r="AC1327" s="209"/>
      <c r="AD1327" s="209"/>
      <c r="AE1327" s="209"/>
      <c r="AF1327" s="209"/>
      <c r="AG1327" s="209"/>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ht="22.5" outlineLevel="1" x14ac:dyDescent="0.2">
      <c r="A1328" s="236"/>
      <c r="B1328" s="217"/>
      <c r="C1328" s="278" t="s">
        <v>516</v>
      </c>
      <c r="D1328" s="272"/>
      <c r="E1328" s="274">
        <v>282.14999999999998</v>
      </c>
      <c r="F1328" s="228"/>
      <c r="G1328" s="228"/>
      <c r="H1328" s="229"/>
      <c r="I1328" s="241"/>
      <c r="J1328" s="209"/>
      <c r="K1328" s="209"/>
      <c r="L1328" s="209"/>
      <c r="M1328" s="209"/>
      <c r="N1328" s="209"/>
      <c r="O1328" s="209"/>
      <c r="P1328" s="209"/>
      <c r="Q1328" s="209"/>
      <c r="R1328" s="209"/>
      <c r="S1328" s="209"/>
      <c r="T1328" s="209"/>
      <c r="U1328" s="209"/>
      <c r="V1328" s="209"/>
      <c r="W1328" s="209"/>
      <c r="X1328" s="209"/>
      <c r="Y1328" s="209"/>
      <c r="Z1328" s="209"/>
      <c r="AA1328" s="209"/>
      <c r="AB1328" s="209"/>
      <c r="AC1328" s="209"/>
      <c r="AD1328" s="209"/>
      <c r="AE1328" s="209"/>
      <c r="AF1328" s="209"/>
      <c r="AG1328" s="209"/>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x14ac:dyDescent="0.2">
      <c r="A1329" s="236"/>
      <c r="B1329" s="217"/>
      <c r="C1329" s="278" t="s">
        <v>517</v>
      </c>
      <c r="D1329" s="272"/>
      <c r="E1329" s="274">
        <v>-43.323</v>
      </c>
      <c r="F1329" s="228"/>
      <c r="G1329" s="228"/>
      <c r="H1329" s="229"/>
      <c r="I1329" s="241"/>
      <c r="J1329" s="209"/>
      <c r="K1329" s="209"/>
      <c r="L1329" s="209"/>
      <c r="M1329" s="209"/>
      <c r="N1329" s="209"/>
      <c r="O1329" s="209"/>
      <c r="P1329" s="209"/>
      <c r="Q1329" s="209"/>
      <c r="R1329" s="209"/>
      <c r="S1329" s="209"/>
      <c r="T1329" s="209"/>
      <c r="U1329" s="209"/>
      <c r="V1329" s="209"/>
      <c r="W1329" s="209"/>
      <c r="X1329" s="209"/>
      <c r="Y1329" s="209"/>
      <c r="Z1329" s="209"/>
      <c r="AA1329" s="209"/>
      <c r="AB1329" s="209"/>
      <c r="AC1329" s="209"/>
      <c r="AD1329" s="209"/>
      <c r="AE1329" s="209"/>
      <c r="AF1329" s="209"/>
      <c r="AG1329" s="209"/>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ht="22.5" outlineLevel="1" x14ac:dyDescent="0.2">
      <c r="A1330" s="236"/>
      <c r="B1330" s="217"/>
      <c r="C1330" s="278" t="s">
        <v>518</v>
      </c>
      <c r="D1330" s="272"/>
      <c r="E1330" s="274">
        <v>27.503499999999999</v>
      </c>
      <c r="F1330" s="228"/>
      <c r="G1330" s="228"/>
      <c r="H1330" s="229"/>
      <c r="I1330" s="241"/>
      <c r="J1330" s="209"/>
      <c r="K1330" s="209"/>
      <c r="L1330" s="209"/>
      <c r="M1330" s="209"/>
      <c r="N1330" s="209"/>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outlineLevel="1" x14ac:dyDescent="0.2">
      <c r="A1331" s="236"/>
      <c r="B1331" s="217"/>
      <c r="C1331" s="278" t="s">
        <v>276</v>
      </c>
      <c r="D1331" s="272"/>
      <c r="E1331" s="274"/>
      <c r="F1331" s="228"/>
      <c r="G1331" s="228"/>
      <c r="H1331" s="229"/>
      <c r="I1331" s="241"/>
      <c r="J1331" s="209"/>
      <c r="K1331" s="209"/>
      <c r="L1331" s="209"/>
      <c r="M1331" s="209"/>
      <c r="N1331" s="209"/>
      <c r="O1331" s="209"/>
      <c r="P1331" s="209"/>
      <c r="Q1331" s="209"/>
      <c r="R1331" s="209"/>
      <c r="S1331" s="209"/>
      <c r="T1331" s="209"/>
      <c r="U1331" s="209"/>
      <c r="V1331" s="209"/>
      <c r="W1331" s="209"/>
      <c r="X1331" s="209"/>
      <c r="Y1331" s="209"/>
      <c r="Z1331" s="209"/>
      <c r="AA1331" s="209"/>
      <c r="AB1331" s="209"/>
      <c r="AC1331" s="209"/>
      <c r="AD1331" s="209"/>
      <c r="AE1331" s="209"/>
      <c r="AF1331" s="209"/>
      <c r="AG1331" s="209"/>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x14ac:dyDescent="0.2">
      <c r="A1332" s="236"/>
      <c r="B1332" s="217"/>
      <c r="C1332" s="278" t="s">
        <v>519</v>
      </c>
      <c r="D1332" s="272"/>
      <c r="E1332" s="274">
        <v>-53.718000000000004</v>
      </c>
      <c r="F1332" s="228"/>
      <c r="G1332" s="228"/>
      <c r="H1332" s="229"/>
      <c r="I1332" s="241"/>
      <c r="J1332" s="209"/>
      <c r="K1332" s="209"/>
      <c r="L1332" s="209"/>
      <c r="M1332" s="209"/>
      <c r="N1332" s="209"/>
      <c r="O1332" s="209"/>
      <c r="P1332" s="209"/>
      <c r="Q1332" s="209"/>
      <c r="R1332" s="209"/>
      <c r="S1332" s="209"/>
      <c r="T1332" s="209"/>
      <c r="U1332" s="209"/>
      <c r="V1332" s="209"/>
      <c r="W1332" s="209"/>
      <c r="X1332" s="209"/>
      <c r="Y1332" s="209"/>
      <c r="Z1332" s="209"/>
      <c r="AA1332" s="209"/>
      <c r="AB1332" s="209"/>
      <c r="AC1332" s="209"/>
      <c r="AD1332" s="209"/>
      <c r="AE1332" s="209"/>
      <c r="AF1332" s="209"/>
      <c r="AG1332" s="209"/>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x14ac:dyDescent="0.2">
      <c r="A1333" s="236"/>
      <c r="B1333" s="217"/>
      <c r="C1333" s="278" t="s">
        <v>520</v>
      </c>
      <c r="D1333" s="272"/>
      <c r="E1333" s="274">
        <v>5.22</v>
      </c>
      <c r="F1333" s="228"/>
      <c r="G1333" s="228"/>
      <c r="H1333" s="229"/>
      <c r="I1333" s="241"/>
      <c r="J1333" s="209"/>
      <c r="K1333" s="209"/>
      <c r="L1333" s="209"/>
      <c r="M1333" s="209"/>
      <c r="N1333" s="209"/>
      <c r="O1333" s="209"/>
      <c r="P1333" s="209"/>
      <c r="Q1333" s="209"/>
      <c r="R1333" s="209"/>
      <c r="S1333" s="209"/>
      <c r="T1333" s="209"/>
      <c r="U1333" s="209"/>
      <c r="V1333" s="209"/>
      <c r="W1333" s="209"/>
      <c r="X1333" s="209"/>
      <c r="Y1333" s="209"/>
      <c r="Z1333" s="209"/>
      <c r="AA1333" s="209"/>
      <c r="AB1333" s="209"/>
      <c r="AC1333" s="209"/>
      <c r="AD1333" s="209"/>
      <c r="AE1333" s="209"/>
      <c r="AF1333" s="209"/>
      <c r="AG1333" s="209"/>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x14ac:dyDescent="0.2">
      <c r="A1334" s="236"/>
      <c r="B1334" s="217"/>
      <c r="C1334" s="278" t="s">
        <v>521</v>
      </c>
      <c r="D1334" s="272"/>
      <c r="E1334" s="274">
        <v>-8.5574999999999992</v>
      </c>
      <c r="F1334" s="228"/>
      <c r="G1334" s="228"/>
      <c r="H1334" s="229"/>
      <c r="I1334" s="241"/>
      <c r="J1334" s="209"/>
      <c r="K1334" s="209"/>
      <c r="L1334" s="209"/>
      <c r="M1334" s="209"/>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x14ac:dyDescent="0.2">
      <c r="A1335" s="236"/>
      <c r="B1335" s="217"/>
      <c r="C1335" s="278" t="s">
        <v>522</v>
      </c>
      <c r="D1335" s="272"/>
      <c r="E1335" s="274">
        <v>-8.67</v>
      </c>
      <c r="F1335" s="228"/>
      <c r="G1335" s="228"/>
      <c r="H1335" s="229"/>
      <c r="I1335" s="241"/>
      <c r="J1335" s="209"/>
      <c r="K1335" s="209"/>
      <c r="L1335" s="209"/>
      <c r="M1335" s="209"/>
      <c r="N1335" s="209"/>
      <c r="O1335" s="209"/>
      <c r="P1335" s="209"/>
      <c r="Q1335" s="209"/>
      <c r="R1335" s="209"/>
      <c r="S1335" s="209"/>
      <c r="T1335" s="209"/>
      <c r="U1335" s="209"/>
      <c r="V1335" s="209"/>
      <c r="W1335" s="209"/>
      <c r="X1335" s="209"/>
      <c r="Y1335" s="209"/>
      <c r="Z1335" s="209"/>
      <c r="AA1335" s="209"/>
      <c r="AB1335" s="209"/>
      <c r="AC1335" s="209"/>
      <c r="AD1335" s="209"/>
      <c r="AE1335" s="209"/>
      <c r="AF1335" s="209"/>
      <c r="AG1335" s="209"/>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x14ac:dyDescent="0.2">
      <c r="A1336" s="236">
        <v>297</v>
      </c>
      <c r="B1336" s="217" t="s">
        <v>1467</v>
      </c>
      <c r="C1336" s="264" t="s">
        <v>1468</v>
      </c>
      <c r="D1336" s="219" t="s">
        <v>252</v>
      </c>
      <c r="E1336" s="222">
        <v>247.01499999999999</v>
      </c>
      <c r="F1336" s="227"/>
      <c r="G1336" s="228">
        <f>E1336*F1336</f>
        <v>0</v>
      </c>
      <c r="H1336" s="229"/>
      <c r="I1336" s="241" t="s">
        <v>149</v>
      </c>
      <c r="J1336" s="209"/>
      <c r="K1336" s="209"/>
      <c r="L1336" s="209"/>
      <c r="M1336" s="209"/>
      <c r="N1336" s="209"/>
      <c r="O1336" s="209"/>
      <c r="P1336" s="209"/>
      <c r="Q1336" s="209"/>
      <c r="R1336" s="209"/>
      <c r="S1336" s="209"/>
      <c r="T1336" s="209"/>
      <c r="U1336" s="209"/>
      <c r="V1336" s="209"/>
      <c r="W1336" s="209"/>
      <c r="X1336" s="209"/>
      <c r="Y1336" s="209"/>
      <c r="Z1336" s="209"/>
      <c r="AA1336" s="209"/>
      <c r="AB1336" s="209"/>
      <c r="AC1336" s="209"/>
      <c r="AD1336" s="209"/>
      <c r="AE1336" s="209"/>
      <c r="AF1336" s="209"/>
      <c r="AG1336" s="209"/>
      <c r="AH1336" s="209"/>
      <c r="AI1336" s="209"/>
      <c r="AJ1336" s="209"/>
      <c r="AK1336" s="209"/>
      <c r="AL1336" s="209"/>
      <c r="AM1336" s="209">
        <v>21</v>
      </c>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ht="45" outlineLevel="1" x14ac:dyDescent="0.2">
      <c r="A1337" s="236"/>
      <c r="B1337" s="217"/>
      <c r="C1337" s="278" t="s">
        <v>465</v>
      </c>
      <c r="D1337" s="272"/>
      <c r="E1337" s="274">
        <v>328.16</v>
      </c>
      <c r="F1337" s="228"/>
      <c r="G1337" s="228"/>
      <c r="H1337" s="229"/>
      <c r="I1337" s="241"/>
      <c r="J1337" s="209"/>
      <c r="K1337" s="209"/>
      <c r="L1337" s="209"/>
      <c r="M1337" s="209"/>
      <c r="N1337" s="209"/>
      <c r="O1337" s="209"/>
      <c r="P1337" s="209"/>
      <c r="Q1337" s="209"/>
      <c r="R1337" s="209"/>
      <c r="S1337" s="209"/>
      <c r="T1337" s="209"/>
      <c r="U1337" s="209"/>
      <c r="V1337" s="209"/>
      <c r="W1337" s="209"/>
      <c r="X1337" s="209"/>
      <c r="Y1337" s="209"/>
      <c r="Z1337" s="209"/>
      <c r="AA1337" s="209"/>
      <c r="AB1337" s="209"/>
      <c r="AC1337" s="209"/>
      <c r="AD1337" s="209"/>
      <c r="AE1337" s="209"/>
      <c r="AF1337" s="209"/>
      <c r="AG1337" s="209"/>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x14ac:dyDescent="0.2">
      <c r="A1338" s="236"/>
      <c r="B1338" s="217"/>
      <c r="C1338" s="278" t="s">
        <v>466</v>
      </c>
      <c r="D1338" s="272"/>
      <c r="E1338" s="274">
        <v>-23</v>
      </c>
      <c r="F1338" s="228"/>
      <c r="G1338" s="228"/>
      <c r="H1338" s="229"/>
      <c r="I1338" s="241"/>
      <c r="J1338" s="209"/>
      <c r="K1338" s="209"/>
      <c r="L1338" s="209"/>
      <c r="M1338" s="209"/>
      <c r="N1338" s="209"/>
      <c r="O1338" s="209"/>
      <c r="P1338" s="209"/>
      <c r="Q1338" s="209"/>
      <c r="R1338" s="209"/>
      <c r="S1338" s="209"/>
      <c r="T1338" s="209"/>
      <c r="U1338" s="209"/>
      <c r="V1338" s="209"/>
      <c r="W1338" s="209"/>
      <c r="X1338" s="209"/>
      <c r="Y1338" s="209"/>
      <c r="Z1338" s="209"/>
      <c r="AA1338" s="209"/>
      <c r="AB1338" s="209"/>
      <c r="AC1338" s="209"/>
      <c r="AD1338" s="209"/>
      <c r="AE1338" s="209"/>
      <c r="AF1338" s="209"/>
      <c r="AG1338" s="209"/>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x14ac:dyDescent="0.2">
      <c r="A1339" s="236"/>
      <c r="B1339" s="217"/>
      <c r="C1339" s="278" t="s">
        <v>467</v>
      </c>
      <c r="D1339" s="272"/>
      <c r="E1339" s="274">
        <v>23.6</v>
      </c>
      <c r="F1339" s="228"/>
      <c r="G1339" s="228"/>
      <c r="H1339" s="229"/>
      <c r="I1339" s="241"/>
      <c r="J1339" s="209"/>
      <c r="K1339" s="209"/>
      <c r="L1339" s="209"/>
      <c r="M1339" s="209"/>
      <c r="N1339" s="209"/>
      <c r="O1339" s="209"/>
      <c r="P1339" s="209"/>
      <c r="Q1339" s="209"/>
      <c r="R1339" s="209"/>
      <c r="S1339" s="209"/>
      <c r="T1339" s="209"/>
      <c r="U1339" s="209"/>
      <c r="V1339" s="209"/>
      <c r="W1339" s="209"/>
      <c r="X1339" s="209"/>
      <c r="Y1339" s="209"/>
      <c r="Z1339" s="209"/>
      <c r="AA1339" s="209"/>
      <c r="AB1339" s="209"/>
      <c r="AC1339" s="209"/>
      <c r="AD1339" s="209"/>
      <c r="AE1339" s="209"/>
      <c r="AF1339" s="209"/>
      <c r="AG1339" s="209"/>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x14ac:dyDescent="0.2">
      <c r="A1340" s="236"/>
      <c r="B1340" s="217"/>
      <c r="C1340" s="278" t="s">
        <v>276</v>
      </c>
      <c r="D1340" s="272"/>
      <c r="E1340" s="274"/>
      <c r="F1340" s="228"/>
      <c r="G1340" s="228"/>
      <c r="H1340" s="229"/>
      <c r="I1340" s="241"/>
      <c r="J1340" s="209"/>
      <c r="K1340" s="209"/>
      <c r="L1340" s="209"/>
      <c r="M1340" s="209"/>
      <c r="N1340" s="209"/>
      <c r="O1340" s="209"/>
      <c r="P1340" s="209"/>
      <c r="Q1340" s="209"/>
      <c r="R1340" s="209"/>
      <c r="S1340" s="209"/>
      <c r="T1340" s="209"/>
      <c r="U1340" s="209"/>
      <c r="V1340" s="209"/>
      <c r="W1340" s="209"/>
      <c r="X1340" s="209"/>
      <c r="Y1340" s="209"/>
      <c r="Z1340" s="209"/>
      <c r="AA1340" s="209"/>
      <c r="AB1340" s="209"/>
      <c r="AC1340" s="209"/>
      <c r="AD1340" s="209"/>
      <c r="AE1340" s="209"/>
      <c r="AF1340" s="209"/>
      <c r="AG1340" s="209"/>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ht="22.5" outlineLevel="1" x14ac:dyDescent="0.2">
      <c r="A1341" s="236"/>
      <c r="B1341" s="217"/>
      <c r="C1341" s="278" t="s">
        <v>468</v>
      </c>
      <c r="D1341" s="272"/>
      <c r="E1341" s="274">
        <v>104.93</v>
      </c>
      <c r="F1341" s="228"/>
      <c r="G1341" s="228"/>
      <c r="H1341" s="229"/>
      <c r="I1341" s="241"/>
      <c r="J1341" s="209"/>
      <c r="K1341" s="209"/>
      <c r="L1341" s="209"/>
      <c r="M1341" s="209"/>
      <c r="N1341" s="209"/>
      <c r="O1341" s="209"/>
      <c r="P1341" s="209"/>
      <c r="Q1341" s="209"/>
      <c r="R1341" s="209"/>
      <c r="S1341" s="209"/>
      <c r="T1341" s="209"/>
      <c r="U1341" s="209"/>
      <c r="V1341" s="209"/>
      <c r="W1341" s="209"/>
      <c r="X1341" s="209"/>
      <c r="Y1341" s="209"/>
      <c r="Z1341" s="209"/>
      <c r="AA1341" s="209"/>
      <c r="AB1341" s="209"/>
      <c r="AC1341" s="209"/>
      <c r="AD1341" s="209"/>
      <c r="AE1341" s="209"/>
      <c r="AF1341" s="209"/>
      <c r="AG1341" s="209"/>
      <c r="AH1341" s="209"/>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outlineLevel="1" x14ac:dyDescent="0.2">
      <c r="A1342" s="236"/>
      <c r="B1342" s="217"/>
      <c r="C1342" s="278" t="s">
        <v>469</v>
      </c>
      <c r="D1342" s="272"/>
      <c r="E1342" s="274">
        <v>-12.63</v>
      </c>
      <c r="F1342" s="228"/>
      <c r="G1342" s="228"/>
      <c r="H1342" s="229"/>
      <c r="I1342" s="241"/>
      <c r="J1342" s="209"/>
      <c r="K1342" s="209"/>
      <c r="L1342" s="209"/>
      <c r="M1342" s="209"/>
      <c r="N1342" s="209"/>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row>
    <row r="1343" spans="1:60" ht="22.5" outlineLevel="1" x14ac:dyDescent="0.2">
      <c r="A1343" s="236"/>
      <c r="B1343" s="217"/>
      <c r="C1343" s="278" t="s">
        <v>470</v>
      </c>
      <c r="D1343" s="272"/>
      <c r="E1343" s="274">
        <v>29.414999999999999</v>
      </c>
      <c r="F1343" s="228"/>
      <c r="G1343" s="228"/>
      <c r="H1343" s="229"/>
      <c r="I1343" s="241"/>
      <c r="J1343" s="209"/>
      <c r="K1343" s="209"/>
      <c r="L1343" s="209"/>
      <c r="M1343" s="209"/>
      <c r="N1343" s="209"/>
      <c r="O1343" s="209"/>
      <c r="P1343" s="209"/>
      <c r="Q1343" s="209"/>
      <c r="R1343" s="209"/>
      <c r="S1343" s="209"/>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x14ac:dyDescent="0.2">
      <c r="A1344" s="236"/>
      <c r="B1344" s="217"/>
      <c r="C1344" s="278" t="s">
        <v>276</v>
      </c>
      <c r="D1344" s="272"/>
      <c r="E1344" s="274"/>
      <c r="F1344" s="228"/>
      <c r="G1344" s="228"/>
      <c r="H1344" s="229"/>
      <c r="I1344" s="241"/>
      <c r="J1344" s="209"/>
      <c r="K1344" s="209"/>
      <c r="L1344" s="209"/>
      <c r="M1344" s="209"/>
      <c r="N1344" s="209"/>
      <c r="O1344" s="209"/>
      <c r="P1344" s="209"/>
      <c r="Q1344" s="209"/>
      <c r="R1344" s="209"/>
      <c r="S1344" s="209"/>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ht="22.5" outlineLevel="1" x14ac:dyDescent="0.2">
      <c r="A1345" s="236"/>
      <c r="B1345" s="217"/>
      <c r="C1345" s="278" t="s">
        <v>471</v>
      </c>
      <c r="D1345" s="272"/>
      <c r="E1345" s="274">
        <v>-55.5</v>
      </c>
      <c r="F1345" s="228"/>
      <c r="G1345" s="228"/>
      <c r="H1345" s="229"/>
      <c r="I1345" s="241"/>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x14ac:dyDescent="0.2">
      <c r="A1346" s="236"/>
      <c r="B1346" s="217"/>
      <c r="C1346" s="278" t="s">
        <v>276</v>
      </c>
      <c r="D1346" s="272"/>
      <c r="E1346" s="274"/>
      <c r="F1346" s="228"/>
      <c r="G1346" s="228"/>
      <c r="H1346" s="229"/>
      <c r="I1346" s="241"/>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x14ac:dyDescent="0.2">
      <c r="A1347" s="236"/>
      <c r="B1347" s="217"/>
      <c r="C1347" s="278" t="s">
        <v>1469</v>
      </c>
      <c r="D1347" s="272"/>
      <c r="E1347" s="274">
        <v>-147.96</v>
      </c>
      <c r="F1347" s="228"/>
      <c r="G1347" s="228"/>
      <c r="H1347" s="229"/>
      <c r="I1347" s="241"/>
      <c r="J1347" s="209"/>
      <c r="K1347" s="209"/>
      <c r="L1347" s="209"/>
      <c r="M1347" s="209"/>
      <c r="N1347" s="209"/>
      <c r="O1347" s="209"/>
      <c r="P1347" s="209"/>
      <c r="Q1347" s="209"/>
      <c r="R1347" s="209"/>
      <c r="S1347" s="209"/>
      <c r="T1347" s="209"/>
      <c r="U1347" s="209"/>
      <c r="V1347" s="209"/>
      <c r="W1347" s="209"/>
      <c r="X1347" s="209"/>
      <c r="Y1347" s="209"/>
      <c r="Z1347" s="209"/>
      <c r="AA1347" s="209"/>
      <c r="AB1347" s="209"/>
      <c r="AC1347" s="209"/>
      <c r="AD1347" s="209"/>
      <c r="AE1347" s="209"/>
      <c r="AF1347" s="209"/>
      <c r="AG1347" s="209"/>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x14ac:dyDescent="0.2">
      <c r="A1348" s="236">
        <v>298</v>
      </c>
      <c r="B1348" s="217" t="s">
        <v>1470</v>
      </c>
      <c r="C1348" s="264" t="s">
        <v>1471</v>
      </c>
      <c r="D1348" s="219" t="s">
        <v>252</v>
      </c>
      <c r="E1348" s="222">
        <v>1148.538</v>
      </c>
      <c r="F1348" s="227"/>
      <c r="G1348" s="228">
        <f>E1348*F1348</f>
        <v>0</v>
      </c>
      <c r="H1348" s="229"/>
      <c r="I1348" s="241" t="s">
        <v>149</v>
      </c>
      <c r="J1348" s="209"/>
      <c r="K1348" s="209"/>
      <c r="L1348" s="209"/>
      <c r="M1348" s="209"/>
      <c r="N1348" s="209"/>
      <c r="O1348" s="209"/>
      <c r="P1348" s="209"/>
      <c r="Q1348" s="209"/>
      <c r="R1348" s="209"/>
      <c r="S1348" s="209"/>
      <c r="T1348" s="209"/>
      <c r="U1348" s="209"/>
      <c r="V1348" s="209"/>
      <c r="W1348" s="209"/>
      <c r="X1348" s="209"/>
      <c r="Y1348" s="209"/>
      <c r="Z1348" s="209"/>
      <c r="AA1348" s="209"/>
      <c r="AB1348" s="209"/>
      <c r="AC1348" s="209"/>
      <c r="AD1348" s="209"/>
      <c r="AE1348" s="209"/>
      <c r="AF1348" s="209"/>
      <c r="AG1348" s="209"/>
      <c r="AH1348" s="209"/>
      <c r="AI1348" s="209"/>
      <c r="AJ1348" s="209"/>
      <c r="AK1348" s="209"/>
      <c r="AL1348" s="209"/>
      <c r="AM1348" s="209">
        <v>21</v>
      </c>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ht="45" outlineLevel="1" x14ac:dyDescent="0.2">
      <c r="A1349" s="236"/>
      <c r="B1349" s="217"/>
      <c r="C1349" s="278" t="s">
        <v>480</v>
      </c>
      <c r="D1349" s="272"/>
      <c r="E1349" s="274">
        <v>866.46400000000006</v>
      </c>
      <c r="F1349" s="228"/>
      <c r="G1349" s="228"/>
      <c r="H1349" s="229"/>
      <c r="I1349" s="241"/>
      <c r="J1349" s="209"/>
      <c r="K1349" s="209"/>
      <c r="L1349" s="209"/>
      <c r="M1349" s="209"/>
      <c r="N1349" s="209"/>
      <c r="O1349" s="209"/>
      <c r="P1349" s="209"/>
      <c r="Q1349" s="209"/>
      <c r="R1349" s="209"/>
      <c r="S1349" s="209"/>
      <c r="T1349" s="209"/>
      <c r="U1349" s="209"/>
      <c r="V1349" s="209"/>
      <c r="W1349" s="209"/>
      <c r="X1349" s="209"/>
      <c r="Y1349" s="209"/>
      <c r="Z1349" s="209"/>
      <c r="AA1349" s="209"/>
      <c r="AB1349" s="209"/>
      <c r="AC1349" s="209"/>
      <c r="AD1349" s="209"/>
      <c r="AE1349" s="209"/>
      <c r="AF1349" s="209"/>
      <c r="AG1349" s="209"/>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ht="22.5" outlineLevel="1" x14ac:dyDescent="0.2">
      <c r="A1350" s="236"/>
      <c r="B1350" s="217"/>
      <c r="C1350" s="278" t="s">
        <v>481</v>
      </c>
      <c r="D1350" s="272"/>
      <c r="E1350" s="274">
        <v>-58.63</v>
      </c>
      <c r="F1350" s="228"/>
      <c r="G1350" s="228"/>
      <c r="H1350" s="229"/>
      <c r="I1350" s="241"/>
      <c r="J1350" s="209"/>
      <c r="K1350" s="209"/>
      <c r="L1350" s="209"/>
      <c r="M1350" s="209"/>
      <c r="N1350" s="209"/>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ht="22.5" outlineLevel="1" x14ac:dyDescent="0.2">
      <c r="A1351" s="236"/>
      <c r="B1351" s="217"/>
      <c r="C1351" s="278" t="s">
        <v>482</v>
      </c>
      <c r="D1351" s="272"/>
      <c r="E1351" s="274">
        <v>76.614999999999995</v>
      </c>
      <c r="F1351" s="228"/>
      <c r="G1351" s="228"/>
      <c r="H1351" s="229"/>
      <c r="I1351" s="241"/>
      <c r="J1351" s="209"/>
      <c r="K1351" s="209"/>
      <c r="L1351" s="209"/>
      <c r="M1351" s="209"/>
      <c r="N1351" s="209"/>
      <c r="O1351" s="209"/>
      <c r="P1351" s="209"/>
      <c r="Q1351" s="209"/>
      <c r="R1351" s="209"/>
      <c r="S1351" s="209"/>
      <c r="T1351" s="209"/>
      <c r="U1351" s="209"/>
      <c r="V1351" s="209"/>
      <c r="W1351" s="209"/>
      <c r="X1351" s="209"/>
      <c r="Y1351" s="209"/>
      <c r="Z1351" s="209"/>
      <c r="AA1351" s="209"/>
      <c r="AB1351" s="209"/>
      <c r="AC1351" s="209"/>
      <c r="AD1351" s="209"/>
      <c r="AE1351" s="209"/>
      <c r="AF1351" s="209"/>
      <c r="AG1351" s="209"/>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outlineLevel="1" x14ac:dyDescent="0.2">
      <c r="A1352" s="236"/>
      <c r="B1352" s="217"/>
      <c r="C1352" s="278" t="s">
        <v>276</v>
      </c>
      <c r="D1352" s="272"/>
      <c r="E1352" s="274"/>
      <c r="F1352" s="228"/>
      <c r="G1352" s="228"/>
      <c r="H1352" s="229"/>
      <c r="I1352" s="241"/>
      <c r="J1352" s="209"/>
      <c r="K1352" s="209"/>
      <c r="L1352" s="209"/>
      <c r="M1352" s="209"/>
      <c r="N1352" s="209"/>
      <c r="O1352" s="209"/>
      <c r="P1352" s="209"/>
      <c r="Q1352" s="209"/>
      <c r="R1352" s="209"/>
      <c r="S1352" s="209"/>
      <c r="T1352" s="209"/>
      <c r="U1352" s="209"/>
      <c r="V1352" s="209"/>
      <c r="W1352" s="209"/>
      <c r="X1352" s="209"/>
      <c r="Y1352" s="209"/>
      <c r="Z1352" s="209"/>
      <c r="AA1352" s="209"/>
      <c r="AB1352" s="209"/>
      <c r="AC1352" s="209"/>
      <c r="AD1352" s="209"/>
      <c r="AE1352" s="209"/>
      <c r="AF1352" s="209"/>
      <c r="AG1352" s="209"/>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ht="45" outlineLevel="1" x14ac:dyDescent="0.2">
      <c r="A1353" s="236"/>
      <c r="B1353" s="217"/>
      <c r="C1353" s="278" t="s">
        <v>483</v>
      </c>
      <c r="D1353" s="272"/>
      <c r="E1353" s="274">
        <v>-328.16</v>
      </c>
      <c r="F1353" s="228"/>
      <c r="G1353" s="228"/>
      <c r="H1353" s="229"/>
      <c r="I1353" s="241"/>
      <c r="J1353" s="209"/>
      <c r="K1353" s="209"/>
      <c r="L1353" s="209"/>
      <c r="M1353" s="209"/>
      <c r="N1353" s="209"/>
      <c r="O1353" s="209"/>
      <c r="P1353" s="209"/>
      <c r="Q1353" s="209"/>
      <c r="R1353" s="209"/>
      <c r="S1353" s="209"/>
      <c r="T1353" s="209"/>
      <c r="U1353" s="209"/>
      <c r="V1353" s="209"/>
      <c r="W1353" s="209"/>
      <c r="X1353" s="209"/>
      <c r="Y1353" s="209"/>
      <c r="Z1353" s="209"/>
      <c r="AA1353" s="209"/>
      <c r="AB1353" s="209"/>
      <c r="AC1353" s="209"/>
      <c r="AD1353" s="209"/>
      <c r="AE1353" s="209"/>
      <c r="AF1353" s="209"/>
      <c r="AG1353" s="209"/>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x14ac:dyDescent="0.2">
      <c r="A1354" s="236"/>
      <c r="B1354" s="217"/>
      <c r="C1354" s="278" t="s">
        <v>484</v>
      </c>
      <c r="D1354" s="272"/>
      <c r="E1354" s="274">
        <v>23</v>
      </c>
      <c r="F1354" s="228"/>
      <c r="G1354" s="228"/>
      <c r="H1354" s="229"/>
      <c r="I1354" s="241"/>
      <c r="J1354" s="209"/>
      <c r="K1354" s="209"/>
      <c r="L1354" s="209"/>
      <c r="M1354" s="209"/>
      <c r="N1354" s="209"/>
      <c r="O1354" s="209"/>
      <c r="P1354" s="209"/>
      <c r="Q1354" s="209"/>
      <c r="R1354" s="209"/>
      <c r="S1354" s="209"/>
      <c r="T1354" s="209"/>
      <c r="U1354" s="209"/>
      <c r="V1354" s="209"/>
      <c r="W1354" s="209"/>
      <c r="X1354" s="209"/>
      <c r="Y1354" s="209"/>
      <c r="Z1354" s="209"/>
      <c r="AA1354" s="209"/>
      <c r="AB1354" s="209"/>
      <c r="AC1354" s="209"/>
      <c r="AD1354" s="209"/>
      <c r="AE1354" s="209"/>
      <c r="AF1354" s="209"/>
      <c r="AG1354" s="209"/>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x14ac:dyDescent="0.2">
      <c r="A1355" s="236"/>
      <c r="B1355" s="217"/>
      <c r="C1355" s="278" t="s">
        <v>485</v>
      </c>
      <c r="D1355" s="272"/>
      <c r="E1355" s="274">
        <v>-23.6</v>
      </c>
      <c r="F1355" s="228"/>
      <c r="G1355" s="228"/>
      <c r="H1355" s="229"/>
      <c r="I1355" s="241"/>
      <c r="J1355" s="209"/>
      <c r="K1355" s="209"/>
      <c r="L1355" s="209"/>
      <c r="M1355" s="209"/>
      <c r="N1355" s="209"/>
      <c r="O1355" s="209"/>
      <c r="P1355" s="209"/>
      <c r="Q1355" s="209"/>
      <c r="R1355" s="209"/>
      <c r="S1355" s="209"/>
      <c r="T1355" s="209"/>
      <c r="U1355" s="209"/>
      <c r="V1355" s="209"/>
      <c r="W1355" s="209"/>
      <c r="X1355" s="209"/>
      <c r="Y1355" s="209"/>
      <c r="Z1355" s="209"/>
      <c r="AA1355" s="209"/>
      <c r="AB1355" s="209"/>
      <c r="AC1355" s="209"/>
      <c r="AD1355" s="209"/>
      <c r="AE1355" s="209"/>
      <c r="AF1355" s="209"/>
      <c r="AG1355" s="209"/>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x14ac:dyDescent="0.2">
      <c r="A1356" s="236"/>
      <c r="B1356" s="217"/>
      <c r="C1356" s="278" t="s">
        <v>276</v>
      </c>
      <c r="D1356" s="272"/>
      <c r="E1356" s="274"/>
      <c r="F1356" s="228"/>
      <c r="G1356" s="228"/>
      <c r="H1356" s="229"/>
      <c r="I1356" s="241"/>
      <c r="J1356" s="209"/>
      <c r="K1356" s="209"/>
      <c r="L1356" s="209"/>
      <c r="M1356" s="209"/>
      <c r="N1356" s="209"/>
      <c r="O1356" s="209"/>
      <c r="P1356" s="209"/>
      <c r="Q1356" s="209"/>
      <c r="R1356" s="209"/>
      <c r="S1356" s="209"/>
      <c r="T1356" s="209"/>
      <c r="U1356" s="209"/>
      <c r="V1356" s="209"/>
      <c r="W1356" s="209"/>
      <c r="X1356" s="209"/>
      <c r="Y1356" s="209"/>
      <c r="Z1356" s="209"/>
      <c r="AA1356" s="209"/>
      <c r="AB1356" s="209"/>
      <c r="AC1356" s="209"/>
      <c r="AD1356" s="209"/>
      <c r="AE1356" s="209"/>
      <c r="AF1356" s="209"/>
      <c r="AG1356" s="209"/>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ht="22.5" outlineLevel="1" x14ac:dyDescent="0.2">
      <c r="A1357" s="236"/>
      <c r="B1357" s="217"/>
      <c r="C1357" s="278" t="s">
        <v>486</v>
      </c>
      <c r="D1357" s="272"/>
      <c r="E1357" s="274">
        <v>-104.93</v>
      </c>
      <c r="F1357" s="228"/>
      <c r="G1357" s="228"/>
      <c r="H1357" s="229"/>
      <c r="I1357" s="241"/>
      <c r="J1357" s="209"/>
      <c r="K1357" s="209"/>
      <c r="L1357" s="209"/>
      <c r="M1357" s="209"/>
      <c r="N1357" s="209"/>
      <c r="O1357" s="209"/>
      <c r="P1357" s="209"/>
      <c r="Q1357" s="209"/>
      <c r="R1357" s="209"/>
      <c r="S1357" s="209"/>
      <c r="T1357" s="209"/>
      <c r="U1357" s="209"/>
      <c r="V1357" s="209"/>
      <c r="W1357" s="209"/>
      <c r="X1357" s="209"/>
      <c r="Y1357" s="209"/>
      <c r="Z1357" s="209"/>
      <c r="AA1357" s="209"/>
      <c r="AB1357" s="209"/>
      <c r="AC1357" s="209"/>
      <c r="AD1357" s="209"/>
      <c r="AE1357" s="209"/>
      <c r="AF1357" s="209"/>
      <c r="AG1357" s="209"/>
      <c r="AH1357" s="209"/>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x14ac:dyDescent="0.2">
      <c r="A1358" s="236"/>
      <c r="B1358" s="217"/>
      <c r="C1358" s="278" t="s">
        <v>487</v>
      </c>
      <c r="D1358" s="272"/>
      <c r="E1358" s="274">
        <v>12.63</v>
      </c>
      <c r="F1358" s="228"/>
      <c r="G1358" s="228"/>
      <c r="H1358" s="229"/>
      <c r="I1358" s="241"/>
      <c r="J1358" s="209"/>
      <c r="K1358" s="209"/>
      <c r="L1358" s="209"/>
      <c r="M1358" s="209"/>
      <c r="N1358" s="209"/>
      <c r="O1358" s="209"/>
      <c r="P1358" s="209"/>
      <c r="Q1358" s="209"/>
      <c r="R1358" s="209"/>
      <c r="S1358" s="209"/>
      <c r="T1358" s="209"/>
      <c r="U1358" s="209"/>
      <c r="V1358" s="209"/>
      <c r="W1358" s="209"/>
      <c r="X1358" s="209"/>
      <c r="Y1358" s="209"/>
      <c r="Z1358" s="209"/>
      <c r="AA1358" s="209"/>
      <c r="AB1358" s="209"/>
      <c r="AC1358" s="209"/>
      <c r="AD1358" s="209"/>
      <c r="AE1358" s="209"/>
      <c r="AF1358" s="209"/>
      <c r="AG1358" s="209"/>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ht="22.5" outlineLevel="1" x14ac:dyDescent="0.2">
      <c r="A1359" s="236"/>
      <c r="B1359" s="217"/>
      <c r="C1359" s="278" t="s">
        <v>488</v>
      </c>
      <c r="D1359" s="272"/>
      <c r="E1359" s="274">
        <v>-29.414999999999999</v>
      </c>
      <c r="F1359" s="228"/>
      <c r="G1359" s="228"/>
      <c r="H1359" s="229"/>
      <c r="I1359" s="241"/>
      <c r="J1359" s="209"/>
      <c r="K1359" s="209"/>
      <c r="L1359" s="209"/>
      <c r="M1359" s="209"/>
      <c r="N1359" s="209"/>
      <c r="O1359" s="209"/>
      <c r="P1359" s="209"/>
      <c r="Q1359" s="209"/>
      <c r="R1359" s="209"/>
      <c r="S1359" s="209"/>
      <c r="T1359" s="209"/>
      <c r="U1359" s="209"/>
      <c r="V1359" s="209"/>
      <c r="W1359" s="209"/>
      <c r="X1359" s="209"/>
      <c r="Y1359" s="209"/>
      <c r="Z1359" s="209"/>
      <c r="AA1359" s="209"/>
      <c r="AB1359" s="209"/>
      <c r="AC1359" s="209"/>
      <c r="AD1359" s="209"/>
      <c r="AE1359" s="209"/>
      <c r="AF1359" s="209"/>
      <c r="AG1359" s="209"/>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x14ac:dyDescent="0.2">
      <c r="A1360" s="236"/>
      <c r="B1360" s="217"/>
      <c r="C1360" s="278" t="s">
        <v>276</v>
      </c>
      <c r="D1360" s="272"/>
      <c r="E1360" s="274"/>
      <c r="F1360" s="228"/>
      <c r="G1360" s="228"/>
      <c r="H1360" s="229"/>
      <c r="I1360" s="241"/>
      <c r="J1360" s="209"/>
      <c r="K1360" s="209"/>
      <c r="L1360" s="209"/>
      <c r="M1360" s="209"/>
      <c r="N1360" s="209"/>
      <c r="O1360" s="209"/>
      <c r="P1360" s="209"/>
      <c r="Q1360" s="209"/>
      <c r="R1360" s="209"/>
      <c r="S1360" s="209"/>
      <c r="T1360" s="209"/>
      <c r="U1360" s="209"/>
      <c r="V1360" s="209"/>
      <c r="W1360" s="209"/>
      <c r="X1360" s="209"/>
      <c r="Y1360" s="209"/>
      <c r="Z1360" s="209"/>
      <c r="AA1360" s="209"/>
      <c r="AB1360" s="209"/>
      <c r="AC1360" s="209"/>
      <c r="AD1360" s="209"/>
      <c r="AE1360" s="209"/>
      <c r="AF1360" s="209"/>
      <c r="AG1360" s="209"/>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ht="22.5" outlineLevel="1" x14ac:dyDescent="0.2">
      <c r="A1361" s="236"/>
      <c r="B1361" s="217"/>
      <c r="C1361" s="278" t="s">
        <v>489</v>
      </c>
      <c r="D1361" s="272"/>
      <c r="E1361" s="274">
        <v>55.5</v>
      </c>
      <c r="F1361" s="228"/>
      <c r="G1361" s="228"/>
      <c r="H1361" s="229"/>
      <c r="I1361" s="241"/>
      <c r="J1361" s="209"/>
      <c r="K1361" s="209"/>
      <c r="L1361" s="209"/>
      <c r="M1361" s="209"/>
      <c r="N1361" s="209"/>
      <c r="O1361" s="209"/>
      <c r="P1361" s="209"/>
      <c r="Q1361" s="209"/>
      <c r="R1361" s="209"/>
      <c r="S1361" s="209"/>
      <c r="T1361" s="209"/>
      <c r="U1361" s="209"/>
      <c r="V1361" s="209"/>
      <c r="W1361" s="209"/>
      <c r="X1361" s="209"/>
      <c r="Y1361" s="209"/>
      <c r="Z1361" s="209"/>
      <c r="AA1361" s="209"/>
      <c r="AB1361" s="209"/>
      <c r="AC1361" s="209"/>
      <c r="AD1361" s="209"/>
      <c r="AE1361" s="209"/>
      <c r="AF1361" s="209"/>
      <c r="AG1361" s="209"/>
      <c r="AH1361" s="209"/>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x14ac:dyDescent="0.2">
      <c r="A1362" s="236"/>
      <c r="B1362" s="217"/>
      <c r="C1362" s="278" t="s">
        <v>276</v>
      </c>
      <c r="D1362" s="272"/>
      <c r="E1362" s="274"/>
      <c r="F1362" s="228"/>
      <c r="G1362" s="228"/>
      <c r="H1362" s="229"/>
      <c r="I1362" s="241"/>
      <c r="J1362" s="209"/>
      <c r="K1362" s="209"/>
      <c r="L1362" s="209"/>
      <c r="M1362" s="209"/>
      <c r="N1362" s="209"/>
      <c r="O1362" s="209"/>
      <c r="P1362" s="209"/>
      <c r="Q1362" s="209"/>
      <c r="R1362" s="209"/>
      <c r="S1362" s="209"/>
      <c r="T1362" s="209"/>
      <c r="U1362" s="209"/>
      <c r="V1362" s="209"/>
      <c r="W1362" s="209"/>
      <c r="X1362" s="209"/>
      <c r="Y1362" s="209"/>
      <c r="Z1362" s="209"/>
      <c r="AA1362" s="209"/>
      <c r="AB1362" s="209"/>
      <c r="AC1362" s="209"/>
      <c r="AD1362" s="209"/>
      <c r="AE1362" s="209"/>
      <c r="AF1362" s="209"/>
      <c r="AG1362" s="209"/>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x14ac:dyDescent="0.2">
      <c r="A1363" s="236"/>
      <c r="B1363" s="217"/>
      <c r="C1363" s="278" t="s">
        <v>504</v>
      </c>
      <c r="D1363" s="272"/>
      <c r="E1363" s="274">
        <v>14.526</v>
      </c>
      <c r="F1363" s="228"/>
      <c r="G1363" s="228"/>
      <c r="H1363" s="229"/>
      <c r="I1363" s="241"/>
      <c r="J1363" s="209"/>
      <c r="K1363" s="209"/>
      <c r="L1363" s="209"/>
      <c r="M1363" s="209"/>
      <c r="N1363" s="209"/>
      <c r="O1363" s="209"/>
      <c r="P1363" s="209"/>
      <c r="Q1363" s="209"/>
      <c r="R1363" s="209"/>
      <c r="S1363" s="209"/>
      <c r="T1363" s="209"/>
      <c r="U1363" s="209"/>
      <c r="V1363" s="209"/>
      <c r="W1363" s="209"/>
      <c r="X1363" s="209"/>
      <c r="Y1363" s="209"/>
      <c r="Z1363" s="209"/>
      <c r="AA1363" s="209"/>
      <c r="AB1363" s="209"/>
      <c r="AC1363" s="209"/>
      <c r="AD1363" s="209"/>
      <c r="AE1363" s="209"/>
      <c r="AF1363" s="209"/>
      <c r="AG1363" s="209"/>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outlineLevel="1" x14ac:dyDescent="0.2">
      <c r="A1364" s="236"/>
      <c r="B1364" s="217"/>
      <c r="C1364" s="278" t="s">
        <v>373</v>
      </c>
      <c r="D1364" s="272"/>
      <c r="E1364" s="274">
        <v>3.6</v>
      </c>
      <c r="F1364" s="228"/>
      <c r="G1364" s="228"/>
      <c r="H1364" s="229"/>
      <c r="I1364" s="241"/>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row>
    <row r="1365" spans="1:60" outlineLevel="1" x14ac:dyDescent="0.2">
      <c r="A1365" s="236"/>
      <c r="B1365" s="217"/>
      <c r="C1365" s="278" t="s">
        <v>276</v>
      </c>
      <c r="D1365" s="272"/>
      <c r="E1365" s="274"/>
      <c r="F1365" s="228"/>
      <c r="G1365" s="228"/>
      <c r="H1365" s="229"/>
      <c r="I1365" s="241"/>
      <c r="J1365" s="209"/>
      <c r="K1365" s="209"/>
      <c r="L1365" s="209"/>
      <c r="M1365" s="209"/>
      <c r="N1365" s="209"/>
      <c r="O1365" s="209"/>
      <c r="P1365" s="209"/>
      <c r="Q1365" s="209"/>
      <c r="R1365" s="209"/>
      <c r="S1365" s="209"/>
      <c r="T1365" s="209"/>
      <c r="U1365" s="209"/>
      <c r="V1365" s="209"/>
      <c r="W1365" s="209"/>
      <c r="X1365" s="209"/>
      <c r="Y1365" s="209"/>
      <c r="Z1365" s="209"/>
      <c r="AA1365" s="209"/>
      <c r="AB1365" s="209"/>
      <c r="AC1365" s="209"/>
      <c r="AD1365" s="209"/>
      <c r="AE1365" s="209"/>
      <c r="AF1365" s="209"/>
      <c r="AG1365" s="209"/>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ht="22.5" outlineLevel="1" x14ac:dyDescent="0.2">
      <c r="A1366" s="236"/>
      <c r="B1366" s="217"/>
      <c r="C1366" s="278" t="s">
        <v>511</v>
      </c>
      <c r="D1366" s="272"/>
      <c r="E1366" s="274">
        <v>498.34</v>
      </c>
      <c r="F1366" s="228"/>
      <c r="G1366" s="228"/>
      <c r="H1366" s="229"/>
      <c r="I1366" s="241"/>
      <c r="J1366" s="209"/>
      <c r="K1366" s="209"/>
      <c r="L1366" s="209"/>
      <c r="M1366" s="209"/>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x14ac:dyDescent="0.2">
      <c r="A1367" s="236"/>
      <c r="B1367" s="217"/>
      <c r="C1367" s="278" t="s">
        <v>512</v>
      </c>
      <c r="D1367" s="272"/>
      <c r="E1367" s="274">
        <v>24.541</v>
      </c>
      <c r="F1367" s="228"/>
      <c r="G1367" s="228"/>
      <c r="H1367" s="229"/>
      <c r="I1367" s="241"/>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x14ac:dyDescent="0.2">
      <c r="A1368" s="236"/>
      <c r="B1368" s="217"/>
      <c r="C1368" s="278" t="s">
        <v>276</v>
      </c>
      <c r="D1368" s="272"/>
      <c r="E1368" s="274"/>
      <c r="F1368" s="228"/>
      <c r="G1368" s="228"/>
      <c r="H1368" s="229"/>
      <c r="I1368" s="241"/>
      <c r="J1368" s="209"/>
      <c r="K1368" s="209"/>
      <c r="L1368" s="209"/>
      <c r="M1368" s="209"/>
      <c r="N1368" s="209"/>
      <c r="O1368" s="209"/>
      <c r="P1368" s="209"/>
      <c r="Q1368" s="209"/>
      <c r="R1368" s="209"/>
      <c r="S1368" s="209"/>
      <c r="T1368" s="209"/>
      <c r="U1368" s="209"/>
      <c r="V1368" s="209"/>
      <c r="W1368" s="209"/>
      <c r="X1368" s="209"/>
      <c r="Y1368" s="209"/>
      <c r="Z1368" s="209"/>
      <c r="AA1368" s="209"/>
      <c r="AB1368" s="209"/>
      <c r="AC1368" s="209"/>
      <c r="AD1368" s="209"/>
      <c r="AE1368" s="209"/>
      <c r="AF1368" s="209"/>
      <c r="AG1368" s="209"/>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ht="22.5" outlineLevel="1" x14ac:dyDescent="0.2">
      <c r="A1369" s="236"/>
      <c r="B1369" s="217"/>
      <c r="C1369" s="278" t="s">
        <v>516</v>
      </c>
      <c r="D1369" s="272"/>
      <c r="E1369" s="274">
        <v>282.14999999999998</v>
      </c>
      <c r="F1369" s="228"/>
      <c r="G1369" s="228"/>
      <c r="H1369" s="229"/>
      <c r="I1369" s="241"/>
      <c r="J1369" s="209"/>
      <c r="K1369" s="209"/>
      <c r="L1369" s="209"/>
      <c r="M1369" s="209"/>
      <c r="N1369" s="209"/>
      <c r="O1369" s="209"/>
      <c r="P1369" s="209"/>
      <c r="Q1369" s="209"/>
      <c r="R1369" s="209"/>
      <c r="S1369" s="209"/>
      <c r="T1369" s="209"/>
      <c r="U1369" s="209"/>
      <c r="V1369" s="209"/>
      <c r="W1369" s="209"/>
      <c r="X1369" s="209"/>
      <c r="Y1369" s="209"/>
      <c r="Z1369" s="209"/>
      <c r="AA1369" s="209"/>
      <c r="AB1369" s="209"/>
      <c r="AC1369" s="209"/>
      <c r="AD1369" s="209"/>
      <c r="AE1369" s="209"/>
      <c r="AF1369" s="209"/>
      <c r="AG1369" s="209"/>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x14ac:dyDescent="0.2">
      <c r="A1370" s="236"/>
      <c r="B1370" s="217"/>
      <c r="C1370" s="278" t="s">
        <v>517</v>
      </c>
      <c r="D1370" s="272"/>
      <c r="E1370" s="274">
        <v>-43.323</v>
      </c>
      <c r="F1370" s="228"/>
      <c r="G1370" s="228"/>
      <c r="H1370" s="229"/>
      <c r="I1370" s="241"/>
      <c r="J1370" s="209"/>
      <c r="K1370" s="209"/>
      <c r="L1370" s="209"/>
      <c r="M1370" s="209"/>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ht="22.5" outlineLevel="1" x14ac:dyDescent="0.2">
      <c r="A1371" s="236"/>
      <c r="B1371" s="217"/>
      <c r="C1371" s="278" t="s">
        <v>518</v>
      </c>
      <c r="D1371" s="272"/>
      <c r="E1371" s="274">
        <v>27.503499999999999</v>
      </c>
      <c r="F1371" s="228"/>
      <c r="G1371" s="228"/>
      <c r="H1371" s="229"/>
      <c r="I1371" s="241"/>
      <c r="J1371" s="209"/>
      <c r="K1371" s="209"/>
      <c r="L1371" s="209"/>
      <c r="M1371" s="209"/>
      <c r="N1371" s="209"/>
      <c r="O1371" s="209"/>
      <c r="P1371" s="209"/>
      <c r="Q1371" s="209"/>
      <c r="R1371" s="209"/>
      <c r="S1371" s="209"/>
      <c r="T1371" s="209"/>
      <c r="U1371" s="209"/>
      <c r="V1371" s="209"/>
      <c r="W1371" s="209"/>
      <c r="X1371" s="209"/>
      <c r="Y1371" s="209"/>
      <c r="Z1371" s="209"/>
      <c r="AA1371" s="209"/>
      <c r="AB1371" s="209"/>
      <c r="AC1371" s="209"/>
      <c r="AD1371" s="209"/>
      <c r="AE1371" s="209"/>
      <c r="AF1371" s="209"/>
      <c r="AG1371" s="209"/>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x14ac:dyDescent="0.2">
      <c r="A1372" s="236"/>
      <c r="B1372" s="217"/>
      <c r="C1372" s="278" t="s">
        <v>276</v>
      </c>
      <c r="D1372" s="272"/>
      <c r="E1372" s="274"/>
      <c r="F1372" s="228"/>
      <c r="G1372" s="228"/>
      <c r="H1372" s="229"/>
      <c r="I1372" s="241"/>
      <c r="J1372" s="209"/>
      <c r="K1372" s="209"/>
      <c r="L1372" s="209"/>
      <c r="M1372" s="209"/>
      <c r="N1372" s="209"/>
      <c r="O1372" s="209"/>
      <c r="P1372" s="209"/>
      <c r="Q1372" s="209"/>
      <c r="R1372" s="209"/>
      <c r="S1372" s="209"/>
      <c r="T1372" s="209"/>
      <c r="U1372" s="209"/>
      <c r="V1372" s="209"/>
      <c r="W1372" s="209"/>
      <c r="X1372" s="209"/>
      <c r="Y1372" s="209"/>
      <c r="Z1372" s="209"/>
      <c r="AA1372" s="209"/>
      <c r="AB1372" s="209"/>
      <c r="AC1372" s="209"/>
      <c r="AD1372" s="209"/>
      <c r="AE1372" s="209"/>
      <c r="AF1372" s="209"/>
      <c r="AG1372" s="209"/>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x14ac:dyDescent="0.2">
      <c r="A1373" s="236"/>
      <c r="B1373" s="217"/>
      <c r="C1373" s="278" t="s">
        <v>519</v>
      </c>
      <c r="D1373" s="272"/>
      <c r="E1373" s="274">
        <v>-53.718000000000004</v>
      </c>
      <c r="F1373" s="228"/>
      <c r="G1373" s="228"/>
      <c r="H1373" s="229"/>
      <c r="I1373" s="241"/>
      <c r="J1373" s="209"/>
      <c r="K1373" s="209"/>
      <c r="L1373" s="209"/>
      <c r="M1373" s="209"/>
      <c r="N1373" s="209"/>
      <c r="O1373" s="209"/>
      <c r="P1373" s="209"/>
      <c r="Q1373" s="209"/>
      <c r="R1373" s="209"/>
      <c r="S1373" s="209"/>
      <c r="T1373" s="209"/>
      <c r="U1373" s="209"/>
      <c r="V1373" s="209"/>
      <c r="W1373" s="209"/>
      <c r="X1373" s="209"/>
      <c r="Y1373" s="209"/>
      <c r="Z1373" s="209"/>
      <c r="AA1373" s="209"/>
      <c r="AB1373" s="209"/>
      <c r="AC1373" s="209"/>
      <c r="AD1373" s="209"/>
      <c r="AE1373" s="209"/>
      <c r="AF1373" s="209"/>
      <c r="AG1373" s="209"/>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outlineLevel="1" x14ac:dyDescent="0.2">
      <c r="A1374" s="236"/>
      <c r="B1374" s="217"/>
      <c r="C1374" s="278" t="s">
        <v>520</v>
      </c>
      <c r="D1374" s="272"/>
      <c r="E1374" s="274">
        <v>5.22</v>
      </c>
      <c r="F1374" s="228"/>
      <c r="G1374" s="228"/>
      <c r="H1374" s="229"/>
      <c r="I1374" s="241"/>
      <c r="J1374" s="209"/>
      <c r="K1374" s="209"/>
      <c r="L1374" s="209"/>
      <c r="M1374" s="209"/>
      <c r="N1374" s="209"/>
      <c r="O1374" s="209"/>
      <c r="P1374" s="209"/>
      <c r="Q1374" s="209"/>
      <c r="R1374" s="209"/>
      <c r="S1374" s="209"/>
      <c r="T1374" s="209"/>
      <c r="U1374" s="209"/>
      <c r="V1374" s="209"/>
      <c r="W1374" s="209"/>
      <c r="X1374" s="209"/>
      <c r="Y1374" s="209"/>
      <c r="Z1374" s="209"/>
      <c r="AA1374" s="209"/>
      <c r="AB1374" s="209"/>
      <c r="AC1374" s="209"/>
      <c r="AD1374" s="209"/>
      <c r="AE1374" s="209"/>
      <c r="AF1374" s="209"/>
      <c r="AG1374" s="209"/>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x14ac:dyDescent="0.2">
      <c r="A1375" s="236"/>
      <c r="B1375" s="217"/>
      <c r="C1375" s="278" t="s">
        <v>521</v>
      </c>
      <c r="D1375" s="272"/>
      <c r="E1375" s="274">
        <v>-8.5574999999999992</v>
      </c>
      <c r="F1375" s="228"/>
      <c r="G1375" s="228"/>
      <c r="H1375" s="229"/>
      <c r="I1375" s="241"/>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c r="AD1375" s="209"/>
      <c r="AE1375" s="209"/>
      <c r="AF1375" s="209"/>
      <c r="AG1375" s="209"/>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x14ac:dyDescent="0.2">
      <c r="A1376" s="236"/>
      <c r="B1376" s="217"/>
      <c r="C1376" s="278" t="s">
        <v>522</v>
      </c>
      <c r="D1376" s="272"/>
      <c r="E1376" s="274">
        <v>-8.67</v>
      </c>
      <c r="F1376" s="228"/>
      <c r="G1376" s="228"/>
      <c r="H1376" s="229"/>
      <c r="I1376" s="241"/>
      <c r="J1376" s="209"/>
      <c r="K1376" s="209"/>
      <c r="L1376" s="209"/>
      <c r="M1376" s="209"/>
      <c r="N1376" s="209"/>
      <c r="O1376" s="209"/>
      <c r="P1376" s="209"/>
      <c r="Q1376" s="209"/>
      <c r="R1376" s="209"/>
      <c r="S1376" s="209"/>
      <c r="T1376" s="209"/>
      <c r="U1376" s="209"/>
      <c r="V1376" s="209"/>
      <c r="W1376" s="209"/>
      <c r="X1376" s="209"/>
      <c r="Y1376" s="209"/>
      <c r="Z1376" s="209"/>
      <c r="AA1376" s="209"/>
      <c r="AB1376" s="209"/>
      <c r="AC1376" s="209"/>
      <c r="AD1376" s="209"/>
      <c r="AE1376" s="209"/>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x14ac:dyDescent="0.2">
      <c r="A1377" s="236"/>
      <c r="B1377" s="217"/>
      <c r="C1377" s="278" t="s">
        <v>276</v>
      </c>
      <c r="D1377" s="272"/>
      <c r="E1377" s="274"/>
      <c r="F1377" s="228"/>
      <c r="G1377" s="228"/>
      <c r="H1377" s="229"/>
      <c r="I1377" s="241"/>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c r="AD1377" s="209"/>
      <c r="AE1377" s="209"/>
      <c r="AF1377" s="209"/>
      <c r="AG1377" s="209"/>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ht="22.5" outlineLevel="1" x14ac:dyDescent="0.2">
      <c r="A1378" s="236"/>
      <c r="B1378" s="217"/>
      <c r="C1378" s="278" t="s">
        <v>1472</v>
      </c>
      <c r="D1378" s="272"/>
      <c r="E1378" s="274">
        <v>-89.88</v>
      </c>
      <c r="F1378" s="228"/>
      <c r="G1378" s="228"/>
      <c r="H1378" s="229"/>
      <c r="I1378" s="241"/>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x14ac:dyDescent="0.2">
      <c r="A1379" s="236"/>
      <c r="B1379" s="217"/>
      <c r="C1379" s="278" t="s">
        <v>1473</v>
      </c>
      <c r="D1379" s="272"/>
      <c r="E1379" s="274">
        <v>12.731999999999999</v>
      </c>
      <c r="F1379" s="228"/>
      <c r="G1379" s="228"/>
      <c r="H1379" s="229"/>
      <c r="I1379" s="241"/>
      <c r="J1379" s="209"/>
      <c r="K1379" s="209"/>
      <c r="L1379" s="209"/>
      <c r="M1379" s="209"/>
      <c r="N1379" s="209"/>
      <c r="O1379" s="209"/>
      <c r="P1379" s="209"/>
      <c r="Q1379" s="209"/>
      <c r="R1379" s="209"/>
      <c r="S1379" s="209"/>
      <c r="T1379" s="209"/>
      <c r="U1379" s="209"/>
      <c r="V1379" s="209"/>
      <c r="W1379" s="209"/>
      <c r="X1379" s="209"/>
      <c r="Y1379" s="209"/>
      <c r="Z1379" s="209"/>
      <c r="AA1379" s="209"/>
      <c r="AB1379" s="209"/>
      <c r="AC1379" s="209"/>
      <c r="AD1379" s="209"/>
      <c r="AE1379" s="209"/>
      <c r="AF1379" s="209"/>
      <c r="AG1379" s="209"/>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x14ac:dyDescent="0.2">
      <c r="A1380" s="236"/>
      <c r="B1380" s="217"/>
      <c r="C1380" s="278" t="s">
        <v>1474</v>
      </c>
      <c r="D1380" s="272"/>
      <c r="E1380" s="274">
        <v>-5.4</v>
      </c>
      <c r="F1380" s="228"/>
      <c r="G1380" s="228"/>
      <c r="H1380" s="229"/>
      <c r="I1380" s="241"/>
      <c r="J1380" s="209"/>
      <c r="K1380" s="209"/>
      <c r="L1380" s="209"/>
      <c r="M1380" s="209"/>
      <c r="N1380" s="209"/>
      <c r="O1380" s="209"/>
      <c r="P1380" s="209"/>
      <c r="Q1380" s="209"/>
      <c r="R1380" s="209"/>
      <c r="S1380" s="209"/>
      <c r="T1380" s="209"/>
      <c r="U1380" s="209"/>
      <c r="V1380" s="209"/>
      <c r="W1380" s="209"/>
      <c r="X1380" s="209"/>
      <c r="Y1380" s="209"/>
      <c r="Z1380" s="209"/>
      <c r="AA1380" s="209"/>
      <c r="AB1380" s="209"/>
      <c r="AC1380" s="209"/>
      <c r="AD1380" s="209"/>
      <c r="AE1380" s="209"/>
      <c r="AF1380" s="209"/>
      <c r="AG1380" s="209"/>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x14ac:dyDescent="0.2">
      <c r="A1381" s="235" t="s">
        <v>128</v>
      </c>
      <c r="B1381" s="216" t="s">
        <v>150</v>
      </c>
      <c r="C1381" s="263" t="s">
        <v>151</v>
      </c>
      <c r="D1381" s="218"/>
      <c r="E1381" s="221"/>
      <c r="F1381" s="232">
        <f>SUM(G1382:G1414)</f>
        <v>0</v>
      </c>
      <c r="G1381" s="233"/>
      <c r="H1381" s="226"/>
      <c r="I1381" s="240"/>
    </row>
    <row r="1382" spans="1:60" ht="22.5" outlineLevel="1" x14ac:dyDescent="0.2">
      <c r="A1382" s="236">
        <v>299</v>
      </c>
      <c r="B1382" s="217" t="s">
        <v>1475</v>
      </c>
      <c r="C1382" s="264" t="s">
        <v>1476</v>
      </c>
      <c r="D1382" s="219" t="s">
        <v>377</v>
      </c>
      <c r="E1382" s="222">
        <v>1</v>
      </c>
      <c r="F1382" s="227"/>
      <c r="G1382" s="228">
        <f>E1382*F1382</f>
        <v>0</v>
      </c>
      <c r="H1382" s="229"/>
      <c r="I1382" s="241" t="s">
        <v>149</v>
      </c>
      <c r="J1382" s="209"/>
      <c r="K1382" s="209"/>
      <c r="L1382" s="209"/>
      <c r="M1382" s="209"/>
      <c r="N1382" s="209"/>
      <c r="O1382" s="209"/>
      <c r="P1382" s="209"/>
      <c r="Q1382" s="209"/>
      <c r="R1382" s="209"/>
      <c r="S1382" s="209"/>
      <c r="T1382" s="209"/>
      <c r="U1382" s="209"/>
      <c r="V1382" s="209"/>
      <c r="W1382" s="209"/>
      <c r="X1382" s="209"/>
      <c r="Y1382" s="209"/>
      <c r="Z1382" s="209"/>
      <c r="AA1382" s="209"/>
      <c r="AB1382" s="209"/>
      <c r="AC1382" s="209"/>
      <c r="AD1382" s="209"/>
      <c r="AE1382" s="209"/>
      <c r="AF1382" s="209"/>
      <c r="AG1382" s="209"/>
      <c r="AH1382" s="209"/>
      <c r="AI1382" s="209"/>
      <c r="AJ1382" s="209"/>
      <c r="AK1382" s="209"/>
      <c r="AL1382" s="209"/>
      <c r="AM1382" s="209">
        <v>21</v>
      </c>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x14ac:dyDescent="0.2">
      <c r="A1383" s="236">
        <v>300</v>
      </c>
      <c r="B1383" s="217" t="s">
        <v>1477</v>
      </c>
      <c r="C1383" s="264" t="s">
        <v>1478</v>
      </c>
      <c r="D1383" s="219" t="s">
        <v>377</v>
      </c>
      <c r="E1383" s="222">
        <v>1</v>
      </c>
      <c r="F1383" s="227"/>
      <c r="G1383" s="228">
        <f>E1383*F1383</f>
        <v>0</v>
      </c>
      <c r="H1383" s="229"/>
      <c r="I1383" s="241" t="s">
        <v>149</v>
      </c>
      <c r="J1383" s="209"/>
      <c r="K1383" s="209"/>
      <c r="L1383" s="209"/>
      <c r="M1383" s="209"/>
      <c r="N1383" s="209"/>
      <c r="O1383" s="209"/>
      <c r="P1383" s="209"/>
      <c r="Q1383" s="209"/>
      <c r="R1383" s="209"/>
      <c r="S1383" s="209"/>
      <c r="T1383" s="209"/>
      <c r="U1383" s="209"/>
      <c r="V1383" s="209"/>
      <c r="W1383" s="209"/>
      <c r="X1383" s="209"/>
      <c r="Y1383" s="209"/>
      <c r="Z1383" s="209"/>
      <c r="AA1383" s="209"/>
      <c r="AB1383" s="209"/>
      <c r="AC1383" s="209"/>
      <c r="AD1383" s="209"/>
      <c r="AE1383" s="209"/>
      <c r="AF1383" s="209"/>
      <c r="AG1383" s="209"/>
      <c r="AH1383" s="209"/>
      <c r="AI1383" s="209"/>
      <c r="AJ1383" s="209"/>
      <c r="AK1383" s="209"/>
      <c r="AL1383" s="209"/>
      <c r="AM1383" s="209">
        <v>21</v>
      </c>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x14ac:dyDescent="0.2">
      <c r="A1384" s="236"/>
      <c r="B1384" s="217"/>
      <c r="C1384" s="265" t="s">
        <v>1479</v>
      </c>
      <c r="D1384" s="220"/>
      <c r="E1384" s="223"/>
      <c r="F1384" s="230"/>
      <c r="G1384" s="231"/>
      <c r="H1384" s="229"/>
      <c r="I1384" s="241"/>
      <c r="J1384" s="209"/>
      <c r="K1384" s="209"/>
      <c r="L1384" s="209"/>
      <c r="M1384" s="209"/>
      <c r="N1384" s="209"/>
      <c r="O1384" s="209"/>
      <c r="P1384" s="209"/>
      <c r="Q1384" s="209"/>
      <c r="R1384" s="209"/>
      <c r="S1384" s="209"/>
      <c r="T1384" s="209"/>
      <c r="U1384" s="209"/>
      <c r="V1384" s="209"/>
      <c r="W1384" s="209"/>
      <c r="X1384" s="209"/>
      <c r="Y1384" s="209"/>
      <c r="Z1384" s="209"/>
      <c r="AA1384" s="209"/>
      <c r="AB1384" s="209"/>
      <c r="AC1384" s="209"/>
      <c r="AD1384" s="209"/>
      <c r="AE1384" s="209"/>
      <c r="AF1384" s="209"/>
      <c r="AG1384" s="209"/>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10" t="str">
        <f>C1384</f>
        <v>Ochrana vzrostlých stromů při provádění zemních prací a úprav terénu.</v>
      </c>
      <c r="BB1384" s="209"/>
      <c r="BC1384" s="209"/>
      <c r="BD1384" s="209"/>
      <c r="BE1384" s="209"/>
      <c r="BF1384" s="209"/>
      <c r="BG1384" s="209"/>
      <c r="BH1384" s="209"/>
    </row>
    <row r="1385" spans="1:60" outlineLevel="1" x14ac:dyDescent="0.2">
      <c r="A1385" s="236">
        <v>301</v>
      </c>
      <c r="B1385" s="217" t="s">
        <v>1480</v>
      </c>
      <c r="C1385" s="264" t="s">
        <v>1481</v>
      </c>
      <c r="D1385" s="219" t="s">
        <v>324</v>
      </c>
      <c r="E1385" s="222">
        <v>10.9</v>
      </c>
      <c r="F1385" s="227"/>
      <c r="G1385" s="228">
        <f>E1385*F1385</f>
        <v>0</v>
      </c>
      <c r="H1385" s="229"/>
      <c r="I1385" s="241" t="s">
        <v>149</v>
      </c>
      <c r="J1385" s="209"/>
      <c r="K1385" s="209"/>
      <c r="L1385" s="209"/>
      <c r="M1385" s="209"/>
      <c r="N1385" s="209"/>
      <c r="O1385" s="209"/>
      <c r="P1385" s="209"/>
      <c r="Q1385" s="209"/>
      <c r="R1385" s="209"/>
      <c r="S1385" s="209"/>
      <c r="T1385" s="209"/>
      <c r="U1385" s="209"/>
      <c r="V1385" s="209"/>
      <c r="W1385" s="209"/>
      <c r="X1385" s="209"/>
      <c r="Y1385" s="209"/>
      <c r="Z1385" s="209"/>
      <c r="AA1385" s="209"/>
      <c r="AB1385" s="209"/>
      <c r="AC1385" s="209"/>
      <c r="AD1385" s="209"/>
      <c r="AE1385" s="209"/>
      <c r="AF1385" s="209"/>
      <c r="AG1385" s="209"/>
      <c r="AH1385" s="209"/>
      <c r="AI1385" s="209"/>
      <c r="AJ1385" s="209"/>
      <c r="AK1385" s="209"/>
      <c r="AL1385" s="209"/>
      <c r="AM1385" s="209">
        <v>21</v>
      </c>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ht="56.25" outlineLevel="1" x14ac:dyDescent="0.2">
      <c r="A1386" s="236"/>
      <c r="B1386" s="217"/>
      <c r="C1386" s="265" t="s">
        <v>1482</v>
      </c>
      <c r="D1386" s="220"/>
      <c r="E1386" s="223"/>
      <c r="F1386" s="230"/>
      <c r="G1386" s="231"/>
      <c r="H1386" s="229"/>
      <c r="I1386" s="241"/>
      <c r="J1386" s="209"/>
      <c r="K1386" s="209"/>
      <c r="L1386" s="209"/>
      <c r="M1386" s="209"/>
      <c r="N1386" s="209"/>
      <c r="O1386" s="209"/>
      <c r="P1386" s="209"/>
      <c r="Q1386" s="209"/>
      <c r="R1386" s="209"/>
      <c r="S1386" s="209"/>
      <c r="T1386" s="209"/>
      <c r="U1386" s="209"/>
      <c r="V1386" s="209"/>
      <c r="W1386" s="209"/>
      <c r="X1386" s="209"/>
      <c r="Y1386" s="209"/>
      <c r="Z1386" s="209"/>
      <c r="AA1386" s="209"/>
      <c r="AB1386" s="209"/>
      <c r="AC1386" s="209"/>
      <c r="AD1386" s="209"/>
      <c r="AE1386" s="209"/>
      <c r="AF1386" s="209"/>
      <c r="AG1386" s="209"/>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10" t="str">
        <f>C1386</f>
        <v>Zkoušení vnitřního vodovodu se může provádět po částech. Tlaková zkouška se provádí po prohlídce vnitřního vodovodu buď vodou, nebo suchým vzduchem, případně interním plynem. Zkouší se nezakryté potrubí před montáží příslušenství, zařizovacích předmětů atd. Tlaková zkouška se provádí dle ČSN EN 806-4 zdravotně nezávadnou vodou 1,5 násobkem provozního přetlaku, který se uvažuje max. 600 kPa, min. přetlakem 0,9 MPa (pevnost potrubí se předpokládá PN16). Zkušební postup a vyhodnocení zkoušky bude provedeno dle skutečně použitého materiálu dle čl. 6.1 ČSN EN 806-4..</v>
      </c>
      <c r="BB1386" s="209"/>
      <c r="BC1386" s="209"/>
      <c r="BD1386" s="209"/>
      <c r="BE1386" s="209"/>
      <c r="BF1386" s="209"/>
      <c r="BG1386" s="209"/>
      <c r="BH1386" s="209"/>
    </row>
    <row r="1387" spans="1:60" ht="45" outlineLevel="1" x14ac:dyDescent="0.2">
      <c r="A1387" s="236"/>
      <c r="B1387" s="217"/>
      <c r="C1387" s="265" t="s">
        <v>1512</v>
      </c>
      <c r="D1387" s="220"/>
      <c r="E1387" s="223"/>
      <c r="F1387" s="230"/>
      <c r="G1387" s="231"/>
      <c r="H1387" s="229"/>
      <c r="I1387" s="241"/>
      <c r="J1387" s="209"/>
      <c r="K1387" s="209"/>
      <c r="L1387" s="209"/>
      <c r="M1387" s="209"/>
      <c r="N1387" s="209"/>
      <c r="O1387" s="209"/>
      <c r="P1387" s="209"/>
      <c r="Q1387" s="209"/>
      <c r="R1387" s="209"/>
      <c r="S1387" s="209"/>
      <c r="T1387" s="209"/>
      <c r="U1387" s="209"/>
      <c r="V1387" s="209"/>
      <c r="W1387" s="209"/>
      <c r="X1387" s="209"/>
      <c r="Y1387" s="209"/>
      <c r="Z1387" s="209"/>
      <c r="AA1387" s="209"/>
      <c r="AB1387" s="209"/>
      <c r="AC1387" s="209"/>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10" t="str">
        <f>C1387</f>
        <v>Konečná tlaková zkouška se musí provádět vodou. Před zahájením zkoušky musí být potrubí řádně propláchnuto vodou. Voda musí mít stejnou jakost, jakou má zdroj vody pro zkoušený vodovod. Zkouška se provádí po montáži všech zařizovacích předmětů atd. Vodovod se nechá pod provozním přetlakem vody nejméně 24 hodin. Zkušební přetlak nesmí po dobu jedné hodiny od zahájení zkoušky klesnout o více než 20 kPa.</v>
      </c>
      <c r="BB1387" s="209"/>
      <c r="BC1387" s="209"/>
      <c r="BD1387" s="209"/>
      <c r="BE1387" s="209"/>
      <c r="BF1387" s="209"/>
      <c r="BG1387" s="209"/>
      <c r="BH1387" s="209"/>
    </row>
    <row r="1388" spans="1:60" ht="22.5" outlineLevel="1" x14ac:dyDescent="0.2">
      <c r="A1388" s="236"/>
      <c r="B1388" s="217"/>
      <c r="C1388" s="265" t="s">
        <v>1513</v>
      </c>
      <c r="D1388" s="220"/>
      <c r="E1388" s="223"/>
      <c r="F1388" s="230"/>
      <c r="G1388" s="231"/>
      <c r="H1388" s="229"/>
      <c r="I1388" s="241"/>
      <c r="J1388" s="209"/>
      <c r="K1388" s="209"/>
      <c r="L1388" s="209"/>
      <c r="M1388" s="209"/>
      <c r="N1388" s="209"/>
      <c r="O1388" s="209"/>
      <c r="P1388" s="209"/>
      <c r="Q1388" s="209"/>
      <c r="R1388" s="209"/>
      <c r="S1388" s="209"/>
      <c r="T1388" s="209"/>
      <c r="U1388" s="209"/>
      <c r="V1388" s="209"/>
      <c r="W1388" s="209"/>
      <c r="X1388" s="209"/>
      <c r="Y1388" s="209"/>
      <c r="Z1388" s="209"/>
      <c r="AA1388" s="209"/>
      <c r="AB1388" s="209"/>
      <c r="AC1388" s="209"/>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10" t="str">
        <f>C1388</f>
        <v>Protokol:	O provedení zkoušek musí být proveden zápis, resp. protokol např. dle příloh ČSN 75 5409. O prohlídce, tlakové zkoušce potrubí a konečné tlakové zkoušce vnitřního vodovodu nebo jeho části se zpracuje protokol i v případě, že výsledek je nevyhovující.</v>
      </c>
      <c r="BB1388" s="209"/>
      <c r="BC1388" s="209"/>
      <c r="BD1388" s="209"/>
      <c r="BE1388" s="209"/>
      <c r="BF1388" s="209"/>
      <c r="BG1388" s="209"/>
      <c r="BH1388" s="209"/>
    </row>
    <row r="1389" spans="1:60" outlineLevel="1" x14ac:dyDescent="0.2">
      <c r="A1389" s="236"/>
      <c r="B1389" s="217"/>
      <c r="C1389" s="265" t="s">
        <v>1483</v>
      </c>
      <c r="D1389" s="220"/>
      <c r="E1389" s="223"/>
      <c r="F1389" s="230"/>
      <c r="G1389" s="231"/>
      <c r="H1389" s="229"/>
      <c r="I1389" s="241"/>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10" t="str">
        <f>C1389</f>
        <v>Včetně dodávky vody, uzavření a zabezpečení konců potrubí.</v>
      </c>
      <c r="BB1389" s="209"/>
      <c r="BC1389" s="209"/>
      <c r="BD1389" s="209"/>
      <c r="BE1389" s="209"/>
      <c r="BF1389" s="209"/>
      <c r="BG1389" s="209"/>
      <c r="BH1389" s="209"/>
    </row>
    <row r="1390" spans="1:60" outlineLevel="1" x14ac:dyDescent="0.2">
      <c r="A1390" s="236"/>
      <c r="B1390" s="217"/>
      <c r="C1390" s="278" t="s">
        <v>1024</v>
      </c>
      <c r="D1390" s="272"/>
      <c r="E1390" s="274">
        <v>10.9</v>
      </c>
      <c r="F1390" s="228"/>
      <c r="G1390" s="228"/>
      <c r="H1390" s="229"/>
      <c r="I1390" s="241"/>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x14ac:dyDescent="0.2">
      <c r="A1391" s="236"/>
      <c r="B1391" s="214" t="s">
        <v>1484</v>
      </c>
      <c r="C1391" s="266"/>
      <c r="D1391" s="237"/>
      <c r="E1391" s="238"/>
      <c r="F1391" s="239"/>
      <c r="G1391" s="234"/>
      <c r="H1391" s="229"/>
      <c r="I1391" s="241"/>
      <c r="J1391" s="209"/>
      <c r="K1391" s="209">
        <v>1</v>
      </c>
      <c r="L1391" s="209"/>
      <c r="M1391" s="209"/>
      <c r="N1391" s="209"/>
      <c r="O1391" s="209"/>
      <c r="P1391" s="209"/>
      <c r="Q1391" s="209"/>
      <c r="R1391" s="209"/>
      <c r="S1391" s="209"/>
      <c r="T1391" s="209"/>
      <c r="U1391" s="209"/>
      <c r="V1391" s="209"/>
      <c r="W1391" s="209"/>
      <c r="X1391" s="209"/>
      <c r="Y1391" s="209"/>
      <c r="Z1391" s="209"/>
      <c r="AA1391" s="209"/>
      <c r="AB1391" s="209"/>
      <c r="AC1391" s="209"/>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x14ac:dyDescent="0.2">
      <c r="A1392" s="236">
        <v>302</v>
      </c>
      <c r="B1392" s="217" t="s">
        <v>1485</v>
      </c>
      <c r="C1392" s="264" t="s">
        <v>1486</v>
      </c>
      <c r="D1392" s="219" t="s">
        <v>324</v>
      </c>
      <c r="E1392" s="222">
        <v>244.7</v>
      </c>
      <c r="F1392" s="227"/>
      <c r="G1392" s="228">
        <f>E1392*F1392</f>
        <v>0</v>
      </c>
      <c r="H1392" s="229" t="s">
        <v>635</v>
      </c>
      <c r="I1392" s="241" t="s">
        <v>134</v>
      </c>
      <c r="J1392" s="209"/>
      <c r="K1392" s="209"/>
      <c r="L1392" s="209"/>
      <c r="M1392" s="209"/>
      <c r="N1392" s="209"/>
      <c r="O1392" s="209"/>
      <c r="P1392" s="209"/>
      <c r="Q1392" s="209"/>
      <c r="R1392" s="209"/>
      <c r="S1392" s="209"/>
      <c r="T1392" s="209"/>
      <c r="U1392" s="209"/>
      <c r="V1392" s="209"/>
      <c r="W1392" s="209"/>
      <c r="X1392" s="209"/>
      <c r="Y1392" s="209"/>
      <c r="Z1392" s="209"/>
      <c r="AA1392" s="209"/>
      <c r="AB1392" s="209"/>
      <c r="AC1392" s="209"/>
      <c r="AD1392" s="209"/>
      <c r="AE1392" s="209"/>
      <c r="AF1392" s="209"/>
      <c r="AG1392" s="209"/>
      <c r="AH1392" s="209"/>
      <c r="AI1392" s="209"/>
      <c r="AJ1392" s="209"/>
      <c r="AK1392" s="209"/>
      <c r="AL1392" s="209"/>
      <c r="AM1392" s="209">
        <v>21</v>
      </c>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x14ac:dyDescent="0.2">
      <c r="A1393" s="236"/>
      <c r="B1393" s="217"/>
      <c r="C1393" s="278" t="s">
        <v>996</v>
      </c>
      <c r="D1393" s="272"/>
      <c r="E1393" s="274">
        <v>1.6</v>
      </c>
      <c r="F1393" s="228"/>
      <c r="G1393" s="228"/>
      <c r="H1393" s="229"/>
      <c r="I1393" s="241"/>
      <c r="J1393" s="209"/>
      <c r="K1393" s="209"/>
      <c r="L1393" s="209"/>
      <c r="M1393" s="209"/>
      <c r="N1393" s="209"/>
      <c r="O1393" s="209"/>
      <c r="P1393" s="209"/>
      <c r="Q1393" s="209"/>
      <c r="R1393" s="209"/>
      <c r="S1393" s="209"/>
      <c r="T1393" s="209"/>
      <c r="U1393" s="209"/>
      <c r="V1393" s="209"/>
      <c r="W1393" s="209"/>
      <c r="X1393" s="209"/>
      <c r="Y1393" s="209"/>
      <c r="Z1393" s="209"/>
      <c r="AA1393" s="209"/>
      <c r="AB1393" s="209"/>
      <c r="AC1393" s="209"/>
      <c r="AD1393" s="209"/>
      <c r="AE1393" s="209"/>
      <c r="AF1393" s="209"/>
      <c r="AG1393" s="209"/>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x14ac:dyDescent="0.2">
      <c r="A1394" s="236"/>
      <c r="B1394" s="217"/>
      <c r="C1394" s="278" t="s">
        <v>999</v>
      </c>
      <c r="D1394" s="272"/>
      <c r="E1394" s="274">
        <v>1.2</v>
      </c>
      <c r="F1394" s="228"/>
      <c r="G1394" s="228"/>
      <c r="H1394" s="229"/>
      <c r="I1394" s="241"/>
      <c r="J1394" s="209"/>
      <c r="K1394" s="209"/>
      <c r="L1394" s="209"/>
      <c r="M1394" s="209"/>
      <c r="N1394" s="209"/>
      <c r="O1394" s="209"/>
      <c r="P1394" s="209"/>
      <c r="Q1394" s="209"/>
      <c r="R1394" s="209"/>
      <c r="S1394" s="209"/>
      <c r="T1394" s="209"/>
      <c r="U1394" s="209"/>
      <c r="V1394" s="209"/>
      <c r="W1394" s="209"/>
      <c r="X1394" s="209"/>
      <c r="Y1394" s="209"/>
      <c r="Z1394" s="209"/>
      <c r="AA1394" s="209"/>
      <c r="AB1394" s="209"/>
      <c r="AC1394" s="209"/>
      <c r="AD1394" s="209"/>
      <c r="AE1394" s="209"/>
      <c r="AF1394" s="209"/>
      <c r="AG1394" s="209"/>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x14ac:dyDescent="0.2">
      <c r="A1395" s="236"/>
      <c r="B1395" s="217"/>
      <c r="C1395" s="278" t="s">
        <v>638</v>
      </c>
      <c r="D1395" s="272"/>
      <c r="E1395" s="274">
        <v>13.5</v>
      </c>
      <c r="F1395" s="228"/>
      <c r="G1395" s="228"/>
      <c r="H1395" s="229"/>
      <c r="I1395" s="241"/>
      <c r="J1395" s="209"/>
      <c r="K1395" s="209"/>
      <c r="L1395" s="209"/>
      <c r="M1395" s="209"/>
      <c r="N1395" s="209"/>
      <c r="O1395" s="209"/>
      <c r="P1395" s="209"/>
      <c r="Q1395" s="209"/>
      <c r="R1395" s="209"/>
      <c r="S1395" s="209"/>
      <c r="T1395" s="209"/>
      <c r="U1395" s="209"/>
      <c r="V1395" s="209"/>
      <c r="W1395" s="209"/>
      <c r="X1395" s="209"/>
      <c r="Y1395" s="209"/>
      <c r="Z1395" s="209"/>
      <c r="AA1395" s="209"/>
      <c r="AB1395" s="209"/>
      <c r="AC1395" s="209"/>
      <c r="AD1395" s="209"/>
      <c r="AE1395" s="209"/>
      <c r="AF1395" s="209"/>
      <c r="AG1395" s="209"/>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outlineLevel="1" x14ac:dyDescent="0.2">
      <c r="A1396" s="236"/>
      <c r="B1396" s="217"/>
      <c r="C1396" s="278" t="s">
        <v>643</v>
      </c>
      <c r="D1396" s="272"/>
      <c r="E1396" s="274">
        <v>59</v>
      </c>
      <c r="F1396" s="228"/>
      <c r="G1396" s="228"/>
      <c r="H1396" s="229"/>
      <c r="I1396" s="241"/>
      <c r="J1396" s="209"/>
      <c r="K1396" s="209"/>
      <c r="L1396" s="209"/>
      <c r="M1396" s="209"/>
      <c r="N1396" s="209"/>
      <c r="O1396" s="209"/>
      <c r="P1396" s="209"/>
      <c r="Q1396" s="209"/>
      <c r="R1396" s="209"/>
      <c r="S1396" s="209"/>
      <c r="T1396" s="209"/>
      <c r="U1396" s="209"/>
      <c r="V1396" s="209"/>
      <c r="W1396" s="209"/>
      <c r="X1396" s="209"/>
      <c r="Y1396" s="209"/>
      <c r="Z1396" s="209"/>
      <c r="AA1396" s="209"/>
      <c r="AB1396" s="209"/>
      <c r="AC1396" s="209"/>
      <c r="AD1396" s="209"/>
      <c r="AE1396" s="209"/>
      <c r="AF1396" s="209"/>
      <c r="AG1396" s="209"/>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x14ac:dyDescent="0.2">
      <c r="A1397" s="236"/>
      <c r="B1397" s="217"/>
      <c r="C1397" s="278" t="s">
        <v>646</v>
      </c>
      <c r="D1397" s="272"/>
      <c r="E1397" s="274">
        <v>6.7</v>
      </c>
      <c r="F1397" s="228"/>
      <c r="G1397" s="228"/>
      <c r="H1397" s="229"/>
      <c r="I1397" s="241"/>
      <c r="J1397" s="209"/>
      <c r="K1397" s="209"/>
      <c r="L1397" s="209"/>
      <c r="M1397" s="209"/>
      <c r="N1397" s="209"/>
      <c r="O1397" s="209"/>
      <c r="P1397" s="209"/>
      <c r="Q1397" s="209"/>
      <c r="R1397" s="209"/>
      <c r="S1397" s="209"/>
      <c r="T1397" s="209"/>
      <c r="U1397" s="209"/>
      <c r="V1397" s="209"/>
      <c r="W1397" s="209"/>
      <c r="X1397" s="209"/>
      <c r="Y1397" s="209"/>
      <c r="Z1397" s="209"/>
      <c r="AA1397" s="209"/>
      <c r="AB1397" s="209"/>
      <c r="AC1397" s="209"/>
      <c r="AD1397" s="209"/>
      <c r="AE1397" s="209"/>
      <c r="AF1397" s="209"/>
      <c r="AG1397" s="209"/>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ht="22.5" outlineLevel="1" x14ac:dyDescent="0.2">
      <c r="A1398" s="236"/>
      <c r="B1398" s="217"/>
      <c r="C1398" s="278" t="s">
        <v>701</v>
      </c>
      <c r="D1398" s="272"/>
      <c r="E1398" s="274">
        <v>162.69999999999999</v>
      </c>
      <c r="F1398" s="228"/>
      <c r="G1398" s="228"/>
      <c r="H1398" s="229"/>
      <c r="I1398" s="241"/>
      <c r="J1398" s="209"/>
      <c r="K1398" s="209"/>
      <c r="L1398" s="209"/>
      <c r="M1398" s="209"/>
      <c r="N1398" s="209"/>
      <c r="O1398" s="209"/>
      <c r="P1398" s="209"/>
      <c r="Q1398" s="209"/>
      <c r="R1398" s="209"/>
      <c r="S1398" s="209"/>
      <c r="T1398" s="209"/>
      <c r="U1398" s="209"/>
      <c r="V1398" s="209"/>
      <c r="W1398" s="209"/>
      <c r="X1398" s="209"/>
      <c r="Y1398" s="209"/>
      <c r="Z1398" s="209"/>
      <c r="AA1398" s="209"/>
      <c r="AB1398" s="209"/>
      <c r="AC1398" s="209"/>
      <c r="AD1398" s="209"/>
      <c r="AE1398" s="209"/>
      <c r="AF1398" s="209"/>
      <c r="AG1398" s="209"/>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x14ac:dyDescent="0.2">
      <c r="A1399" s="236">
        <v>303</v>
      </c>
      <c r="B1399" s="217" t="s">
        <v>1487</v>
      </c>
      <c r="C1399" s="264" t="s">
        <v>1488</v>
      </c>
      <c r="D1399" s="219" t="s">
        <v>324</v>
      </c>
      <c r="E1399" s="222">
        <v>255.6</v>
      </c>
      <c r="F1399" s="227"/>
      <c r="G1399" s="228">
        <f>E1399*F1399</f>
        <v>0</v>
      </c>
      <c r="H1399" s="229"/>
      <c r="I1399" s="241" t="s">
        <v>149</v>
      </c>
      <c r="J1399" s="209"/>
      <c r="K1399" s="209"/>
      <c r="L1399" s="209"/>
      <c r="M1399" s="209"/>
      <c r="N1399" s="209"/>
      <c r="O1399" s="209"/>
      <c r="P1399" s="209"/>
      <c r="Q1399" s="209"/>
      <c r="R1399" s="209"/>
      <c r="S1399" s="209"/>
      <c r="T1399" s="209"/>
      <c r="U1399" s="209"/>
      <c r="V1399" s="209"/>
      <c r="W1399" s="209"/>
      <c r="X1399" s="209"/>
      <c r="Y1399" s="209"/>
      <c r="Z1399" s="209"/>
      <c r="AA1399" s="209"/>
      <c r="AB1399" s="209"/>
      <c r="AC1399" s="209"/>
      <c r="AD1399" s="209"/>
      <c r="AE1399" s="209"/>
      <c r="AF1399" s="209"/>
      <c r="AG1399" s="209"/>
      <c r="AH1399" s="209"/>
      <c r="AI1399" s="209"/>
      <c r="AJ1399" s="209"/>
      <c r="AK1399" s="209"/>
      <c r="AL1399" s="209"/>
      <c r="AM1399" s="209">
        <v>21</v>
      </c>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x14ac:dyDescent="0.2">
      <c r="A1400" s="236"/>
      <c r="B1400" s="217"/>
      <c r="C1400" s="278" t="s">
        <v>1024</v>
      </c>
      <c r="D1400" s="272"/>
      <c r="E1400" s="274">
        <v>10.9</v>
      </c>
      <c r="F1400" s="228"/>
      <c r="G1400" s="228"/>
      <c r="H1400" s="229"/>
      <c r="I1400" s="241"/>
      <c r="J1400" s="209"/>
      <c r="K1400" s="209"/>
      <c r="L1400" s="209"/>
      <c r="M1400" s="209"/>
      <c r="N1400" s="209"/>
      <c r="O1400" s="209"/>
      <c r="P1400" s="209"/>
      <c r="Q1400" s="209"/>
      <c r="R1400" s="209"/>
      <c r="S1400" s="209"/>
      <c r="T1400" s="209"/>
      <c r="U1400" s="209"/>
      <c r="V1400" s="209"/>
      <c r="W1400" s="209"/>
      <c r="X1400" s="209"/>
      <c r="Y1400" s="209"/>
      <c r="Z1400" s="209"/>
      <c r="AA1400" s="209"/>
      <c r="AB1400" s="209"/>
      <c r="AC1400" s="209"/>
      <c r="AD1400" s="209"/>
      <c r="AE1400" s="209"/>
      <c r="AF1400" s="209"/>
      <c r="AG1400" s="209"/>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x14ac:dyDescent="0.2">
      <c r="A1401" s="236"/>
      <c r="B1401" s="217"/>
      <c r="C1401" s="278" t="s">
        <v>996</v>
      </c>
      <c r="D1401" s="272"/>
      <c r="E1401" s="274">
        <v>1.6</v>
      </c>
      <c r="F1401" s="228"/>
      <c r="G1401" s="228"/>
      <c r="H1401" s="229"/>
      <c r="I1401" s="241"/>
      <c r="J1401" s="209"/>
      <c r="K1401" s="209"/>
      <c r="L1401" s="209"/>
      <c r="M1401" s="209"/>
      <c r="N1401" s="209"/>
      <c r="O1401" s="209"/>
      <c r="P1401" s="209"/>
      <c r="Q1401" s="209"/>
      <c r="R1401" s="209"/>
      <c r="S1401" s="209"/>
      <c r="T1401" s="209"/>
      <c r="U1401" s="209"/>
      <c r="V1401" s="209"/>
      <c r="W1401" s="209"/>
      <c r="X1401" s="209"/>
      <c r="Y1401" s="209"/>
      <c r="Z1401" s="209"/>
      <c r="AA1401" s="209"/>
      <c r="AB1401" s="209"/>
      <c r="AC1401" s="209"/>
      <c r="AD1401" s="209"/>
      <c r="AE1401" s="209"/>
      <c r="AF1401" s="209"/>
      <c r="AG1401" s="209"/>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outlineLevel="1" x14ac:dyDescent="0.2">
      <c r="A1402" s="236"/>
      <c r="B1402" s="217"/>
      <c r="C1402" s="278" t="s">
        <v>999</v>
      </c>
      <c r="D1402" s="272"/>
      <c r="E1402" s="274">
        <v>1.2</v>
      </c>
      <c r="F1402" s="228"/>
      <c r="G1402" s="228"/>
      <c r="H1402" s="229"/>
      <c r="I1402" s="241"/>
      <c r="J1402" s="209"/>
      <c r="K1402" s="209"/>
      <c r="L1402" s="209"/>
      <c r="M1402" s="209"/>
      <c r="N1402" s="209"/>
      <c r="O1402" s="209"/>
      <c r="P1402" s="209"/>
      <c r="Q1402" s="209"/>
      <c r="R1402" s="209"/>
      <c r="S1402" s="209"/>
      <c r="T1402" s="209"/>
      <c r="U1402" s="209"/>
      <c r="V1402" s="209"/>
      <c r="W1402" s="209"/>
      <c r="X1402" s="209"/>
      <c r="Y1402" s="209"/>
      <c r="Z1402" s="209"/>
      <c r="AA1402" s="209"/>
      <c r="AB1402" s="209"/>
      <c r="AC1402" s="209"/>
      <c r="AD1402" s="209"/>
      <c r="AE1402" s="209"/>
      <c r="AF1402" s="209"/>
      <c r="AG1402" s="209"/>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x14ac:dyDescent="0.2">
      <c r="A1403" s="236"/>
      <c r="B1403" s="217"/>
      <c r="C1403" s="278" t="s">
        <v>638</v>
      </c>
      <c r="D1403" s="272"/>
      <c r="E1403" s="274">
        <v>13.5</v>
      </c>
      <c r="F1403" s="228"/>
      <c r="G1403" s="228"/>
      <c r="H1403" s="229"/>
      <c r="I1403" s="241"/>
      <c r="J1403" s="209"/>
      <c r="K1403" s="209"/>
      <c r="L1403" s="209"/>
      <c r="M1403" s="209"/>
      <c r="N1403" s="209"/>
      <c r="O1403" s="209"/>
      <c r="P1403" s="209"/>
      <c r="Q1403" s="209"/>
      <c r="R1403" s="209"/>
      <c r="S1403" s="209"/>
      <c r="T1403" s="209"/>
      <c r="U1403" s="209"/>
      <c r="V1403" s="209"/>
      <c r="W1403" s="209"/>
      <c r="X1403" s="209"/>
      <c r="Y1403" s="209"/>
      <c r="Z1403" s="209"/>
      <c r="AA1403" s="209"/>
      <c r="AB1403" s="209"/>
      <c r="AC1403" s="209"/>
      <c r="AD1403" s="209"/>
      <c r="AE1403" s="209"/>
      <c r="AF1403" s="209"/>
      <c r="AG1403" s="209"/>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x14ac:dyDescent="0.2">
      <c r="A1404" s="236"/>
      <c r="B1404" s="217"/>
      <c r="C1404" s="278" t="s">
        <v>643</v>
      </c>
      <c r="D1404" s="272"/>
      <c r="E1404" s="274">
        <v>59</v>
      </c>
      <c r="F1404" s="228"/>
      <c r="G1404" s="228"/>
      <c r="H1404" s="229"/>
      <c r="I1404" s="241"/>
      <c r="J1404" s="209"/>
      <c r="K1404" s="209"/>
      <c r="L1404" s="209"/>
      <c r="M1404" s="209"/>
      <c r="N1404" s="209"/>
      <c r="O1404" s="209"/>
      <c r="P1404" s="209"/>
      <c r="Q1404" s="209"/>
      <c r="R1404" s="209"/>
      <c r="S1404" s="209"/>
      <c r="T1404" s="209"/>
      <c r="U1404" s="209"/>
      <c r="V1404" s="209"/>
      <c r="W1404" s="209"/>
      <c r="X1404" s="209"/>
      <c r="Y1404" s="209"/>
      <c r="Z1404" s="209"/>
      <c r="AA1404" s="209"/>
      <c r="AB1404" s="209"/>
      <c r="AC1404" s="209"/>
      <c r="AD1404" s="209"/>
      <c r="AE1404" s="209"/>
      <c r="AF1404" s="209"/>
      <c r="AG1404" s="209"/>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x14ac:dyDescent="0.2">
      <c r="A1405" s="236"/>
      <c r="B1405" s="217"/>
      <c r="C1405" s="278" t="s">
        <v>646</v>
      </c>
      <c r="D1405" s="272"/>
      <c r="E1405" s="274">
        <v>6.7</v>
      </c>
      <c r="F1405" s="228"/>
      <c r="G1405" s="228"/>
      <c r="H1405" s="229"/>
      <c r="I1405" s="241"/>
      <c r="J1405" s="209"/>
      <c r="K1405" s="209"/>
      <c r="L1405" s="209"/>
      <c r="M1405" s="209"/>
      <c r="N1405" s="209"/>
      <c r="O1405" s="209"/>
      <c r="P1405" s="209"/>
      <c r="Q1405" s="209"/>
      <c r="R1405" s="209"/>
      <c r="S1405" s="209"/>
      <c r="T1405" s="209"/>
      <c r="U1405" s="209"/>
      <c r="V1405" s="209"/>
      <c r="W1405" s="209"/>
      <c r="X1405" s="209"/>
      <c r="Y1405" s="209"/>
      <c r="Z1405" s="209"/>
      <c r="AA1405" s="209"/>
      <c r="AB1405" s="209"/>
      <c r="AC1405" s="209"/>
      <c r="AD1405" s="209"/>
      <c r="AE1405" s="209"/>
      <c r="AF1405" s="209"/>
      <c r="AG1405" s="209"/>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ht="22.5" outlineLevel="1" x14ac:dyDescent="0.2">
      <c r="A1406" s="236"/>
      <c r="B1406" s="217"/>
      <c r="C1406" s="278" t="s">
        <v>701</v>
      </c>
      <c r="D1406" s="272"/>
      <c r="E1406" s="274">
        <v>162.69999999999999</v>
      </c>
      <c r="F1406" s="228"/>
      <c r="G1406" s="228"/>
      <c r="H1406" s="229"/>
      <c r="I1406" s="241"/>
      <c r="J1406" s="209"/>
      <c r="K1406" s="209"/>
      <c r="L1406" s="209"/>
      <c r="M1406" s="209"/>
      <c r="N1406" s="209"/>
      <c r="O1406" s="209"/>
      <c r="P1406" s="209"/>
      <c r="Q1406" s="209"/>
      <c r="R1406" s="209"/>
      <c r="S1406" s="209"/>
      <c r="T1406" s="209"/>
      <c r="U1406" s="209"/>
      <c r="V1406" s="209"/>
      <c r="W1406" s="209"/>
      <c r="X1406" s="209"/>
      <c r="Y1406" s="209"/>
      <c r="Z1406" s="209"/>
      <c r="AA1406" s="209"/>
      <c r="AB1406" s="209"/>
      <c r="AC1406" s="209"/>
      <c r="AD1406" s="209"/>
      <c r="AE1406" s="209"/>
      <c r="AF1406" s="209"/>
      <c r="AG1406" s="209"/>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x14ac:dyDescent="0.2">
      <c r="A1407" s="236">
        <v>304</v>
      </c>
      <c r="B1407" s="217" t="s">
        <v>1489</v>
      </c>
      <c r="C1407" s="264" t="s">
        <v>1490</v>
      </c>
      <c r="D1407" s="219" t="s">
        <v>377</v>
      </c>
      <c r="E1407" s="222">
        <v>1</v>
      </c>
      <c r="F1407" s="227"/>
      <c r="G1407" s="228">
        <f>E1407*F1407</f>
        <v>0</v>
      </c>
      <c r="H1407" s="229"/>
      <c r="I1407" s="241" t="s">
        <v>149</v>
      </c>
      <c r="J1407" s="209"/>
      <c r="K1407" s="209"/>
      <c r="L1407" s="209"/>
      <c r="M1407" s="209"/>
      <c r="N1407" s="209"/>
      <c r="O1407" s="209"/>
      <c r="P1407" s="209"/>
      <c r="Q1407" s="209"/>
      <c r="R1407" s="209"/>
      <c r="S1407" s="209"/>
      <c r="T1407" s="209"/>
      <c r="U1407" s="209"/>
      <c r="V1407" s="209"/>
      <c r="W1407" s="209"/>
      <c r="X1407" s="209"/>
      <c r="Y1407" s="209"/>
      <c r="Z1407" s="209"/>
      <c r="AA1407" s="209"/>
      <c r="AB1407" s="209"/>
      <c r="AC1407" s="209"/>
      <c r="AD1407" s="209"/>
      <c r="AE1407" s="209"/>
      <c r="AF1407" s="209"/>
      <c r="AG1407" s="209"/>
      <c r="AH1407" s="209"/>
      <c r="AI1407" s="209"/>
      <c r="AJ1407" s="209"/>
      <c r="AK1407" s="209"/>
      <c r="AL1407" s="209"/>
      <c r="AM1407" s="209">
        <v>21</v>
      </c>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x14ac:dyDescent="0.2">
      <c r="A1408" s="236"/>
      <c r="B1408" s="217"/>
      <c r="C1408" s="265" t="s">
        <v>1491</v>
      </c>
      <c r="D1408" s="220"/>
      <c r="E1408" s="223"/>
      <c r="F1408" s="230"/>
      <c r="G1408" s="231"/>
      <c r="H1408" s="229"/>
      <c r="I1408" s="241"/>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10" t="str">
        <f>C1408</f>
        <v>veškeré činnosti nutné pro uvedení dokončeného díla do provozního stavu včetně deklarace provozních parametrů investorovi</v>
      </c>
      <c r="BB1408" s="209"/>
      <c r="BC1408" s="209"/>
      <c r="BD1408" s="209"/>
      <c r="BE1408" s="209"/>
      <c r="BF1408" s="209"/>
      <c r="BG1408" s="209"/>
      <c r="BH1408" s="209"/>
    </row>
    <row r="1409" spans="1:60" outlineLevel="1" x14ac:dyDescent="0.2">
      <c r="A1409" s="236">
        <v>305</v>
      </c>
      <c r="B1409" s="217" t="s">
        <v>1492</v>
      </c>
      <c r="C1409" s="264" t="s">
        <v>1493</v>
      </c>
      <c r="D1409" s="219" t="s">
        <v>1494</v>
      </c>
      <c r="E1409" s="222">
        <v>8</v>
      </c>
      <c r="F1409" s="227"/>
      <c r="G1409" s="228">
        <f>E1409*F1409</f>
        <v>0</v>
      </c>
      <c r="H1409" s="229"/>
      <c r="I1409" s="241" t="s">
        <v>149</v>
      </c>
      <c r="J1409" s="209"/>
      <c r="K1409" s="209"/>
      <c r="L1409" s="209"/>
      <c r="M1409" s="209"/>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v>21</v>
      </c>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row>
    <row r="1410" spans="1:60" ht="33.75" outlineLevel="1" x14ac:dyDescent="0.2">
      <c r="A1410" s="236"/>
      <c r="B1410" s="217"/>
      <c r="C1410" s="265" t="s">
        <v>1495</v>
      </c>
      <c r="D1410" s="220"/>
      <c r="E1410" s="223"/>
      <c r="F1410" s="230"/>
      <c r="G1410" s="231"/>
      <c r="H1410" s="229"/>
      <c r="I1410" s="241"/>
      <c r="J1410" s="209"/>
      <c r="K1410" s="209"/>
      <c r="L1410" s="209"/>
      <c r="M1410" s="209"/>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10" t="str">
        <f>C1410</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1410" s="209"/>
      <c r="BC1410" s="209"/>
      <c r="BD1410" s="209"/>
      <c r="BE1410" s="209"/>
      <c r="BF1410" s="209"/>
      <c r="BG1410" s="209"/>
      <c r="BH1410" s="209"/>
    </row>
    <row r="1411" spans="1:60" outlineLevel="1" x14ac:dyDescent="0.2">
      <c r="A1411" s="236">
        <v>306</v>
      </c>
      <c r="B1411" s="217" t="s">
        <v>1496</v>
      </c>
      <c r="C1411" s="264" t="s">
        <v>1497</v>
      </c>
      <c r="D1411" s="219" t="s">
        <v>197</v>
      </c>
      <c r="E1411" s="222">
        <v>1</v>
      </c>
      <c r="F1411" s="227"/>
      <c r="G1411" s="228">
        <f>E1411*F1411</f>
        <v>0</v>
      </c>
      <c r="H1411" s="229"/>
      <c r="I1411" s="241" t="s">
        <v>149</v>
      </c>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v>21</v>
      </c>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row>
    <row r="1412" spans="1:60" outlineLevel="1" x14ac:dyDescent="0.2">
      <c r="A1412" s="236"/>
      <c r="B1412" s="217"/>
      <c r="C1412" s="265" t="s">
        <v>1498</v>
      </c>
      <c r="D1412" s="220"/>
      <c r="E1412" s="223"/>
      <c r="F1412" s="230"/>
      <c r="G1412" s="231"/>
      <c r="H1412" s="229"/>
      <c r="I1412" s="241"/>
      <c r="J1412" s="209"/>
      <c r="K1412" s="209"/>
      <c r="L1412" s="209"/>
      <c r="M1412" s="209"/>
      <c r="N1412" s="209"/>
      <c r="O1412" s="209"/>
      <c r="P1412" s="209"/>
      <c r="Q1412" s="209"/>
      <c r="R1412" s="209"/>
      <c r="S1412" s="209"/>
      <c r="T1412" s="209"/>
      <c r="U1412" s="209"/>
      <c r="V1412" s="209"/>
      <c r="W1412" s="209"/>
      <c r="X1412" s="209"/>
      <c r="Y1412" s="209"/>
      <c r="Z1412" s="209"/>
      <c r="AA1412" s="209"/>
      <c r="AB1412" s="209"/>
      <c r="AC1412" s="209"/>
      <c r="AD1412" s="209"/>
      <c r="AE1412" s="209"/>
      <c r="AF1412" s="209"/>
      <c r="AG1412" s="209"/>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10" t="str">
        <f>C1412</f>
        <v>Ochranné a bezpečnostní značení a prvky, orientační tabulky,...</v>
      </c>
      <c r="BB1412" s="209"/>
      <c r="BC1412" s="209"/>
      <c r="BD1412" s="209"/>
      <c r="BE1412" s="209"/>
      <c r="BF1412" s="209"/>
      <c r="BG1412" s="209"/>
      <c r="BH1412" s="209"/>
    </row>
    <row r="1413" spans="1:60" outlineLevel="1" x14ac:dyDescent="0.2">
      <c r="A1413" s="236">
        <v>307</v>
      </c>
      <c r="B1413" s="217" t="s">
        <v>1499</v>
      </c>
      <c r="C1413" s="264" t="s">
        <v>1500</v>
      </c>
      <c r="D1413" s="219" t="s">
        <v>133</v>
      </c>
      <c r="E1413" s="222">
        <v>1</v>
      </c>
      <c r="F1413" s="227"/>
      <c r="G1413" s="228">
        <f>E1413*F1413</f>
        <v>0</v>
      </c>
      <c r="H1413" s="229"/>
      <c r="I1413" s="241" t="s">
        <v>149</v>
      </c>
      <c r="J1413" s="209"/>
      <c r="K1413" s="209"/>
      <c r="L1413" s="209"/>
      <c r="M1413" s="209"/>
      <c r="N1413" s="209"/>
      <c r="O1413" s="209"/>
      <c r="P1413" s="209"/>
      <c r="Q1413" s="209"/>
      <c r="R1413" s="209"/>
      <c r="S1413" s="209"/>
      <c r="T1413" s="209"/>
      <c r="U1413" s="209"/>
      <c r="V1413" s="209"/>
      <c r="W1413" s="209"/>
      <c r="X1413" s="209"/>
      <c r="Y1413" s="209"/>
      <c r="Z1413" s="209"/>
      <c r="AA1413" s="209"/>
      <c r="AB1413" s="209"/>
      <c r="AC1413" s="209"/>
      <c r="AD1413" s="209"/>
      <c r="AE1413" s="209"/>
      <c r="AF1413" s="209"/>
      <c r="AG1413" s="209"/>
      <c r="AH1413" s="209"/>
      <c r="AI1413" s="209"/>
      <c r="AJ1413" s="209"/>
      <c r="AK1413" s="209"/>
      <c r="AL1413" s="209"/>
      <c r="AM1413" s="209">
        <v>21</v>
      </c>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ht="23.25" outlineLevel="1" thickBot="1" x14ac:dyDescent="0.25">
      <c r="A1414" s="251"/>
      <c r="B1414" s="252"/>
      <c r="C1414" s="267" t="s">
        <v>1501</v>
      </c>
      <c r="D1414" s="253"/>
      <c r="E1414" s="254"/>
      <c r="F1414" s="255"/>
      <c r="G1414" s="256"/>
      <c r="H1414" s="257"/>
      <c r="I1414" s="258"/>
      <c r="J1414" s="209"/>
      <c r="K1414" s="209"/>
      <c r="L1414" s="209"/>
      <c r="M1414" s="209"/>
      <c r="N1414" s="209"/>
      <c r="O1414" s="209"/>
      <c r="P1414" s="209"/>
      <c r="Q1414" s="209"/>
      <c r="R1414" s="209"/>
      <c r="S1414" s="209"/>
      <c r="T1414" s="209"/>
      <c r="U1414" s="209"/>
      <c r="V1414" s="209"/>
      <c r="W1414" s="209"/>
      <c r="X1414" s="209"/>
      <c r="Y1414" s="209"/>
      <c r="Z1414" s="209"/>
      <c r="AA1414" s="209"/>
      <c r="AB1414" s="209"/>
      <c r="AC1414" s="209"/>
      <c r="AD1414" s="209"/>
      <c r="AE1414" s="209"/>
      <c r="AF1414" s="209"/>
      <c r="AG1414" s="209"/>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10" t="str">
        <f>C1414</f>
        <v>popisy a označení především rozvodů, uzávěrů, měřičů, snímačů a ovládacích prvků atd. dle požadavků technické zprávy a např. ČSN 13 0072, tak aby byla umožněna snadná orientace v zařízení vytápění pro obsluhu, údržbu a servis</v>
      </c>
      <c r="BB1414" s="209"/>
      <c r="BC1414" s="209"/>
      <c r="BD1414" s="209"/>
      <c r="BE1414" s="209"/>
      <c r="BF1414" s="209"/>
      <c r="BG1414" s="209"/>
      <c r="BH1414" s="209"/>
    </row>
    <row r="1415" spans="1:60" hidden="1" x14ac:dyDescent="0.2">
      <c r="C1415" s="104"/>
      <c r="AK1415">
        <f>SUM(AK1:AK1414)</f>
        <v>0</v>
      </c>
      <c r="AL1415">
        <f>SUM(AL1:AL1414)</f>
        <v>0</v>
      </c>
      <c r="AN1415">
        <v>15</v>
      </c>
      <c r="AO1415">
        <v>21</v>
      </c>
    </row>
    <row r="1416" spans="1:60" ht="13.5" hidden="1" thickBot="1" x14ac:dyDescent="0.25">
      <c r="A1416" s="259"/>
      <c r="B1416" s="260" t="s">
        <v>205</v>
      </c>
      <c r="C1416" s="268"/>
      <c r="D1416" s="261"/>
      <c r="E1416" s="261"/>
      <c r="F1416" s="261"/>
      <c r="G1416" s="262">
        <f>F8+F165+F183+F246+F385+F423+F461+F471+F540+F554+F559+F610+F653+F692+F701+F772+F826+F849+F880+F991+F997+F1015+F1025+F1030+F1046+F1138+F1159+F1190+F1213+F1247+F1310+F1381</f>
        <v>0</v>
      </c>
      <c r="AN1416">
        <f>SUMIF(AM8:AM1415,AN1415,G8:G1415)</f>
        <v>0</v>
      </c>
      <c r="AO1416">
        <f>SUMIF(AM8:AM1415,AO1415,G8:G1415)</f>
        <v>0</v>
      </c>
    </row>
  </sheetData>
  <sheetProtection algorithmName="SHA-512" hashValue="Uni0gBdmIaiBdudPc0VZLWdXGjsyRd5k1vPxv9UKIIA9JzmJXct+reWx5a1RgW8XzONqpPuJxvV11+VLRHI5og==" saltValue="9R0SU3RV5quPStRm9i84Gw==" spinCount="100000" sheet="1"/>
  <mergeCells count="377">
    <mergeCell ref="B1391:G1391"/>
    <mergeCell ref="C1408:G1408"/>
    <mergeCell ref="C1410:G1410"/>
    <mergeCell ref="C1412:G1412"/>
    <mergeCell ref="C1414:G1414"/>
    <mergeCell ref="F1381:G1381"/>
    <mergeCell ref="C1384:G1384"/>
    <mergeCell ref="C1386:G1386"/>
    <mergeCell ref="C1387:G1387"/>
    <mergeCell ref="C1388:G1388"/>
    <mergeCell ref="C1389:G1389"/>
    <mergeCell ref="B1276:G1276"/>
    <mergeCell ref="B1279:G1279"/>
    <mergeCell ref="B1294:G1294"/>
    <mergeCell ref="B1295:G1295"/>
    <mergeCell ref="F1310:G1310"/>
    <mergeCell ref="B1311:G1311"/>
    <mergeCell ref="C1258:G1258"/>
    <mergeCell ref="B1261:G1261"/>
    <mergeCell ref="C1263:G1263"/>
    <mergeCell ref="B1265:G1265"/>
    <mergeCell ref="B1270:G1270"/>
    <mergeCell ref="B1273:G1273"/>
    <mergeCell ref="B1242:G1242"/>
    <mergeCell ref="F1247:G1247"/>
    <mergeCell ref="B1248:G1248"/>
    <mergeCell ref="C1250:G1250"/>
    <mergeCell ref="B1252:G1252"/>
    <mergeCell ref="B1256:G1256"/>
    <mergeCell ref="C1192:G1192"/>
    <mergeCell ref="C1195:G1195"/>
    <mergeCell ref="B1207:G1207"/>
    <mergeCell ref="B1208:G1208"/>
    <mergeCell ref="F1213:G1213"/>
    <mergeCell ref="B1226:G1226"/>
    <mergeCell ref="F1159:G1159"/>
    <mergeCell ref="B1175:G1175"/>
    <mergeCell ref="C1177:G1177"/>
    <mergeCell ref="B1184:G1184"/>
    <mergeCell ref="B1185:G1185"/>
    <mergeCell ref="F1190:G1190"/>
    <mergeCell ref="B1133:G1133"/>
    <mergeCell ref="F1138:G1138"/>
    <mergeCell ref="B1139:G1139"/>
    <mergeCell ref="C1141:G1141"/>
    <mergeCell ref="B1153:G1153"/>
    <mergeCell ref="B1154:G1154"/>
    <mergeCell ref="B1107:G1107"/>
    <mergeCell ref="B1118:G1118"/>
    <mergeCell ref="B1119:G1119"/>
    <mergeCell ref="B1124:G1124"/>
    <mergeCell ref="C1126:G1126"/>
    <mergeCell ref="B1132:G1132"/>
    <mergeCell ref="C1101:G1101"/>
    <mergeCell ref="C1102:G1102"/>
    <mergeCell ref="C1103:G1103"/>
    <mergeCell ref="C1104:G1104"/>
    <mergeCell ref="B1105:G1105"/>
    <mergeCell ref="B1106:G1106"/>
    <mergeCell ref="C1094:G1094"/>
    <mergeCell ref="C1095:G1095"/>
    <mergeCell ref="C1097:G1097"/>
    <mergeCell ref="C1098:G1098"/>
    <mergeCell ref="C1099:G1099"/>
    <mergeCell ref="C1100:G1100"/>
    <mergeCell ref="C1088:G1088"/>
    <mergeCell ref="C1089:G1089"/>
    <mergeCell ref="C1090:G1090"/>
    <mergeCell ref="C1091:G1091"/>
    <mergeCell ref="C1092:G1092"/>
    <mergeCell ref="C1093:G1093"/>
    <mergeCell ref="C1081:G1081"/>
    <mergeCell ref="C1082:G1082"/>
    <mergeCell ref="C1083:G1083"/>
    <mergeCell ref="C1084:G1084"/>
    <mergeCell ref="C1085:G1085"/>
    <mergeCell ref="C1086:G1086"/>
    <mergeCell ref="C1070:G1070"/>
    <mergeCell ref="C1071:G1071"/>
    <mergeCell ref="C1072:G1072"/>
    <mergeCell ref="C1075:G1075"/>
    <mergeCell ref="C1079:G1079"/>
    <mergeCell ref="C1080:G1080"/>
    <mergeCell ref="C1060:G1060"/>
    <mergeCell ref="C1063:G1063"/>
    <mergeCell ref="C1066:G1066"/>
    <mergeCell ref="C1067:G1067"/>
    <mergeCell ref="C1068:G1068"/>
    <mergeCell ref="C1069:G1069"/>
    <mergeCell ref="B1041:G1041"/>
    <mergeCell ref="F1046:G1046"/>
    <mergeCell ref="B1047:G1047"/>
    <mergeCell ref="C1051:G1051"/>
    <mergeCell ref="C1053:G1053"/>
    <mergeCell ref="B1054:G1054"/>
    <mergeCell ref="B1031:G1031"/>
    <mergeCell ref="B1032:G1032"/>
    <mergeCell ref="C1034:G1034"/>
    <mergeCell ref="B1036:G1036"/>
    <mergeCell ref="B1037:G1037"/>
    <mergeCell ref="B1040:G1040"/>
    <mergeCell ref="B1012:G1012"/>
    <mergeCell ref="B1013:G1013"/>
    <mergeCell ref="F1015:G1015"/>
    <mergeCell ref="B1016:G1016"/>
    <mergeCell ref="F1025:G1025"/>
    <mergeCell ref="F1030:G1030"/>
    <mergeCell ref="B1002:G1002"/>
    <mergeCell ref="B1004:G1004"/>
    <mergeCell ref="B1005:G1005"/>
    <mergeCell ref="B1007:G1007"/>
    <mergeCell ref="B1008:G1008"/>
    <mergeCell ref="B1010:G1010"/>
    <mergeCell ref="C993:G993"/>
    <mergeCell ref="C994:G994"/>
    <mergeCell ref="C996:G996"/>
    <mergeCell ref="F997:G997"/>
    <mergeCell ref="B999:G999"/>
    <mergeCell ref="B1001:G1001"/>
    <mergeCell ref="B958:G958"/>
    <mergeCell ref="B959:G959"/>
    <mergeCell ref="B962:G962"/>
    <mergeCell ref="B985:G985"/>
    <mergeCell ref="B986:G986"/>
    <mergeCell ref="F991:G991"/>
    <mergeCell ref="B935:G935"/>
    <mergeCell ref="C937:G937"/>
    <mergeCell ref="B944:G944"/>
    <mergeCell ref="B945:G945"/>
    <mergeCell ref="B950:G950"/>
    <mergeCell ref="B951:G951"/>
    <mergeCell ref="B922:G922"/>
    <mergeCell ref="B926:G926"/>
    <mergeCell ref="B927:G927"/>
    <mergeCell ref="B930:G930"/>
    <mergeCell ref="B931:G931"/>
    <mergeCell ref="B934:G934"/>
    <mergeCell ref="B888:G888"/>
    <mergeCell ref="B894:G894"/>
    <mergeCell ref="B901:G901"/>
    <mergeCell ref="B906:G906"/>
    <mergeCell ref="C913:G913"/>
    <mergeCell ref="C920:G920"/>
    <mergeCell ref="B870:G870"/>
    <mergeCell ref="B871:G871"/>
    <mergeCell ref="B874:G874"/>
    <mergeCell ref="B875:G875"/>
    <mergeCell ref="F880:G880"/>
    <mergeCell ref="B881:G881"/>
    <mergeCell ref="C855:G855"/>
    <mergeCell ref="B857:G857"/>
    <mergeCell ref="C861:G861"/>
    <mergeCell ref="B864:G864"/>
    <mergeCell ref="B866:G866"/>
    <mergeCell ref="B867:G867"/>
    <mergeCell ref="C842:G842"/>
    <mergeCell ref="B843:G843"/>
    <mergeCell ref="B844:G844"/>
    <mergeCell ref="F849:G849"/>
    <mergeCell ref="B850:G850"/>
    <mergeCell ref="C854:G854"/>
    <mergeCell ref="F826:G826"/>
    <mergeCell ref="B827:G827"/>
    <mergeCell ref="C829:G829"/>
    <mergeCell ref="C832:G832"/>
    <mergeCell ref="B834:G834"/>
    <mergeCell ref="C840:G840"/>
    <mergeCell ref="B810:G810"/>
    <mergeCell ref="B811:G811"/>
    <mergeCell ref="C813:G813"/>
    <mergeCell ref="C817:G817"/>
    <mergeCell ref="B820:G820"/>
    <mergeCell ref="B821:G821"/>
    <mergeCell ref="B792:G792"/>
    <mergeCell ref="B793:G793"/>
    <mergeCell ref="C795:G795"/>
    <mergeCell ref="C801:G801"/>
    <mergeCell ref="C804:G804"/>
    <mergeCell ref="C808:G808"/>
    <mergeCell ref="F772:G772"/>
    <mergeCell ref="B773:G773"/>
    <mergeCell ref="B778:G778"/>
    <mergeCell ref="B781:G781"/>
    <mergeCell ref="B782:G782"/>
    <mergeCell ref="B791:G791"/>
    <mergeCell ref="C757:G757"/>
    <mergeCell ref="C758:G758"/>
    <mergeCell ref="B760:G760"/>
    <mergeCell ref="B761:G761"/>
    <mergeCell ref="B766:G766"/>
    <mergeCell ref="B767:G767"/>
    <mergeCell ref="B748:G748"/>
    <mergeCell ref="B749:G749"/>
    <mergeCell ref="C753:G753"/>
    <mergeCell ref="C754:G754"/>
    <mergeCell ref="C755:G755"/>
    <mergeCell ref="C756:G756"/>
    <mergeCell ref="C729:G729"/>
    <mergeCell ref="C733:G733"/>
    <mergeCell ref="C737:G737"/>
    <mergeCell ref="C740:G740"/>
    <mergeCell ref="C743:G743"/>
    <mergeCell ref="C746:G746"/>
    <mergeCell ref="B702:G702"/>
    <mergeCell ref="B707:G707"/>
    <mergeCell ref="C709:G709"/>
    <mergeCell ref="C716:G716"/>
    <mergeCell ref="C717:G717"/>
    <mergeCell ref="C723:G723"/>
    <mergeCell ref="B670:G670"/>
    <mergeCell ref="B676:G676"/>
    <mergeCell ref="F692:G692"/>
    <mergeCell ref="B693:G693"/>
    <mergeCell ref="B694:G694"/>
    <mergeCell ref="F701:G701"/>
    <mergeCell ref="C640:G640"/>
    <mergeCell ref="C643:G643"/>
    <mergeCell ref="B645:G645"/>
    <mergeCell ref="B646:G646"/>
    <mergeCell ref="F653:G653"/>
    <mergeCell ref="B654:G654"/>
    <mergeCell ref="B624:G624"/>
    <mergeCell ref="B627:G627"/>
    <mergeCell ref="B628:G628"/>
    <mergeCell ref="B636:G636"/>
    <mergeCell ref="B637:G637"/>
    <mergeCell ref="B638:G638"/>
    <mergeCell ref="B607:G607"/>
    <mergeCell ref="F610:G610"/>
    <mergeCell ref="B611:G611"/>
    <mergeCell ref="B612:G612"/>
    <mergeCell ref="B622:G622"/>
    <mergeCell ref="B623:G623"/>
    <mergeCell ref="B591:G591"/>
    <mergeCell ref="B592:G592"/>
    <mergeCell ref="B599:G599"/>
    <mergeCell ref="B600:G600"/>
    <mergeCell ref="C602:G602"/>
    <mergeCell ref="C605:G605"/>
    <mergeCell ref="B570:G570"/>
    <mergeCell ref="B578:G578"/>
    <mergeCell ref="B579:G579"/>
    <mergeCell ref="B582:G582"/>
    <mergeCell ref="B583:G583"/>
    <mergeCell ref="B586:G586"/>
    <mergeCell ref="B555:G555"/>
    <mergeCell ref="B556:G556"/>
    <mergeCell ref="F559:G559"/>
    <mergeCell ref="B560:G560"/>
    <mergeCell ref="B561:G561"/>
    <mergeCell ref="B569:G569"/>
    <mergeCell ref="F540:G540"/>
    <mergeCell ref="B541:G541"/>
    <mergeCell ref="B545:G545"/>
    <mergeCell ref="B550:G550"/>
    <mergeCell ref="B551:G551"/>
    <mergeCell ref="F554:G554"/>
    <mergeCell ref="B516:G516"/>
    <mergeCell ref="C522:G522"/>
    <mergeCell ref="B523:G523"/>
    <mergeCell ref="B528:G528"/>
    <mergeCell ref="B533:G533"/>
    <mergeCell ref="B534:G534"/>
    <mergeCell ref="B487:G487"/>
    <mergeCell ref="B488:G488"/>
    <mergeCell ref="B491:G491"/>
    <mergeCell ref="B493:G493"/>
    <mergeCell ref="B498:G498"/>
    <mergeCell ref="B499:G499"/>
    <mergeCell ref="C474:G474"/>
    <mergeCell ref="C475:G475"/>
    <mergeCell ref="B477:G477"/>
    <mergeCell ref="C479:G479"/>
    <mergeCell ref="C482:G482"/>
    <mergeCell ref="B486:G486"/>
    <mergeCell ref="B462:G462"/>
    <mergeCell ref="B463:G463"/>
    <mergeCell ref="B467:G467"/>
    <mergeCell ref="B468:G468"/>
    <mergeCell ref="F471:G471"/>
    <mergeCell ref="B472:G472"/>
    <mergeCell ref="B443:G443"/>
    <mergeCell ref="B444:G444"/>
    <mergeCell ref="B449:G449"/>
    <mergeCell ref="B456:G456"/>
    <mergeCell ref="B457:G457"/>
    <mergeCell ref="F461:G461"/>
    <mergeCell ref="C428:G428"/>
    <mergeCell ref="C431:G431"/>
    <mergeCell ref="B433:G433"/>
    <mergeCell ref="B434:G434"/>
    <mergeCell ref="B439:G439"/>
    <mergeCell ref="B440:G440"/>
    <mergeCell ref="C406:G406"/>
    <mergeCell ref="B415:G415"/>
    <mergeCell ref="F423:G423"/>
    <mergeCell ref="B424:G424"/>
    <mergeCell ref="B425:G425"/>
    <mergeCell ref="B426:G426"/>
    <mergeCell ref="C352:G352"/>
    <mergeCell ref="B361:G361"/>
    <mergeCell ref="F385:G385"/>
    <mergeCell ref="B386:G386"/>
    <mergeCell ref="C394:G394"/>
    <mergeCell ref="C401:G401"/>
    <mergeCell ref="C276:G276"/>
    <mergeCell ref="C325:G325"/>
    <mergeCell ref="B344:G344"/>
    <mergeCell ref="B345:G345"/>
    <mergeCell ref="C347:G347"/>
    <mergeCell ref="B350:G350"/>
    <mergeCell ref="B238:G238"/>
    <mergeCell ref="F246:G246"/>
    <mergeCell ref="B247:G247"/>
    <mergeCell ref="B248:G248"/>
    <mergeCell ref="C254:G254"/>
    <mergeCell ref="C265:G265"/>
    <mergeCell ref="B204:G204"/>
    <mergeCell ref="B212:G212"/>
    <mergeCell ref="B213:G213"/>
    <mergeCell ref="B221:G221"/>
    <mergeCell ref="B229:G229"/>
    <mergeCell ref="B237:G237"/>
    <mergeCell ref="F183:G183"/>
    <mergeCell ref="B184:G184"/>
    <mergeCell ref="B185:G185"/>
    <mergeCell ref="B186:G186"/>
    <mergeCell ref="C188:G188"/>
    <mergeCell ref="B199:G199"/>
    <mergeCell ref="F165:G165"/>
    <mergeCell ref="B170:G170"/>
    <mergeCell ref="B173:G173"/>
    <mergeCell ref="B174:G174"/>
    <mergeCell ref="B179:G179"/>
    <mergeCell ref="B180:G180"/>
    <mergeCell ref="B144:G144"/>
    <mergeCell ref="C146:G146"/>
    <mergeCell ref="B156:G156"/>
    <mergeCell ref="B157:G157"/>
    <mergeCell ref="B161:G161"/>
    <mergeCell ref="B162:G162"/>
    <mergeCell ref="B129:G129"/>
    <mergeCell ref="B134:G134"/>
    <mergeCell ref="B135:G135"/>
    <mergeCell ref="C137:G137"/>
    <mergeCell ref="B139:G139"/>
    <mergeCell ref="B140:G140"/>
    <mergeCell ref="B106:G106"/>
    <mergeCell ref="C108:G108"/>
    <mergeCell ref="C114:G114"/>
    <mergeCell ref="B122:G122"/>
    <mergeCell ref="B123:G123"/>
    <mergeCell ref="B128:G128"/>
    <mergeCell ref="B56:G56"/>
    <mergeCell ref="B57:G57"/>
    <mergeCell ref="B60:G60"/>
    <mergeCell ref="B61:G61"/>
    <mergeCell ref="B90:G90"/>
    <mergeCell ref="B105:G105"/>
    <mergeCell ref="B36:G36"/>
    <mergeCell ref="B37:G37"/>
    <mergeCell ref="B44:G44"/>
    <mergeCell ref="B45:G45"/>
    <mergeCell ref="B52:G52"/>
    <mergeCell ref="B53:G53"/>
    <mergeCell ref="B9:G9"/>
    <mergeCell ref="B10:G10"/>
    <mergeCell ref="B14:G14"/>
    <mergeCell ref="B15:G15"/>
    <mergeCell ref="B22:G22"/>
    <mergeCell ref="B23:G23"/>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3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220</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218</v>
      </c>
      <c r="C4" s="213" t="s">
        <v>219</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2" t="s">
        <v>40</v>
      </c>
      <c r="H6" s="243" t="s">
        <v>124</v>
      </c>
      <c r="I6" s="215" t="s">
        <v>125</v>
      </c>
      <c r="J6" s="54"/>
    </row>
    <row r="7" spans="1:60" x14ac:dyDescent="0.2">
      <c r="A7" s="244"/>
      <c r="B7" s="245" t="s">
        <v>126</v>
      </c>
      <c r="C7" s="246" t="s">
        <v>127</v>
      </c>
      <c r="D7" s="246"/>
      <c r="E7" s="247"/>
      <c r="F7" s="248"/>
      <c r="G7" s="248"/>
      <c r="H7" s="249"/>
      <c r="I7" s="250"/>
      <c r="J7" s="54"/>
    </row>
    <row r="8" spans="1:60" x14ac:dyDescent="0.2">
      <c r="A8" s="235" t="s">
        <v>128</v>
      </c>
      <c r="B8" s="216" t="s">
        <v>716</v>
      </c>
      <c r="C8" s="263" t="s">
        <v>717</v>
      </c>
      <c r="D8" s="218"/>
      <c r="E8" s="221"/>
      <c r="F8" s="224">
        <f>SUM(G9:G10)</f>
        <v>0</v>
      </c>
      <c r="G8" s="225"/>
      <c r="H8" s="226"/>
      <c r="I8" s="240"/>
      <c r="J8" s="54"/>
    </row>
    <row r="9" spans="1:60" ht="22.5" outlineLevel="1" x14ac:dyDescent="0.2">
      <c r="A9" s="236">
        <v>1</v>
      </c>
      <c r="B9" s="217" t="s">
        <v>1514</v>
      </c>
      <c r="C9" s="264" t="s">
        <v>1515</v>
      </c>
      <c r="D9" s="219" t="s">
        <v>1145</v>
      </c>
      <c r="E9" s="222">
        <v>1</v>
      </c>
      <c r="F9" s="227"/>
      <c r="G9" s="228">
        <f>E9*F9</f>
        <v>0</v>
      </c>
      <c r="H9" s="229"/>
      <c r="I9" s="241" t="s">
        <v>149</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6"/>
      <c r="B10" s="217"/>
      <c r="C10" s="265" t="s">
        <v>1516</v>
      </c>
      <c r="D10" s="220"/>
      <c r="E10" s="223"/>
      <c r="F10" s="230"/>
      <c r="G10" s="231"/>
      <c r="H10" s="229"/>
      <c r="I10" s="241"/>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10" t="str">
        <f>C10</f>
        <v>mimo jiné dle NV č. 362/2005 Sb.</v>
      </c>
      <c r="BB10" s="209"/>
      <c r="BC10" s="209"/>
      <c r="BD10" s="209"/>
      <c r="BE10" s="209"/>
      <c r="BF10" s="209"/>
      <c r="BG10" s="209"/>
      <c r="BH10" s="209"/>
    </row>
    <row r="11" spans="1:60" x14ac:dyDescent="0.2">
      <c r="A11" s="235" t="s">
        <v>128</v>
      </c>
      <c r="B11" s="216" t="s">
        <v>1517</v>
      </c>
      <c r="C11" s="263" t="s">
        <v>1518</v>
      </c>
      <c r="D11" s="218"/>
      <c r="E11" s="221"/>
      <c r="F11" s="232">
        <f>SUM(G12:G16)</f>
        <v>0</v>
      </c>
      <c r="G11" s="233"/>
      <c r="H11" s="226"/>
      <c r="I11" s="240"/>
      <c r="J11" s="54"/>
    </row>
    <row r="12" spans="1:60" ht="22.5" outlineLevel="1" x14ac:dyDescent="0.2">
      <c r="A12" s="236">
        <v>2</v>
      </c>
      <c r="B12" s="217" t="s">
        <v>1519</v>
      </c>
      <c r="C12" s="264" t="s">
        <v>1520</v>
      </c>
      <c r="D12" s="219" t="s">
        <v>1145</v>
      </c>
      <c r="E12" s="222">
        <v>41</v>
      </c>
      <c r="F12" s="227"/>
      <c r="G12" s="228">
        <f>E12*F12</f>
        <v>0</v>
      </c>
      <c r="H12" s="229"/>
      <c r="I12" s="241" t="s">
        <v>149</v>
      </c>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36">
        <v>3</v>
      </c>
      <c r="B13" s="217" t="s">
        <v>1521</v>
      </c>
      <c r="C13" s="264" t="s">
        <v>1522</v>
      </c>
      <c r="D13" s="219" t="s">
        <v>1145</v>
      </c>
      <c r="E13" s="222">
        <v>18</v>
      </c>
      <c r="F13" s="227"/>
      <c r="G13" s="228">
        <f>E13*F13</f>
        <v>0</v>
      </c>
      <c r="H13" s="229"/>
      <c r="I13" s="241" t="s">
        <v>149</v>
      </c>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36">
        <v>4</v>
      </c>
      <c r="B14" s="217" t="s">
        <v>1523</v>
      </c>
      <c r="C14" s="264" t="s">
        <v>1524</v>
      </c>
      <c r="D14" s="219" t="s">
        <v>1145</v>
      </c>
      <c r="E14" s="222">
        <v>9</v>
      </c>
      <c r="F14" s="227"/>
      <c r="G14" s="228">
        <f>E14*F14</f>
        <v>0</v>
      </c>
      <c r="H14" s="229"/>
      <c r="I14" s="241" t="s">
        <v>149</v>
      </c>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36">
        <v>5</v>
      </c>
      <c r="B15" s="217" t="s">
        <v>1525</v>
      </c>
      <c r="C15" s="264" t="s">
        <v>1526</v>
      </c>
      <c r="D15" s="219" t="s">
        <v>1145</v>
      </c>
      <c r="E15" s="222">
        <v>10</v>
      </c>
      <c r="F15" s="227"/>
      <c r="G15" s="228">
        <f>E15*F15</f>
        <v>0</v>
      </c>
      <c r="H15" s="229"/>
      <c r="I15" s="241" t="s">
        <v>149</v>
      </c>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36">
        <v>6</v>
      </c>
      <c r="B16" s="217" t="s">
        <v>1527</v>
      </c>
      <c r="C16" s="264" t="s">
        <v>1528</v>
      </c>
      <c r="D16" s="219" t="s">
        <v>1145</v>
      </c>
      <c r="E16" s="222">
        <v>1</v>
      </c>
      <c r="F16" s="227"/>
      <c r="G16" s="228">
        <f>E16*F16</f>
        <v>0</v>
      </c>
      <c r="H16" s="229"/>
      <c r="I16" s="241" t="s">
        <v>149</v>
      </c>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35" t="s">
        <v>128</v>
      </c>
      <c r="B17" s="216" t="s">
        <v>1529</v>
      </c>
      <c r="C17" s="263" t="s">
        <v>1530</v>
      </c>
      <c r="D17" s="218"/>
      <c r="E17" s="221"/>
      <c r="F17" s="232">
        <f>SUM(G18:G33)</f>
        <v>0</v>
      </c>
      <c r="G17" s="233"/>
      <c r="H17" s="226"/>
      <c r="I17" s="240"/>
      <c r="J17" s="54"/>
    </row>
    <row r="18" spans="1:60" ht="22.5" outlineLevel="1" x14ac:dyDescent="0.2">
      <c r="A18" s="236">
        <v>7</v>
      </c>
      <c r="B18" s="217" t="s">
        <v>1531</v>
      </c>
      <c r="C18" s="264" t="s">
        <v>1532</v>
      </c>
      <c r="D18" s="219" t="s">
        <v>1145</v>
      </c>
      <c r="E18" s="222">
        <v>2</v>
      </c>
      <c r="F18" s="227"/>
      <c r="G18" s="228">
        <f>E18*F18</f>
        <v>0</v>
      </c>
      <c r="H18" s="229"/>
      <c r="I18" s="241" t="s">
        <v>149</v>
      </c>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36"/>
      <c r="B19" s="217"/>
      <c r="C19" s="265" t="s">
        <v>1533</v>
      </c>
      <c r="D19" s="220"/>
      <c r="E19" s="223"/>
      <c r="F19" s="230"/>
      <c r="G19" s="231"/>
      <c r="H19" s="229"/>
      <c r="I19" s="241"/>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10" t="str">
        <f>C19</f>
        <v>VTZ a myčka - po provizorní demontáži budou opětně připojené na zachované rozvody pouze u VZT.</v>
      </c>
      <c r="BB19" s="209"/>
      <c r="BC19" s="209"/>
      <c r="BD19" s="209"/>
      <c r="BE19" s="209"/>
      <c r="BF19" s="209"/>
      <c r="BG19" s="209"/>
      <c r="BH19" s="209"/>
    </row>
    <row r="20" spans="1:60" ht="22.5" outlineLevel="1" x14ac:dyDescent="0.2">
      <c r="A20" s="236">
        <v>8</v>
      </c>
      <c r="B20" s="217" t="s">
        <v>1534</v>
      </c>
      <c r="C20" s="264" t="s">
        <v>1535</v>
      </c>
      <c r="D20" s="219" t="s">
        <v>1145</v>
      </c>
      <c r="E20" s="222">
        <v>1</v>
      </c>
      <c r="F20" s="227"/>
      <c r="G20" s="228">
        <f>E20*F20</f>
        <v>0</v>
      </c>
      <c r="H20" s="229"/>
      <c r="I20" s="241" t="s">
        <v>149</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36">
        <v>9</v>
      </c>
      <c r="B21" s="217" t="s">
        <v>1536</v>
      </c>
      <c r="C21" s="264" t="s">
        <v>1537</v>
      </c>
      <c r="D21" s="219" t="s">
        <v>1145</v>
      </c>
      <c r="E21" s="222">
        <v>1</v>
      </c>
      <c r="F21" s="227"/>
      <c r="G21" s="228">
        <f>E21*F21</f>
        <v>0</v>
      </c>
      <c r="H21" s="229"/>
      <c r="I21" s="241" t="s">
        <v>149</v>
      </c>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v>21</v>
      </c>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36">
        <v>10</v>
      </c>
      <c r="B22" s="217" t="s">
        <v>1538</v>
      </c>
      <c r="C22" s="264" t="s">
        <v>1539</v>
      </c>
      <c r="D22" s="219" t="s">
        <v>1145</v>
      </c>
      <c r="E22" s="222">
        <v>1</v>
      </c>
      <c r="F22" s="227"/>
      <c r="G22" s="228">
        <f>E22*F22</f>
        <v>0</v>
      </c>
      <c r="H22" s="229"/>
      <c r="I22" s="241" t="s">
        <v>149</v>
      </c>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36"/>
      <c r="B23" s="217"/>
      <c r="C23" s="265" t="s">
        <v>1540</v>
      </c>
      <c r="D23" s="220"/>
      <c r="E23" s="223"/>
      <c r="F23" s="230"/>
      <c r="G23" s="231"/>
      <c r="H23" s="229"/>
      <c r="I23" s="241"/>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10" t="str">
        <f>C23</f>
        <v>Detajlní seznámení se stávající elektroinstalací včetně označení vývodů a kabelů určených pro demontáž a nebo pro opětné připojení</v>
      </c>
      <c r="BB23" s="209"/>
      <c r="BC23" s="209"/>
      <c r="BD23" s="209"/>
      <c r="BE23" s="209"/>
      <c r="BF23" s="209"/>
      <c r="BG23" s="209"/>
      <c r="BH23" s="209"/>
    </row>
    <row r="24" spans="1:60" ht="22.5" outlineLevel="1" x14ac:dyDescent="0.2">
      <c r="A24" s="236">
        <v>11</v>
      </c>
      <c r="B24" s="217" t="s">
        <v>1541</v>
      </c>
      <c r="C24" s="264" t="s">
        <v>1542</v>
      </c>
      <c r="D24" s="219" t="s">
        <v>1145</v>
      </c>
      <c r="E24" s="222">
        <v>1</v>
      </c>
      <c r="F24" s="227"/>
      <c r="G24" s="228">
        <f>E24*F24</f>
        <v>0</v>
      </c>
      <c r="H24" s="229"/>
      <c r="I24" s="241" t="s">
        <v>149</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6"/>
      <c r="B25" s="217"/>
      <c r="C25" s="265" t="s">
        <v>1543</v>
      </c>
      <c r="D25" s="220"/>
      <c r="E25" s="223"/>
      <c r="F25" s="230"/>
      <c r="G25" s="231"/>
      <c r="H25" s="229"/>
      <c r="I25" s="241"/>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10" t="str">
        <f>C25</f>
        <v>V místě elektroinstalačních krabic budou odvíčkovány a po provedení nových obkladů opětně zaklopeny v prostoru myčky nádobí.</v>
      </c>
      <c r="BB25" s="209"/>
      <c r="BC25" s="209"/>
      <c r="BD25" s="209"/>
      <c r="BE25" s="209"/>
      <c r="BF25" s="209"/>
      <c r="BG25" s="209"/>
      <c r="BH25" s="209"/>
    </row>
    <row r="26" spans="1:60" outlineLevel="1" x14ac:dyDescent="0.2">
      <c r="A26" s="236">
        <v>12</v>
      </c>
      <c r="B26" s="217" t="s">
        <v>1544</v>
      </c>
      <c r="C26" s="264" t="s">
        <v>1545</v>
      </c>
      <c r="D26" s="219" t="s">
        <v>1145</v>
      </c>
      <c r="E26" s="222">
        <v>1</v>
      </c>
      <c r="F26" s="227"/>
      <c r="G26" s="228">
        <f>E26*F26</f>
        <v>0</v>
      </c>
      <c r="H26" s="229"/>
      <c r="I26" s="241" t="s">
        <v>149</v>
      </c>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6"/>
      <c r="B27" s="217"/>
      <c r="C27" s="265" t="s">
        <v>1546</v>
      </c>
      <c r="D27" s="220"/>
      <c r="E27" s="223"/>
      <c r="F27" s="230"/>
      <c r="G27" s="231"/>
      <c r="H27" s="229"/>
      <c r="I27" s="241"/>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10" t="str">
        <f>C27</f>
        <v>myčky nádobí a VZT</v>
      </c>
      <c r="BB27" s="209"/>
      <c r="BC27" s="209"/>
      <c r="BD27" s="209"/>
      <c r="BE27" s="209"/>
      <c r="BF27" s="209"/>
      <c r="BG27" s="209"/>
      <c r="BH27" s="209"/>
    </row>
    <row r="28" spans="1:60" outlineLevel="1" x14ac:dyDescent="0.2">
      <c r="A28" s="236">
        <v>13</v>
      </c>
      <c r="B28" s="217" t="s">
        <v>1547</v>
      </c>
      <c r="C28" s="264" t="s">
        <v>1548</v>
      </c>
      <c r="D28" s="219" t="s">
        <v>1145</v>
      </c>
      <c r="E28" s="222">
        <v>1</v>
      </c>
      <c r="F28" s="227"/>
      <c r="G28" s="228">
        <f>E28*F28</f>
        <v>0</v>
      </c>
      <c r="H28" s="229"/>
      <c r="I28" s="241" t="s">
        <v>149</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36">
        <v>14</v>
      </c>
      <c r="B29" s="217" t="s">
        <v>1549</v>
      </c>
      <c r="C29" s="264" t="s">
        <v>1550</v>
      </c>
      <c r="D29" s="219" t="s">
        <v>1145</v>
      </c>
      <c r="E29" s="222">
        <v>2</v>
      </c>
      <c r="F29" s="227"/>
      <c r="G29" s="228">
        <f>E29*F29</f>
        <v>0</v>
      </c>
      <c r="H29" s="229"/>
      <c r="I29" s="241" t="s">
        <v>149</v>
      </c>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33.75" outlineLevel="1" x14ac:dyDescent="0.2">
      <c r="A30" s="236">
        <v>15</v>
      </c>
      <c r="B30" s="217" t="s">
        <v>1551</v>
      </c>
      <c r="C30" s="264" t="s">
        <v>1552</v>
      </c>
      <c r="D30" s="219" t="s">
        <v>1145</v>
      </c>
      <c r="E30" s="222">
        <v>1</v>
      </c>
      <c r="F30" s="227"/>
      <c r="G30" s="228">
        <f>E30*F30</f>
        <v>0</v>
      </c>
      <c r="H30" s="229"/>
      <c r="I30" s="241" t="s">
        <v>149</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6"/>
      <c r="B31" s="217"/>
      <c r="C31" s="265" t="s">
        <v>1553</v>
      </c>
      <c r="D31" s="220"/>
      <c r="E31" s="223"/>
      <c r="F31" s="230"/>
      <c r="G31" s="231"/>
      <c r="H31" s="229"/>
      <c r="I31" s="241"/>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10" t="str">
        <f>C31</f>
        <v>povrchu v lištách u osvětlení a zazdění s připojením</v>
      </c>
      <c r="BB31" s="209"/>
      <c r="BC31" s="209"/>
      <c r="BD31" s="209"/>
      <c r="BE31" s="209"/>
      <c r="BF31" s="209"/>
      <c r="BG31" s="209"/>
      <c r="BH31" s="209"/>
    </row>
    <row r="32" spans="1:60" outlineLevel="1" x14ac:dyDescent="0.2">
      <c r="A32" s="236">
        <v>16</v>
      </c>
      <c r="B32" s="217" t="s">
        <v>1554</v>
      </c>
      <c r="C32" s="264" t="s">
        <v>1555</v>
      </c>
      <c r="D32" s="219" t="s">
        <v>1145</v>
      </c>
      <c r="E32" s="222">
        <v>1</v>
      </c>
      <c r="F32" s="227"/>
      <c r="G32" s="228">
        <f>E32*F32</f>
        <v>0</v>
      </c>
      <c r="H32" s="229"/>
      <c r="I32" s="241" t="s">
        <v>149</v>
      </c>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v>21</v>
      </c>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6">
        <v>17</v>
      </c>
      <c r="B33" s="217" t="s">
        <v>1556</v>
      </c>
      <c r="C33" s="264" t="s">
        <v>1557</v>
      </c>
      <c r="D33" s="219" t="s">
        <v>1145</v>
      </c>
      <c r="E33" s="222">
        <v>20</v>
      </c>
      <c r="F33" s="227"/>
      <c r="G33" s="228">
        <f>E33*F33</f>
        <v>0</v>
      </c>
      <c r="H33" s="229"/>
      <c r="I33" s="241" t="s">
        <v>149</v>
      </c>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5.5" x14ac:dyDescent="0.2">
      <c r="A34" s="235" t="s">
        <v>128</v>
      </c>
      <c r="B34" s="216" t="s">
        <v>1558</v>
      </c>
      <c r="C34" s="263" t="s">
        <v>1559</v>
      </c>
      <c r="D34" s="218"/>
      <c r="E34" s="221"/>
      <c r="F34" s="232">
        <f>SUM(G35:G47)</f>
        <v>0</v>
      </c>
      <c r="G34" s="233"/>
      <c r="H34" s="226"/>
      <c r="I34" s="240"/>
      <c r="J34" s="54"/>
    </row>
    <row r="35" spans="1:60" ht="22.5" outlineLevel="1" x14ac:dyDescent="0.2">
      <c r="A35" s="236">
        <v>18</v>
      </c>
      <c r="B35" s="217" t="s">
        <v>1560</v>
      </c>
      <c r="C35" s="264" t="s">
        <v>1561</v>
      </c>
      <c r="D35" s="219" t="s">
        <v>1145</v>
      </c>
      <c r="E35" s="222">
        <v>1</v>
      </c>
      <c r="F35" s="227"/>
      <c r="G35" s="228">
        <f>E35*F35</f>
        <v>0</v>
      </c>
      <c r="H35" s="229"/>
      <c r="I35" s="241" t="s">
        <v>149</v>
      </c>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36">
        <v>19</v>
      </c>
      <c r="B36" s="217" t="s">
        <v>1562</v>
      </c>
      <c r="C36" s="264" t="s">
        <v>1563</v>
      </c>
      <c r="D36" s="219" t="s">
        <v>1145</v>
      </c>
      <c r="E36" s="222">
        <v>1</v>
      </c>
      <c r="F36" s="227"/>
      <c r="G36" s="228">
        <f>E36*F36</f>
        <v>0</v>
      </c>
      <c r="H36" s="229"/>
      <c r="I36" s="241" t="s">
        <v>149</v>
      </c>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v>21</v>
      </c>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36">
        <v>20</v>
      </c>
      <c r="B37" s="217" t="s">
        <v>1564</v>
      </c>
      <c r="C37" s="264" t="s">
        <v>1565</v>
      </c>
      <c r="D37" s="219" t="s">
        <v>1145</v>
      </c>
      <c r="E37" s="222">
        <v>1</v>
      </c>
      <c r="F37" s="227"/>
      <c r="G37" s="228">
        <f>E37*F37</f>
        <v>0</v>
      </c>
      <c r="H37" s="229"/>
      <c r="I37" s="241" t="s">
        <v>149</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2.5" outlineLevel="1" x14ac:dyDescent="0.2">
      <c r="A38" s="236">
        <v>21</v>
      </c>
      <c r="B38" s="217" t="s">
        <v>1566</v>
      </c>
      <c r="C38" s="264" t="s">
        <v>1567</v>
      </c>
      <c r="D38" s="219" t="s">
        <v>1145</v>
      </c>
      <c r="E38" s="222">
        <v>1</v>
      </c>
      <c r="F38" s="227"/>
      <c r="G38" s="228">
        <f>E38*F38</f>
        <v>0</v>
      </c>
      <c r="H38" s="229"/>
      <c r="I38" s="241" t="s">
        <v>149</v>
      </c>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6"/>
      <c r="B39" s="217"/>
      <c r="C39" s="265" t="s">
        <v>1540</v>
      </c>
      <c r="D39" s="220"/>
      <c r="E39" s="223"/>
      <c r="F39" s="230"/>
      <c r="G39" s="231"/>
      <c r="H39" s="229"/>
      <c r="I39" s="241"/>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10" t="str">
        <f>C39</f>
        <v>Detajlní seznámení se stávající elektroinstalací včetně označení vývodů a kabelů určených pro demontáž a nebo pro opětné připojení</v>
      </c>
      <c r="BB39" s="209"/>
      <c r="BC39" s="209"/>
      <c r="BD39" s="209"/>
      <c r="BE39" s="209"/>
      <c r="BF39" s="209"/>
      <c r="BG39" s="209"/>
      <c r="BH39" s="209"/>
    </row>
    <row r="40" spans="1:60" ht="22.5" outlineLevel="1" x14ac:dyDescent="0.2">
      <c r="A40" s="236">
        <v>22</v>
      </c>
      <c r="B40" s="217" t="s">
        <v>1568</v>
      </c>
      <c r="C40" s="264" t="s">
        <v>1542</v>
      </c>
      <c r="D40" s="219" t="s">
        <v>1145</v>
      </c>
      <c r="E40" s="222">
        <v>1</v>
      </c>
      <c r="F40" s="227"/>
      <c r="G40" s="228">
        <f>E40*F40</f>
        <v>0</v>
      </c>
      <c r="H40" s="229"/>
      <c r="I40" s="241" t="s">
        <v>149</v>
      </c>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6"/>
      <c r="B41" s="217"/>
      <c r="C41" s="265" t="s">
        <v>1569</v>
      </c>
      <c r="D41" s="220"/>
      <c r="E41" s="223"/>
      <c r="F41" s="230"/>
      <c r="G41" s="231"/>
      <c r="H41" s="229"/>
      <c r="I41" s="241"/>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10" t="str">
        <f>C41</f>
        <v>v prostoru zařízení pro vytápění</v>
      </c>
      <c r="BB41" s="209"/>
      <c r="BC41" s="209"/>
      <c r="BD41" s="209"/>
      <c r="BE41" s="209"/>
      <c r="BF41" s="209"/>
      <c r="BG41" s="209"/>
      <c r="BH41" s="209"/>
    </row>
    <row r="42" spans="1:60" ht="22.5" outlineLevel="1" x14ac:dyDescent="0.2">
      <c r="A42" s="236">
        <v>23</v>
      </c>
      <c r="B42" s="217" t="s">
        <v>1570</v>
      </c>
      <c r="C42" s="264" t="s">
        <v>1550</v>
      </c>
      <c r="D42" s="219" t="s">
        <v>1145</v>
      </c>
      <c r="E42" s="222">
        <v>2</v>
      </c>
      <c r="F42" s="227"/>
      <c r="G42" s="228">
        <f>E42*F42</f>
        <v>0</v>
      </c>
      <c r="H42" s="229"/>
      <c r="I42" s="241" t="s">
        <v>149</v>
      </c>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v>21</v>
      </c>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33.75" outlineLevel="1" x14ac:dyDescent="0.2">
      <c r="A43" s="236">
        <v>24</v>
      </c>
      <c r="B43" s="217" t="s">
        <v>1571</v>
      </c>
      <c r="C43" s="264" t="s">
        <v>1572</v>
      </c>
      <c r="D43" s="219" t="s">
        <v>1145</v>
      </c>
      <c r="E43" s="222">
        <v>1</v>
      </c>
      <c r="F43" s="227"/>
      <c r="G43" s="228">
        <f>E43*F43</f>
        <v>0</v>
      </c>
      <c r="H43" s="229"/>
      <c r="I43" s="241" t="s">
        <v>149</v>
      </c>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36"/>
      <c r="B44" s="217"/>
      <c r="C44" s="265" t="s">
        <v>1553</v>
      </c>
      <c r="D44" s="220"/>
      <c r="E44" s="223"/>
      <c r="F44" s="230"/>
      <c r="G44" s="231"/>
      <c r="H44" s="229"/>
      <c r="I44" s="241"/>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10" t="str">
        <f>C44</f>
        <v>povrchu v lištách u osvětlení a zazdění s připojením</v>
      </c>
      <c r="BB44" s="209"/>
      <c r="BC44" s="209"/>
      <c r="BD44" s="209"/>
      <c r="BE44" s="209"/>
      <c r="BF44" s="209"/>
      <c r="BG44" s="209"/>
      <c r="BH44" s="209"/>
    </row>
    <row r="45" spans="1:60" outlineLevel="1" x14ac:dyDescent="0.2">
      <c r="A45" s="236">
        <v>25</v>
      </c>
      <c r="B45" s="217" t="s">
        <v>1573</v>
      </c>
      <c r="C45" s="264" t="s">
        <v>1574</v>
      </c>
      <c r="D45" s="219" t="s">
        <v>1145</v>
      </c>
      <c r="E45" s="222">
        <v>1</v>
      </c>
      <c r="F45" s="227"/>
      <c r="G45" s="228">
        <f>E45*F45</f>
        <v>0</v>
      </c>
      <c r="H45" s="229"/>
      <c r="I45" s="241" t="s">
        <v>149</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6">
        <v>26</v>
      </c>
      <c r="B46" s="217" t="s">
        <v>1575</v>
      </c>
      <c r="C46" s="264" t="s">
        <v>1576</v>
      </c>
      <c r="D46" s="219" t="s">
        <v>1145</v>
      </c>
      <c r="E46" s="222">
        <v>1</v>
      </c>
      <c r="F46" s="227"/>
      <c r="G46" s="228">
        <f>E46*F46</f>
        <v>0</v>
      </c>
      <c r="H46" s="229"/>
      <c r="I46" s="241" t="s">
        <v>149</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6">
        <v>27</v>
      </c>
      <c r="B47" s="217" t="s">
        <v>1577</v>
      </c>
      <c r="C47" s="264" t="s">
        <v>1578</v>
      </c>
      <c r="D47" s="219" t="s">
        <v>1145</v>
      </c>
      <c r="E47" s="222">
        <v>10</v>
      </c>
      <c r="F47" s="227"/>
      <c r="G47" s="228">
        <f>E47*F47</f>
        <v>0</v>
      </c>
      <c r="H47" s="229"/>
      <c r="I47" s="241" t="s">
        <v>149</v>
      </c>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v>21</v>
      </c>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x14ac:dyDescent="0.2">
      <c r="A48" s="235" t="s">
        <v>128</v>
      </c>
      <c r="B48" s="216" t="s">
        <v>1579</v>
      </c>
      <c r="C48" s="263" t="s">
        <v>1580</v>
      </c>
      <c r="D48" s="218"/>
      <c r="E48" s="221"/>
      <c r="F48" s="232">
        <f>SUM(G49:G58)</f>
        <v>0</v>
      </c>
      <c r="G48" s="233"/>
      <c r="H48" s="226"/>
      <c r="I48" s="240"/>
      <c r="J48" s="54"/>
    </row>
    <row r="49" spans="1:60" outlineLevel="1" x14ac:dyDescent="0.2">
      <c r="A49" s="236">
        <v>28</v>
      </c>
      <c r="B49" s="217" t="s">
        <v>1581</v>
      </c>
      <c r="C49" s="264" t="s">
        <v>1582</v>
      </c>
      <c r="D49" s="219" t="s">
        <v>324</v>
      </c>
      <c r="E49" s="222">
        <v>30</v>
      </c>
      <c r="F49" s="227"/>
      <c r="G49" s="228">
        <f>E49*F49</f>
        <v>0</v>
      </c>
      <c r="H49" s="229"/>
      <c r="I49" s="241" t="s">
        <v>149</v>
      </c>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6">
        <v>29</v>
      </c>
      <c r="B50" s="217" t="s">
        <v>1583</v>
      </c>
      <c r="C50" s="264" t="s">
        <v>1584</v>
      </c>
      <c r="D50" s="219" t="s">
        <v>324</v>
      </c>
      <c r="E50" s="222">
        <v>95</v>
      </c>
      <c r="F50" s="227"/>
      <c r="G50" s="228">
        <f>E50*F50</f>
        <v>0</v>
      </c>
      <c r="H50" s="229"/>
      <c r="I50" s="241" t="s">
        <v>149</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6">
        <v>30</v>
      </c>
      <c r="B51" s="217" t="s">
        <v>1585</v>
      </c>
      <c r="C51" s="264" t="s">
        <v>1586</v>
      </c>
      <c r="D51" s="219" t="s">
        <v>324</v>
      </c>
      <c r="E51" s="222">
        <v>65</v>
      </c>
      <c r="F51" s="227"/>
      <c r="G51" s="228">
        <f>E51*F51</f>
        <v>0</v>
      </c>
      <c r="H51" s="229"/>
      <c r="I51" s="241" t="s">
        <v>149</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6">
        <v>31</v>
      </c>
      <c r="B52" s="217" t="s">
        <v>1587</v>
      </c>
      <c r="C52" s="264" t="s">
        <v>1588</v>
      </c>
      <c r="D52" s="219" t="s">
        <v>324</v>
      </c>
      <c r="E52" s="222">
        <v>260</v>
      </c>
      <c r="F52" s="227"/>
      <c r="G52" s="228">
        <f>E52*F52</f>
        <v>0</v>
      </c>
      <c r="H52" s="229"/>
      <c r="I52" s="241" t="s">
        <v>149</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6">
        <v>32</v>
      </c>
      <c r="B53" s="217" t="s">
        <v>1589</v>
      </c>
      <c r="C53" s="264" t="s">
        <v>1590</v>
      </c>
      <c r="D53" s="219" t="s">
        <v>324</v>
      </c>
      <c r="E53" s="222">
        <v>525</v>
      </c>
      <c r="F53" s="227"/>
      <c r="G53" s="228">
        <f>E53*F53</f>
        <v>0</v>
      </c>
      <c r="H53" s="229"/>
      <c r="I53" s="241" t="s">
        <v>149</v>
      </c>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6">
        <v>33</v>
      </c>
      <c r="B54" s="217" t="s">
        <v>1591</v>
      </c>
      <c r="C54" s="264" t="s">
        <v>1592</v>
      </c>
      <c r="D54" s="219" t="s">
        <v>324</v>
      </c>
      <c r="E54" s="222">
        <v>315</v>
      </c>
      <c r="F54" s="227"/>
      <c r="G54" s="228">
        <f>E54*F54</f>
        <v>0</v>
      </c>
      <c r="H54" s="229"/>
      <c r="I54" s="241" t="s">
        <v>149</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36">
        <v>34</v>
      </c>
      <c r="B55" s="217" t="s">
        <v>1593</v>
      </c>
      <c r="C55" s="264" t="s">
        <v>1594</v>
      </c>
      <c r="D55" s="219" t="s">
        <v>324</v>
      </c>
      <c r="E55" s="222">
        <v>45</v>
      </c>
      <c r="F55" s="227"/>
      <c r="G55" s="228">
        <f>E55*F55</f>
        <v>0</v>
      </c>
      <c r="H55" s="229"/>
      <c r="I55" s="241" t="s">
        <v>149</v>
      </c>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6">
        <v>35</v>
      </c>
      <c r="B56" s="217" t="s">
        <v>1595</v>
      </c>
      <c r="C56" s="264" t="s">
        <v>1596</v>
      </c>
      <c r="D56" s="219" t="s">
        <v>324</v>
      </c>
      <c r="E56" s="222">
        <v>15</v>
      </c>
      <c r="F56" s="227"/>
      <c r="G56" s="228">
        <f>E56*F56</f>
        <v>0</v>
      </c>
      <c r="H56" s="229"/>
      <c r="I56" s="241" t="s">
        <v>149</v>
      </c>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v>21</v>
      </c>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6">
        <v>36</v>
      </c>
      <c r="B57" s="217" t="s">
        <v>1597</v>
      </c>
      <c r="C57" s="264" t="s">
        <v>1598</v>
      </c>
      <c r="D57" s="219" t="s">
        <v>324</v>
      </c>
      <c r="E57" s="222">
        <v>5</v>
      </c>
      <c r="F57" s="227"/>
      <c r="G57" s="228">
        <f>E57*F57</f>
        <v>0</v>
      </c>
      <c r="H57" s="229"/>
      <c r="I57" s="241" t="s">
        <v>149</v>
      </c>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36">
        <v>37</v>
      </c>
      <c r="B58" s="217" t="s">
        <v>1599</v>
      </c>
      <c r="C58" s="264" t="s">
        <v>1600</v>
      </c>
      <c r="D58" s="219" t="s">
        <v>1145</v>
      </c>
      <c r="E58" s="222">
        <v>1</v>
      </c>
      <c r="F58" s="227"/>
      <c r="G58" s="228">
        <f>E58*F58</f>
        <v>0</v>
      </c>
      <c r="H58" s="229"/>
      <c r="I58" s="241" t="s">
        <v>149</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
      <c r="A59" s="235" t="s">
        <v>128</v>
      </c>
      <c r="B59" s="216" t="s">
        <v>1601</v>
      </c>
      <c r="C59" s="263" t="s">
        <v>1602</v>
      </c>
      <c r="D59" s="218"/>
      <c r="E59" s="221"/>
      <c r="F59" s="232">
        <f>SUM(G60:G85)</f>
        <v>0</v>
      </c>
      <c r="G59" s="233"/>
      <c r="H59" s="226"/>
      <c r="I59" s="240"/>
    </row>
    <row r="60" spans="1:60" ht="22.5" outlineLevel="1" x14ac:dyDescent="0.2">
      <c r="A60" s="236">
        <v>38</v>
      </c>
      <c r="B60" s="217" t="s">
        <v>1603</v>
      </c>
      <c r="C60" s="264" t="s">
        <v>1604</v>
      </c>
      <c r="D60" s="219" t="s">
        <v>1145</v>
      </c>
      <c r="E60" s="222">
        <v>12</v>
      </c>
      <c r="F60" s="227"/>
      <c r="G60" s="228">
        <f>E60*F60</f>
        <v>0</v>
      </c>
      <c r="H60" s="229"/>
      <c r="I60" s="241" t="s">
        <v>149</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2.5" outlineLevel="1" x14ac:dyDescent="0.2">
      <c r="A61" s="236">
        <v>39</v>
      </c>
      <c r="B61" s="217" t="s">
        <v>1605</v>
      </c>
      <c r="C61" s="264" t="s">
        <v>1606</v>
      </c>
      <c r="D61" s="219" t="s">
        <v>1145</v>
      </c>
      <c r="E61" s="222">
        <v>7</v>
      </c>
      <c r="F61" s="227"/>
      <c r="G61" s="228">
        <f>E61*F61</f>
        <v>0</v>
      </c>
      <c r="H61" s="229"/>
      <c r="I61" s="241" t="s">
        <v>149</v>
      </c>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v>21</v>
      </c>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36">
        <v>40</v>
      </c>
      <c r="B62" s="217" t="s">
        <v>1607</v>
      </c>
      <c r="C62" s="264" t="s">
        <v>1608</v>
      </c>
      <c r="D62" s="219" t="s">
        <v>1145</v>
      </c>
      <c r="E62" s="222">
        <v>2</v>
      </c>
      <c r="F62" s="227"/>
      <c r="G62" s="228">
        <f>E62*F62</f>
        <v>0</v>
      </c>
      <c r="H62" s="229"/>
      <c r="I62" s="241" t="s">
        <v>149</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6">
        <v>41</v>
      </c>
      <c r="B63" s="217" t="s">
        <v>1609</v>
      </c>
      <c r="C63" s="264" t="s">
        <v>1610</v>
      </c>
      <c r="D63" s="219" t="s">
        <v>1145</v>
      </c>
      <c r="E63" s="222">
        <v>9</v>
      </c>
      <c r="F63" s="227"/>
      <c r="G63" s="228">
        <f>E63*F63</f>
        <v>0</v>
      </c>
      <c r="H63" s="229"/>
      <c r="I63" s="241" t="s">
        <v>149</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36">
        <v>42</v>
      </c>
      <c r="B64" s="217" t="s">
        <v>1611</v>
      </c>
      <c r="C64" s="264" t="s">
        <v>1612</v>
      </c>
      <c r="D64" s="219" t="s">
        <v>1145</v>
      </c>
      <c r="E64" s="222">
        <v>10</v>
      </c>
      <c r="F64" s="227"/>
      <c r="G64" s="228">
        <f>E64*F64</f>
        <v>0</v>
      </c>
      <c r="H64" s="229"/>
      <c r="I64" s="241" t="s">
        <v>149</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6">
        <v>43</v>
      </c>
      <c r="B65" s="217" t="s">
        <v>1613</v>
      </c>
      <c r="C65" s="264" t="s">
        <v>1614</v>
      </c>
      <c r="D65" s="219" t="s">
        <v>1145</v>
      </c>
      <c r="E65" s="222">
        <v>6</v>
      </c>
      <c r="F65" s="227"/>
      <c r="G65" s="228">
        <f>E65*F65</f>
        <v>0</v>
      </c>
      <c r="H65" s="229"/>
      <c r="I65" s="241" t="s">
        <v>149</v>
      </c>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v>21</v>
      </c>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36">
        <v>44</v>
      </c>
      <c r="B66" s="217" t="s">
        <v>1615</v>
      </c>
      <c r="C66" s="264" t="s">
        <v>1616</v>
      </c>
      <c r="D66" s="219" t="s">
        <v>1145</v>
      </c>
      <c r="E66" s="222">
        <v>3</v>
      </c>
      <c r="F66" s="227"/>
      <c r="G66" s="228">
        <f>E66*F66</f>
        <v>0</v>
      </c>
      <c r="H66" s="229"/>
      <c r="I66" s="241" t="s">
        <v>149</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6">
        <v>45</v>
      </c>
      <c r="B67" s="217" t="s">
        <v>1617</v>
      </c>
      <c r="C67" s="264" t="s">
        <v>1610</v>
      </c>
      <c r="D67" s="219" t="s">
        <v>1145</v>
      </c>
      <c r="E67" s="222">
        <v>9</v>
      </c>
      <c r="F67" s="227"/>
      <c r="G67" s="228">
        <f>E67*F67</f>
        <v>0</v>
      </c>
      <c r="H67" s="229"/>
      <c r="I67" s="241" t="s">
        <v>149</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36">
        <v>46</v>
      </c>
      <c r="B68" s="217" t="s">
        <v>1618</v>
      </c>
      <c r="C68" s="264" t="s">
        <v>1619</v>
      </c>
      <c r="D68" s="219" t="s">
        <v>1145</v>
      </c>
      <c r="E68" s="222">
        <v>1</v>
      </c>
      <c r="F68" s="227"/>
      <c r="G68" s="228">
        <f>E68*F68</f>
        <v>0</v>
      </c>
      <c r="H68" s="229"/>
      <c r="I68" s="241" t="s">
        <v>149</v>
      </c>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x14ac:dyDescent="0.2">
      <c r="A69" s="236">
        <v>47</v>
      </c>
      <c r="B69" s="217" t="s">
        <v>1620</v>
      </c>
      <c r="C69" s="264" t="s">
        <v>1621</v>
      </c>
      <c r="D69" s="219" t="s">
        <v>1145</v>
      </c>
      <c r="E69" s="222">
        <v>3</v>
      </c>
      <c r="F69" s="227"/>
      <c r="G69" s="228">
        <f>E69*F69</f>
        <v>0</v>
      </c>
      <c r="H69" s="229"/>
      <c r="I69" s="241" t="s">
        <v>149</v>
      </c>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v>21</v>
      </c>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36">
        <v>48</v>
      </c>
      <c r="B70" s="217" t="s">
        <v>1622</v>
      </c>
      <c r="C70" s="264" t="s">
        <v>1623</v>
      </c>
      <c r="D70" s="219" t="s">
        <v>1145</v>
      </c>
      <c r="E70" s="222">
        <v>4</v>
      </c>
      <c r="F70" s="227"/>
      <c r="G70" s="228">
        <f>E70*F70</f>
        <v>0</v>
      </c>
      <c r="H70" s="229"/>
      <c r="I70" s="241" t="s">
        <v>149</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v>21</v>
      </c>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x14ac:dyDescent="0.2">
      <c r="A71" s="236">
        <v>49</v>
      </c>
      <c r="B71" s="217" t="s">
        <v>1624</v>
      </c>
      <c r="C71" s="264" t="s">
        <v>1625</v>
      </c>
      <c r="D71" s="219" t="s">
        <v>1145</v>
      </c>
      <c r="E71" s="222">
        <v>1</v>
      </c>
      <c r="F71" s="227"/>
      <c r="G71" s="228">
        <f>E71*F71</f>
        <v>0</v>
      </c>
      <c r="H71" s="229"/>
      <c r="I71" s="241" t="s">
        <v>149</v>
      </c>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v>21</v>
      </c>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36"/>
      <c r="B72" s="217"/>
      <c r="C72" s="265" t="s">
        <v>1626</v>
      </c>
      <c r="D72" s="220"/>
      <c r="E72" s="223"/>
      <c r="F72" s="230"/>
      <c r="G72" s="231"/>
      <c r="H72" s="229"/>
      <c r="I72" s="241"/>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10" t="str">
        <f>C72</f>
        <v>Myčka</v>
      </c>
      <c r="BB72" s="209"/>
      <c r="BC72" s="209"/>
      <c r="BD72" s="209"/>
      <c r="BE72" s="209"/>
      <c r="BF72" s="209"/>
      <c r="BG72" s="209"/>
      <c r="BH72" s="209"/>
    </row>
    <row r="73" spans="1:60" ht="33.75" outlineLevel="1" x14ac:dyDescent="0.2">
      <c r="A73" s="236">
        <v>50</v>
      </c>
      <c r="B73" s="217" t="s">
        <v>1627</v>
      </c>
      <c r="C73" s="264" t="s">
        <v>1628</v>
      </c>
      <c r="D73" s="219" t="s">
        <v>324</v>
      </c>
      <c r="E73" s="222">
        <v>12</v>
      </c>
      <c r="F73" s="227"/>
      <c r="G73" s="228">
        <f>E73*F73</f>
        <v>0</v>
      </c>
      <c r="H73" s="229"/>
      <c r="I73" s="241" t="s">
        <v>149</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36">
        <v>51</v>
      </c>
      <c r="B74" s="217" t="s">
        <v>1629</v>
      </c>
      <c r="C74" s="264" t="s">
        <v>1630</v>
      </c>
      <c r="D74" s="219" t="s">
        <v>1145</v>
      </c>
      <c r="E74" s="222">
        <v>54</v>
      </c>
      <c r="F74" s="227"/>
      <c r="G74" s="228">
        <f>E74*F74</f>
        <v>0</v>
      </c>
      <c r="H74" s="229"/>
      <c r="I74" s="241" t="s">
        <v>149</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v>21</v>
      </c>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6">
        <v>52</v>
      </c>
      <c r="B75" s="217" t="s">
        <v>1631</v>
      </c>
      <c r="C75" s="264" t="s">
        <v>1632</v>
      </c>
      <c r="D75" s="219" t="s">
        <v>1145</v>
      </c>
      <c r="E75" s="222">
        <v>15</v>
      </c>
      <c r="F75" s="227"/>
      <c r="G75" s="228">
        <f>E75*F75</f>
        <v>0</v>
      </c>
      <c r="H75" s="229"/>
      <c r="I75" s="241" t="s">
        <v>149</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v>21</v>
      </c>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36">
        <v>53</v>
      </c>
      <c r="B76" s="217" t="s">
        <v>1633</v>
      </c>
      <c r="C76" s="264" t="s">
        <v>1634</v>
      </c>
      <c r="D76" s="219" t="s">
        <v>1145</v>
      </c>
      <c r="E76" s="222">
        <v>1</v>
      </c>
      <c r="F76" s="227"/>
      <c r="G76" s="228">
        <f>E76*F76</f>
        <v>0</v>
      </c>
      <c r="H76" s="229"/>
      <c r="I76" s="241" t="s">
        <v>149</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6">
        <v>54</v>
      </c>
      <c r="B77" s="217" t="s">
        <v>1635</v>
      </c>
      <c r="C77" s="264" t="s">
        <v>1636</v>
      </c>
      <c r="D77" s="219" t="s">
        <v>1145</v>
      </c>
      <c r="E77" s="222">
        <v>20</v>
      </c>
      <c r="F77" s="227"/>
      <c r="G77" s="228">
        <f>E77*F77</f>
        <v>0</v>
      </c>
      <c r="H77" s="229"/>
      <c r="I77" s="241" t="s">
        <v>149</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36">
        <v>55</v>
      </c>
      <c r="B78" s="217" t="s">
        <v>1637</v>
      </c>
      <c r="C78" s="264" t="s">
        <v>1638</v>
      </c>
      <c r="D78" s="219" t="s">
        <v>324</v>
      </c>
      <c r="E78" s="222">
        <v>320</v>
      </c>
      <c r="F78" s="227"/>
      <c r="G78" s="228">
        <f>E78*F78</f>
        <v>0</v>
      </c>
      <c r="H78" s="229"/>
      <c r="I78" s="241" t="s">
        <v>149</v>
      </c>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6">
        <v>56</v>
      </c>
      <c r="B79" s="217" t="s">
        <v>1639</v>
      </c>
      <c r="C79" s="264" t="s">
        <v>1640</v>
      </c>
      <c r="D79" s="219" t="s">
        <v>1145</v>
      </c>
      <c r="E79" s="222">
        <v>45</v>
      </c>
      <c r="F79" s="227"/>
      <c r="G79" s="228">
        <f>E79*F79</f>
        <v>0</v>
      </c>
      <c r="H79" s="229"/>
      <c r="I79" s="241" t="s">
        <v>149</v>
      </c>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v>21</v>
      </c>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36">
        <v>57</v>
      </c>
      <c r="B80" s="217" t="s">
        <v>1641</v>
      </c>
      <c r="C80" s="264" t="s">
        <v>1642</v>
      </c>
      <c r="D80" s="219" t="s">
        <v>324</v>
      </c>
      <c r="E80" s="222">
        <v>980</v>
      </c>
      <c r="F80" s="227"/>
      <c r="G80" s="228">
        <f>E80*F80</f>
        <v>0</v>
      </c>
      <c r="H80" s="229"/>
      <c r="I80" s="241" t="s">
        <v>149</v>
      </c>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36">
        <v>58</v>
      </c>
      <c r="B81" s="217" t="s">
        <v>1643</v>
      </c>
      <c r="C81" s="264" t="s">
        <v>1644</v>
      </c>
      <c r="D81" s="219" t="s">
        <v>324</v>
      </c>
      <c r="E81" s="222">
        <v>850</v>
      </c>
      <c r="F81" s="227"/>
      <c r="G81" s="228">
        <f>E81*F81</f>
        <v>0</v>
      </c>
      <c r="H81" s="229"/>
      <c r="I81" s="241" t="s">
        <v>149</v>
      </c>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36">
        <v>59</v>
      </c>
      <c r="B82" s="217" t="s">
        <v>1645</v>
      </c>
      <c r="C82" s="264" t="s">
        <v>1646</v>
      </c>
      <c r="D82" s="219" t="s">
        <v>1145</v>
      </c>
      <c r="E82" s="222">
        <v>1</v>
      </c>
      <c r="F82" s="227"/>
      <c r="G82" s="228">
        <f>E82*F82</f>
        <v>0</v>
      </c>
      <c r="H82" s="229"/>
      <c r="I82" s="241" t="s">
        <v>149</v>
      </c>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v>21</v>
      </c>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36">
        <v>60</v>
      </c>
      <c r="B83" s="217" t="s">
        <v>1647</v>
      </c>
      <c r="C83" s="264" t="s">
        <v>1648</v>
      </c>
      <c r="D83" s="219" t="s">
        <v>1145</v>
      </c>
      <c r="E83" s="222">
        <v>1</v>
      </c>
      <c r="F83" s="227"/>
      <c r="G83" s="228">
        <f>E83*F83</f>
        <v>0</v>
      </c>
      <c r="H83" s="229"/>
      <c r="I83" s="241" t="s">
        <v>149</v>
      </c>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v>21</v>
      </c>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ht="22.5" outlineLevel="1" x14ac:dyDescent="0.2">
      <c r="A84" s="236"/>
      <c r="B84" s="217"/>
      <c r="C84" s="265" t="s">
        <v>1649</v>
      </c>
      <c r="D84" s="220"/>
      <c r="E84" s="223"/>
      <c r="F84" s="230"/>
      <c r="G84" s="231"/>
      <c r="H84" s="229"/>
      <c r="I84" s="241"/>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10" t="str">
        <f>C84</f>
        <v>T – trvalý chod s nízkým prutokem, zvýšení (boost) se provádí externím spínačem, nastavitelný doběh 1-30 min. Přerušovaný chod zajišťuje spuštění ventilátoru až po sepnutí spínače a po vypnutí spínače ventilátor běží po dobu nastaveného doběhu.</v>
      </c>
      <c r="BB84" s="209"/>
      <c r="BC84" s="209"/>
      <c r="BD84" s="209"/>
      <c r="BE84" s="209"/>
      <c r="BF84" s="209"/>
      <c r="BG84" s="209"/>
      <c r="BH84" s="209"/>
    </row>
    <row r="85" spans="1:60" outlineLevel="1" x14ac:dyDescent="0.2">
      <c r="A85" s="236">
        <v>61</v>
      </c>
      <c r="B85" s="217" t="s">
        <v>1650</v>
      </c>
      <c r="C85" s="264" t="s">
        <v>1651</v>
      </c>
      <c r="D85" s="219" t="s">
        <v>1145</v>
      </c>
      <c r="E85" s="222">
        <v>2</v>
      </c>
      <c r="F85" s="227"/>
      <c r="G85" s="228">
        <f>E85*F85</f>
        <v>0</v>
      </c>
      <c r="H85" s="229"/>
      <c r="I85" s="241" t="s">
        <v>149</v>
      </c>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v>21</v>
      </c>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x14ac:dyDescent="0.2">
      <c r="A86" s="235" t="s">
        <v>128</v>
      </c>
      <c r="B86" s="216" t="s">
        <v>1652</v>
      </c>
      <c r="C86" s="263" t="s">
        <v>1653</v>
      </c>
      <c r="D86" s="218"/>
      <c r="E86" s="221"/>
      <c r="F86" s="232">
        <f>SUM(G87:G104)</f>
        <v>0</v>
      </c>
      <c r="G86" s="233"/>
      <c r="H86" s="226"/>
      <c r="I86" s="240"/>
    </row>
    <row r="87" spans="1:60" outlineLevel="1" x14ac:dyDescent="0.2">
      <c r="A87" s="236">
        <v>62</v>
      </c>
      <c r="B87" s="217" t="s">
        <v>1654</v>
      </c>
      <c r="C87" s="264" t="s">
        <v>1655</v>
      </c>
      <c r="D87" s="219" t="s">
        <v>1145</v>
      </c>
      <c r="E87" s="222">
        <v>1</v>
      </c>
      <c r="F87" s="227"/>
      <c r="G87" s="228">
        <f>E87*F87</f>
        <v>0</v>
      </c>
      <c r="H87" s="229"/>
      <c r="I87" s="241" t="s">
        <v>149</v>
      </c>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36"/>
      <c r="B88" s="217"/>
      <c r="C88" s="265" t="s">
        <v>1656</v>
      </c>
      <c r="D88" s="220"/>
      <c r="E88" s="223"/>
      <c r="F88" s="230"/>
      <c r="G88" s="231"/>
      <c r="H88" s="229"/>
      <c r="I88" s="241"/>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10" t="str">
        <f>C88</f>
        <v>Bude zachována pouze hlavní přívod do rozvaděče .</v>
      </c>
      <c r="BB88" s="209"/>
      <c r="BC88" s="209"/>
      <c r="BD88" s="209"/>
      <c r="BE88" s="209"/>
      <c r="BF88" s="209"/>
      <c r="BG88" s="209"/>
      <c r="BH88" s="209"/>
    </row>
    <row r="89" spans="1:60" outlineLevel="1" x14ac:dyDescent="0.2">
      <c r="A89" s="236">
        <v>63</v>
      </c>
      <c r="B89" s="217" t="s">
        <v>1657</v>
      </c>
      <c r="C89" s="264" t="s">
        <v>1658</v>
      </c>
      <c r="D89" s="219" t="s">
        <v>1145</v>
      </c>
      <c r="E89" s="222">
        <v>1</v>
      </c>
      <c r="F89" s="227"/>
      <c r="G89" s="228">
        <f>E89*F89</f>
        <v>0</v>
      </c>
      <c r="H89" s="229"/>
      <c r="I89" s="241" t="s">
        <v>149</v>
      </c>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v>21</v>
      </c>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36">
        <v>64</v>
      </c>
      <c r="B90" s="217" t="s">
        <v>1659</v>
      </c>
      <c r="C90" s="264" t="s">
        <v>1660</v>
      </c>
      <c r="D90" s="219" t="s">
        <v>1145</v>
      </c>
      <c r="E90" s="222">
        <v>1</v>
      </c>
      <c r="F90" s="227"/>
      <c r="G90" s="228">
        <f>E90*F90</f>
        <v>0</v>
      </c>
      <c r="H90" s="229"/>
      <c r="I90" s="241" t="s">
        <v>149</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36"/>
      <c r="B91" s="217"/>
      <c r="C91" s="265" t="s">
        <v>1661</v>
      </c>
      <c r="D91" s="220"/>
      <c r="E91" s="223"/>
      <c r="F91" s="230"/>
      <c r="G91" s="231"/>
      <c r="H91" s="229"/>
      <c r="I91" s="241"/>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10" t="str">
        <f>C91</f>
        <v>dodávka</v>
      </c>
      <c r="BB91" s="209"/>
      <c r="BC91" s="209"/>
      <c r="BD91" s="209"/>
      <c r="BE91" s="209"/>
      <c r="BF91" s="209"/>
      <c r="BG91" s="209"/>
      <c r="BH91" s="209"/>
    </row>
    <row r="92" spans="1:60" outlineLevel="1" x14ac:dyDescent="0.2">
      <c r="A92" s="236">
        <v>65</v>
      </c>
      <c r="B92" s="217" t="s">
        <v>1662</v>
      </c>
      <c r="C92" s="264" t="s">
        <v>1663</v>
      </c>
      <c r="D92" s="219" t="s">
        <v>1145</v>
      </c>
      <c r="E92" s="222">
        <v>1</v>
      </c>
      <c r="F92" s="227"/>
      <c r="G92" s="228">
        <f>E92*F92</f>
        <v>0</v>
      </c>
      <c r="H92" s="229"/>
      <c r="I92" s="241" t="s">
        <v>149</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36"/>
      <c r="B93" s="217"/>
      <c r="C93" s="265" t="s">
        <v>1661</v>
      </c>
      <c r="D93" s="220"/>
      <c r="E93" s="223"/>
      <c r="F93" s="230"/>
      <c r="G93" s="231"/>
      <c r="H93" s="229"/>
      <c r="I93" s="241"/>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10" t="str">
        <f>C93</f>
        <v>dodávka</v>
      </c>
      <c r="BB93" s="209"/>
      <c r="BC93" s="209"/>
      <c r="BD93" s="209"/>
      <c r="BE93" s="209"/>
      <c r="BF93" s="209"/>
      <c r="BG93" s="209"/>
      <c r="BH93" s="209"/>
    </row>
    <row r="94" spans="1:60" outlineLevel="1" x14ac:dyDescent="0.2">
      <c r="A94" s="236">
        <v>66</v>
      </c>
      <c r="B94" s="217" t="s">
        <v>1664</v>
      </c>
      <c r="C94" s="264" t="s">
        <v>1665</v>
      </c>
      <c r="D94" s="219" t="s">
        <v>1145</v>
      </c>
      <c r="E94" s="222">
        <v>2</v>
      </c>
      <c r="F94" s="227"/>
      <c r="G94" s="228">
        <f>E94*F94</f>
        <v>0</v>
      </c>
      <c r="H94" s="229"/>
      <c r="I94" s="241" t="s">
        <v>149</v>
      </c>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36"/>
      <c r="B95" s="217"/>
      <c r="C95" s="265" t="s">
        <v>1661</v>
      </c>
      <c r="D95" s="220"/>
      <c r="E95" s="223"/>
      <c r="F95" s="230"/>
      <c r="G95" s="231"/>
      <c r="H95" s="229"/>
      <c r="I95" s="241"/>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10" t="str">
        <f>C95</f>
        <v>dodávka</v>
      </c>
      <c r="BB95" s="209"/>
      <c r="BC95" s="209"/>
      <c r="BD95" s="209"/>
      <c r="BE95" s="209"/>
      <c r="BF95" s="209"/>
      <c r="BG95" s="209"/>
      <c r="BH95" s="209"/>
    </row>
    <row r="96" spans="1:60" outlineLevel="1" x14ac:dyDescent="0.2">
      <c r="A96" s="236">
        <v>67</v>
      </c>
      <c r="B96" s="217" t="s">
        <v>1666</v>
      </c>
      <c r="C96" s="264" t="s">
        <v>1667</v>
      </c>
      <c r="D96" s="219" t="s">
        <v>1145</v>
      </c>
      <c r="E96" s="222">
        <v>1</v>
      </c>
      <c r="F96" s="227"/>
      <c r="G96" s="228">
        <f>E96*F96</f>
        <v>0</v>
      </c>
      <c r="H96" s="229"/>
      <c r="I96" s="241" t="s">
        <v>149</v>
      </c>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36"/>
      <c r="B97" s="217"/>
      <c r="C97" s="265" t="s">
        <v>1668</v>
      </c>
      <c r="D97" s="220"/>
      <c r="E97" s="223"/>
      <c r="F97" s="230"/>
      <c r="G97" s="231"/>
      <c r="H97" s="229"/>
      <c r="I97" s="241"/>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10" t="str">
        <f>C97</f>
        <v>dodávka - myčka</v>
      </c>
      <c r="BB97" s="209"/>
      <c r="BC97" s="209"/>
      <c r="BD97" s="209"/>
      <c r="BE97" s="209"/>
      <c r="BF97" s="209"/>
      <c r="BG97" s="209"/>
      <c r="BH97" s="209"/>
    </row>
    <row r="98" spans="1:60" outlineLevel="1" x14ac:dyDescent="0.2">
      <c r="A98" s="236">
        <v>68</v>
      </c>
      <c r="B98" s="217" t="s">
        <v>1669</v>
      </c>
      <c r="C98" s="264" t="s">
        <v>1670</v>
      </c>
      <c r="D98" s="219" t="s">
        <v>1145</v>
      </c>
      <c r="E98" s="222">
        <v>1</v>
      </c>
      <c r="F98" s="227"/>
      <c r="G98" s="228">
        <f>E98*F98</f>
        <v>0</v>
      </c>
      <c r="H98" s="229"/>
      <c r="I98" s="241" t="s">
        <v>149</v>
      </c>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v>21</v>
      </c>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36"/>
      <c r="B99" s="217"/>
      <c r="C99" s="265" t="s">
        <v>1671</v>
      </c>
      <c r="D99" s="220"/>
      <c r="E99" s="223"/>
      <c r="F99" s="230"/>
      <c r="G99" s="231"/>
      <c r="H99" s="229"/>
      <c r="I99" s="241"/>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10" t="str">
        <f>C99</f>
        <v>dodávka - VZT</v>
      </c>
      <c r="BB99" s="209"/>
      <c r="BC99" s="209"/>
      <c r="BD99" s="209"/>
      <c r="BE99" s="209"/>
      <c r="BF99" s="209"/>
      <c r="BG99" s="209"/>
      <c r="BH99" s="209"/>
    </row>
    <row r="100" spans="1:60" outlineLevel="1" x14ac:dyDescent="0.2">
      <c r="A100" s="236">
        <v>69</v>
      </c>
      <c r="B100" s="217" t="s">
        <v>1672</v>
      </c>
      <c r="C100" s="264" t="s">
        <v>1673</v>
      </c>
      <c r="D100" s="219" t="s">
        <v>1145</v>
      </c>
      <c r="E100" s="222">
        <v>3</v>
      </c>
      <c r="F100" s="227"/>
      <c r="G100" s="228">
        <f>E100*F100</f>
        <v>0</v>
      </c>
      <c r="H100" s="229"/>
      <c r="I100" s="241" t="s">
        <v>149</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v>21</v>
      </c>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36"/>
      <c r="B101" s="217"/>
      <c r="C101" s="265" t="s">
        <v>1674</v>
      </c>
      <c r="D101" s="220"/>
      <c r="E101" s="223"/>
      <c r="F101" s="230"/>
      <c r="G101" s="231"/>
      <c r="H101" s="229"/>
      <c r="I101" s="241"/>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10" t="str">
        <f>C101</f>
        <v>dodávka - zásuvky</v>
      </c>
      <c r="BB101" s="209"/>
      <c r="BC101" s="209"/>
      <c r="BD101" s="209"/>
      <c r="BE101" s="209"/>
      <c r="BF101" s="209"/>
      <c r="BG101" s="209"/>
      <c r="BH101" s="209"/>
    </row>
    <row r="102" spans="1:60" outlineLevel="1" x14ac:dyDescent="0.2">
      <c r="A102" s="236">
        <v>70</v>
      </c>
      <c r="B102" s="217" t="s">
        <v>1675</v>
      </c>
      <c r="C102" s="264" t="s">
        <v>1676</v>
      </c>
      <c r="D102" s="219" t="s">
        <v>1145</v>
      </c>
      <c r="E102" s="222">
        <v>2</v>
      </c>
      <c r="F102" s="227"/>
      <c r="G102" s="228">
        <f>E102*F102</f>
        <v>0</v>
      </c>
      <c r="H102" s="229"/>
      <c r="I102" s="241" t="s">
        <v>149</v>
      </c>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v>21</v>
      </c>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6"/>
      <c r="B103" s="217"/>
      <c r="C103" s="265" t="s">
        <v>1677</v>
      </c>
      <c r="D103" s="220"/>
      <c r="E103" s="223"/>
      <c r="F103" s="230"/>
      <c r="G103" s="231"/>
      <c r="H103" s="229"/>
      <c r="I103" s="241"/>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10" t="str">
        <f>C103</f>
        <v>dodávka - osvětlení</v>
      </c>
      <c r="BB103" s="209"/>
      <c r="BC103" s="209"/>
      <c r="BD103" s="209"/>
      <c r="BE103" s="209"/>
      <c r="BF103" s="209"/>
      <c r="BG103" s="209"/>
      <c r="BH103" s="209"/>
    </row>
    <row r="104" spans="1:60" outlineLevel="1" x14ac:dyDescent="0.2">
      <c r="A104" s="236">
        <v>71</v>
      </c>
      <c r="B104" s="217" t="s">
        <v>1678</v>
      </c>
      <c r="C104" s="264" t="s">
        <v>1679</v>
      </c>
      <c r="D104" s="219" t="s">
        <v>1145</v>
      </c>
      <c r="E104" s="222">
        <v>1</v>
      </c>
      <c r="F104" s="227"/>
      <c r="G104" s="228">
        <f>E104*F104</f>
        <v>0</v>
      </c>
      <c r="H104" s="229"/>
      <c r="I104" s="241" t="s">
        <v>149</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x14ac:dyDescent="0.2">
      <c r="A105" s="235" t="s">
        <v>128</v>
      </c>
      <c r="B105" s="216" t="s">
        <v>1680</v>
      </c>
      <c r="C105" s="263" t="s">
        <v>1681</v>
      </c>
      <c r="D105" s="218"/>
      <c r="E105" s="221"/>
      <c r="F105" s="232">
        <f>SUM(G106:G123)</f>
        <v>0</v>
      </c>
      <c r="G105" s="233"/>
      <c r="H105" s="226"/>
      <c r="I105" s="240"/>
    </row>
    <row r="106" spans="1:60" outlineLevel="1" x14ac:dyDescent="0.2">
      <c r="A106" s="236">
        <v>72</v>
      </c>
      <c r="B106" s="217" t="s">
        <v>1682</v>
      </c>
      <c r="C106" s="264" t="s">
        <v>1683</v>
      </c>
      <c r="D106" s="219" t="s">
        <v>1145</v>
      </c>
      <c r="E106" s="222">
        <v>1</v>
      </c>
      <c r="F106" s="227"/>
      <c r="G106" s="228">
        <f>E106*F106</f>
        <v>0</v>
      </c>
      <c r="H106" s="229"/>
      <c r="I106" s="241" t="s">
        <v>149</v>
      </c>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v>21</v>
      </c>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6"/>
      <c r="B107" s="217"/>
      <c r="C107" s="265" t="s">
        <v>1684</v>
      </c>
      <c r="D107" s="220"/>
      <c r="E107" s="223"/>
      <c r="F107" s="230"/>
      <c r="G107" s="231"/>
      <c r="H107" s="229"/>
      <c r="I107" s="241"/>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10" t="str">
        <f>C107</f>
        <v>Bude zachován hlaví přívod, vývod pro RMaR a zásobníky TUV 1 a 2.</v>
      </c>
      <c r="BB107" s="209"/>
      <c r="BC107" s="209"/>
      <c r="BD107" s="209"/>
      <c r="BE107" s="209"/>
      <c r="BF107" s="209"/>
      <c r="BG107" s="209"/>
      <c r="BH107" s="209"/>
    </row>
    <row r="108" spans="1:60" outlineLevel="1" x14ac:dyDescent="0.2">
      <c r="A108" s="236">
        <v>73</v>
      </c>
      <c r="B108" s="217" t="s">
        <v>1685</v>
      </c>
      <c r="C108" s="264" t="s">
        <v>1686</v>
      </c>
      <c r="D108" s="219" t="s">
        <v>1145</v>
      </c>
      <c r="E108" s="222">
        <v>1</v>
      </c>
      <c r="F108" s="227"/>
      <c r="G108" s="228">
        <f>E108*F108</f>
        <v>0</v>
      </c>
      <c r="H108" s="229"/>
      <c r="I108" s="241" t="s">
        <v>149</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36">
        <v>74</v>
      </c>
      <c r="B109" s="217" t="s">
        <v>1687</v>
      </c>
      <c r="C109" s="264" t="s">
        <v>1660</v>
      </c>
      <c r="D109" s="219" t="s">
        <v>1145</v>
      </c>
      <c r="E109" s="222">
        <v>1</v>
      </c>
      <c r="F109" s="227"/>
      <c r="G109" s="228">
        <f>E109*F109</f>
        <v>0</v>
      </c>
      <c r="H109" s="229"/>
      <c r="I109" s="241" t="s">
        <v>149</v>
      </c>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v>21</v>
      </c>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36"/>
      <c r="B110" s="217"/>
      <c r="C110" s="265" t="s">
        <v>1661</v>
      </c>
      <c r="D110" s="220"/>
      <c r="E110" s="223"/>
      <c r="F110" s="230"/>
      <c r="G110" s="231"/>
      <c r="H110" s="229"/>
      <c r="I110" s="241"/>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10" t="str">
        <f>C110</f>
        <v>dodávka</v>
      </c>
      <c r="BB110" s="209"/>
      <c r="BC110" s="209"/>
      <c r="BD110" s="209"/>
      <c r="BE110" s="209"/>
      <c r="BF110" s="209"/>
      <c r="BG110" s="209"/>
      <c r="BH110" s="209"/>
    </row>
    <row r="111" spans="1:60" outlineLevel="1" x14ac:dyDescent="0.2">
      <c r="A111" s="236">
        <v>75</v>
      </c>
      <c r="B111" s="217" t="s">
        <v>1688</v>
      </c>
      <c r="C111" s="264" t="s">
        <v>1663</v>
      </c>
      <c r="D111" s="219" t="s">
        <v>1145</v>
      </c>
      <c r="E111" s="222">
        <v>1</v>
      </c>
      <c r="F111" s="227"/>
      <c r="G111" s="228">
        <f>E111*F111</f>
        <v>0</v>
      </c>
      <c r="H111" s="229"/>
      <c r="I111" s="241" t="s">
        <v>149</v>
      </c>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v>21</v>
      </c>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36"/>
      <c r="B112" s="217"/>
      <c r="C112" s="265" t="s">
        <v>1661</v>
      </c>
      <c r="D112" s="220"/>
      <c r="E112" s="223"/>
      <c r="F112" s="230"/>
      <c r="G112" s="231"/>
      <c r="H112" s="229"/>
      <c r="I112" s="241"/>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10" t="str">
        <f>C112</f>
        <v>dodávka</v>
      </c>
      <c r="BB112" s="209"/>
      <c r="BC112" s="209"/>
      <c r="BD112" s="209"/>
      <c r="BE112" s="209"/>
      <c r="BF112" s="209"/>
      <c r="BG112" s="209"/>
      <c r="BH112" s="209"/>
    </row>
    <row r="113" spans="1:60" outlineLevel="1" x14ac:dyDescent="0.2">
      <c r="A113" s="236">
        <v>76</v>
      </c>
      <c r="B113" s="217" t="s">
        <v>1689</v>
      </c>
      <c r="C113" s="264" t="s">
        <v>1665</v>
      </c>
      <c r="D113" s="219" t="s">
        <v>1145</v>
      </c>
      <c r="E113" s="222">
        <v>3</v>
      </c>
      <c r="F113" s="227"/>
      <c r="G113" s="228">
        <f>E113*F113</f>
        <v>0</v>
      </c>
      <c r="H113" s="229"/>
      <c r="I113" s="241" t="s">
        <v>149</v>
      </c>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v>21</v>
      </c>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36"/>
      <c r="B114" s="217"/>
      <c r="C114" s="265" t="s">
        <v>1661</v>
      </c>
      <c r="D114" s="220"/>
      <c r="E114" s="223"/>
      <c r="F114" s="230"/>
      <c r="G114" s="231"/>
      <c r="H114" s="229"/>
      <c r="I114" s="241"/>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10" t="str">
        <f>C114</f>
        <v>dodávka</v>
      </c>
      <c r="BB114" s="209"/>
      <c r="BC114" s="209"/>
      <c r="BD114" s="209"/>
      <c r="BE114" s="209"/>
      <c r="BF114" s="209"/>
      <c r="BG114" s="209"/>
      <c r="BH114" s="209"/>
    </row>
    <row r="115" spans="1:60" outlineLevel="1" x14ac:dyDescent="0.2">
      <c r="A115" s="236">
        <v>77</v>
      </c>
      <c r="B115" s="217" t="s">
        <v>1690</v>
      </c>
      <c r="C115" s="264" t="s">
        <v>1691</v>
      </c>
      <c r="D115" s="219" t="s">
        <v>1145</v>
      </c>
      <c r="E115" s="222">
        <v>2</v>
      </c>
      <c r="F115" s="227"/>
      <c r="G115" s="228">
        <f>E115*F115</f>
        <v>0</v>
      </c>
      <c r="H115" s="229"/>
      <c r="I115" s="241" t="s">
        <v>149</v>
      </c>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v>21</v>
      </c>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36"/>
      <c r="B116" s="217"/>
      <c r="C116" s="265" t="s">
        <v>1692</v>
      </c>
      <c r="D116" s="220"/>
      <c r="E116" s="223"/>
      <c r="F116" s="230"/>
      <c r="G116" s="231"/>
      <c r="H116" s="229"/>
      <c r="I116" s="241"/>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10" t="str">
        <f>C116</f>
        <v>dodávka - zásobníky TUV - rezerva</v>
      </c>
      <c r="BB116" s="209"/>
      <c r="BC116" s="209"/>
      <c r="BD116" s="209"/>
      <c r="BE116" s="209"/>
      <c r="BF116" s="209"/>
      <c r="BG116" s="209"/>
      <c r="BH116" s="209"/>
    </row>
    <row r="117" spans="1:60" outlineLevel="1" x14ac:dyDescent="0.2">
      <c r="A117" s="236">
        <v>78</v>
      </c>
      <c r="B117" s="217" t="s">
        <v>1693</v>
      </c>
      <c r="C117" s="264" t="s">
        <v>1694</v>
      </c>
      <c r="D117" s="219" t="s">
        <v>1145</v>
      </c>
      <c r="E117" s="222">
        <v>1</v>
      </c>
      <c r="F117" s="227"/>
      <c r="G117" s="228">
        <f>E117*F117</f>
        <v>0</v>
      </c>
      <c r="H117" s="229"/>
      <c r="I117" s="241" t="s">
        <v>149</v>
      </c>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v>21</v>
      </c>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36"/>
      <c r="B118" s="217"/>
      <c r="C118" s="265" t="s">
        <v>1695</v>
      </c>
      <c r="D118" s="220"/>
      <c r="E118" s="223"/>
      <c r="F118" s="230"/>
      <c r="G118" s="231"/>
      <c r="H118" s="229"/>
      <c r="I118" s="241"/>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10" t="str">
        <f>C118</f>
        <v>dodávka - zásuvky 16A/400V</v>
      </c>
      <c r="BB118" s="209"/>
      <c r="BC118" s="209"/>
      <c r="BD118" s="209"/>
      <c r="BE118" s="209"/>
      <c r="BF118" s="209"/>
      <c r="BG118" s="209"/>
      <c r="BH118" s="209"/>
    </row>
    <row r="119" spans="1:60" outlineLevel="1" x14ac:dyDescent="0.2">
      <c r="A119" s="236">
        <v>79</v>
      </c>
      <c r="B119" s="217" t="s">
        <v>1696</v>
      </c>
      <c r="C119" s="264" t="s">
        <v>1673</v>
      </c>
      <c r="D119" s="219" t="s">
        <v>1145</v>
      </c>
      <c r="E119" s="222">
        <v>4</v>
      </c>
      <c r="F119" s="227"/>
      <c r="G119" s="228">
        <f>E119*F119</f>
        <v>0</v>
      </c>
      <c r="H119" s="229"/>
      <c r="I119" s="241" t="s">
        <v>149</v>
      </c>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v>21</v>
      </c>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36"/>
      <c r="B120" s="217"/>
      <c r="C120" s="265" t="s">
        <v>1674</v>
      </c>
      <c r="D120" s="220"/>
      <c r="E120" s="223"/>
      <c r="F120" s="230"/>
      <c r="G120" s="231"/>
      <c r="H120" s="229"/>
      <c r="I120" s="241"/>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10" t="str">
        <f>C120</f>
        <v>dodávka - zásuvky</v>
      </c>
      <c r="BB120" s="209"/>
      <c r="BC120" s="209"/>
      <c r="BD120" s="209"/>
      <c r="BE120" s="209"/>
      <c r="BF120" s="209"/>
      <c r="BG120" s="209"/>
      <c r="BH120" s="209"/>
    </row>
    <row r="121" spans="1:60" outlineLevel="1" x14ac:dyDescent="0.2">
      <c r="A121" s="236">
        <v>80</v>
      </c>
      <c r="B121" s="217" t="s">
        <v>1697</v>
      </c>
      <c r="C121" s="264" t="s">
        <v>1676</v>
      </c>
      <c r="D121" s="219" t="s">
        <v>1145</v>
      </c>
      <c r="E121" s="222">
        <v>2</v>
      </c>
      <c r="F121" s="227"/>
      <c r="G121" s="228">
        <f>E121*F121</f>
        <v>0</v>
      </c>
      <c r="H121" s="229"/>
      <c r="I121" s="241" t="s">
        <v>149</v>
      </c>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v>21</v>
      </c>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36"/>
      <c r="B122" s="217"/>
      <c r="C122" s="265" t="s">
        <v>1677</v>
      </c>
      <c r="D122" s="220"/>
      <c r="E122" s="223"/>
      <c r="F122" s="230"/>
      <c r="G122" s="231"/>
      <c r="H122" s="229"/>
      <c r="I122" s="241"/>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10" t="str">
        <f>C122</f>
        <v>dodávka - osvětlení</v>
      </c>
      <c r="BB122" s="209"/>
      <c r="BC122" s="209"/>
      <c r="BD122" s="209"/>
      <c r="BE122" s="209"/>
      <c r="BF122" s="209"/>
      <c r="BG122" s="209"/>
      <c r="BH122" s="209"/>
    </row>
    <row r="123" spans="1:60" outlineLevel="1" x14ac:dyDescent="0.2">
      <c r="A123" s="236">
        <v>81</v>
      </c>
      <c r="B123" s="217" t="s">
        <v>1698</v>
      </c>
      <c r="C123" s="264" t="s">
        <v>1679</v>
      </c>
      <c r="D123" s="219" t="s">
        <v>1145</v>
      </c>
      <c r="E123" s="222">
        <v>1</v>
      </c>
      <c r="F123" s="227"/>
      <c r="G123" s="228">
        <f>E123*F123</f>
        <v>0</v>
      </c>
      <c r="H123" s="229"/>
      <c r="I123" s="241" t="s">
        <v>149</v>
      </c>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v>21</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x14ac:dyDescent="0.2">
      <c r="A124" s="235" t="s">
        <v>128</v>
      </c>
      <c r="B124" s="216" t="s">
        <v>150</v>
      </c>
      <c r="C124" s="263" t="s">
        <v>151</v>
      </c>
      <c r="D124" s="218"/>
      <c r="E124" s="221"/>
      <c r="F124" s="232">
        <f>SUM(G125:G135)</f>
        <v>0</v>
      </c>
      <c r="G124" s="233"/>
      <c r="H124" s="226"/>
      <c r="I124" s="240"/>
    </row>
    <row r="125" spans="1:60" outlineLevel="1" x14ac:dyDescent="0.2">
      <c r="A125" s="236">
        <v>82</v>
      </c>
      <c r="B125" s="217" t="s">
        <v>1699</v>
      </c>
      <c r="C125" s="264" t="s">
        <v>1700</v>
      </c>
      <c r="D125" s="219" t="s">
        <v>1494</v>
      </c>
      <c r="E125" s="222">
        <v>4</v>
      </c>
      <c r="F125" s="227"/>
      <c r="G125" s="228">
        <f>E125*F125</f>
        <v>0</v>
      </c>
      <c r="H125" s="229"/>
      <c r="I125" s="241" t="s">
        <v>149</v>
      </c>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v>21</v>
      </c>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36"/>
      <c r="B126" s="217"/>
      <c r="C126" s="265" t="s">
        <v>1701</v>
      </c>
      <c r="D126" s="220"/>
      <c r="E126" s="223"/>
      <c r="F126" s="230"/>
      <c r="G126" s="231"/>
      <c r="H126" s="229"/>
      <c r="I126" s="241"/>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10" t="str">
        <f>C126</f>
        <v>Před předáním. Vyhotovení zápisu s popisem postupu zprovoznění, výsledků seřízení, výsledků zkoušek, atd. Zařízení musí být před předáním bez závad.</v>
      </c>
      <c r="BB126" s="209"/>
      <c r="BC126" s="209"/>
      <c r="BD126" s="209"/>
      <c r="BE126" s="209"/>
      <c r="BF126" s="209"/>
      <c r="BG126" s="209"/>
      <c r="BH126" s="209"/>
    </row>
    <row r="127" spans="1:60" ht="33.75" outlineLevel="1" x14ac:dyDescent="0.2">
      <c r="A127" s="236">
        <v>83</v>
      </c>
      <c r="B127" s="217" t="s">
        <v>1702</v>
      </c>
      <c r="C127" s="264" t="s">
        <v>1703</v>
      </c>
      <c r="D127" s="219" t="s">
        <v>1145</v>
      </c>
      <c r="E127" s="222">
        <v>1</v>
      </c>
      <c r="F127" s="227"/>
      <c r="G127" s="228">
        <f>E127*F127</f>
        <v>0</v>
      </c>
      <c r="H127" s="229"/>
      <c r="I127" s="241" t="s">
        <v>149</v>
      </c>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v>21</v>
      </c>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56.25" outlineLevel="1" x14ac:dyDescent="0.2">
      <c r="A128" s="236"/>
      <c r="B128" s="217"/>
      <c r="C128" s="265" t="s">
        <v>1704</v>
      </c>
      <c r="D128" s="220"/>
      <c r="E128" s="223"/>
      <c r="F128" s="230"/>
      <c r="G128" s="231"/>
      <c r="H128" s="229"/>
      <c r="I128" s="241"/>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10" t="str">
        <f>C128</f>
        <v>Po dokončení výstavby musí být elektroinstalace podle vyhlášky 73/2010 Sb. část 2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 Účelem této činnosti je ověření, zda jsou splněny požadavky ČSN 33 2000-6 a ČSN 33 1500.</v>
      </c>
      <c r="BB128" s="209"/>
      <c r="BC128" s="209"/>
      <c r="BD128" s="209"/>
      <c r="BE128" s="209"/>
      <c r="BF128" s="209"/>
      <c r="BG128" s="209"/>
      <c r="BH128" s="209"/>
    </row>
    <row r="129" spans="1:60" ht="22.5" outlineLevel="1" x14ac:dyDescent="0.2">
      <c r="A129" s="236">
        <v>84</v>
      </c>
      <c r="B129" s="217" t="s">
        <v>1705</v>
      </c>
      <c r="C129" s="264" t="s">
        <v>1706</v>
      </c>
      <c r="D129" s="219" t="s">
        <v>1494</v>
      </c>
      <c r="E129" s="222">
        <v>8</v>
      </c>
      <c r="F129" s="227"/>
      <c r="G129" s="228">
        <f>E129*F129</f>
        <v>0</v>
      </c>
      <c r="H129" s="229"/>
      <c r="I129" s="241" t="s">
        <v>149</v>
      </c>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v>21</v>
      </c>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2.5" outlineLevel="1" x14ac:dyDescent="0.2">
      <c r="A130" s="236"/>
      <c r="B130" s="217"/>
      <c r="C130" s="265" t="s">
        <v>1707</v>
      </c>
      <c r="D130" s="220"/>
      <c r="E130" s="223"/>
      <c r="F130" s="230"/>
      <c r="G130" s="231"/>
      <c r="H130" s="229"/>
      <c r="I130" s="241"/>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10" t="str">
        <f>C130</f>
        <v>Dle přílohy č. 2 vyhl. č. 73/2010 Sb. včetně vystavení zprávy o revizi s deklarací bezpečného provozu bez závad. Včetně provedení kontroly dle zařazení do tříd a skupin k § 2. odst.2 Vyprcuje revizní technik spolu i instektorem - TIČR.</v>
      </c>
      <c r="BB130" s="209"/>
      <c r="BC130" s="209"/>
      <c r="BD130" s="209"/>
      <c r="BE130" s="209"/>
      <c r="BF130" s="209"/>
      <c r="BG130" s="209"/>
      <c r="BH130" s="209"/>
    </row>
    <row r="131" spans="1:60" outlineLevel="1" x14ac:dyDescent="0.2">
      <c r="A131" s="236">
        <v>85</v>
      </c>
      <c r="B131" s="217" t="s">
        <v>1492</v>
      </c>
      <c r="C131" s="264" t="s">
        <v>1493</v>
      </c>
      <c r="D131" s="219" t="s">
        <v>1494</v>
      </c>
      <c r="E131" s="222">
        <v>8</v>
      </c>
      <c r="F131" s="227"/>
      <c r="G131" s="228">
        <f>E131*F131</f>
        <v>0</v>
      </c>
      <c r="H131" s="229"/>
      <c r="I131" s="241" t="s">
        <v>149</v>
      </c>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v>21</v>
      </c>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33.75" outlineLevel="1" x14ac:dyDescent="0.2">
      <c r="A132" s="236"/>
      <c r="B132" s="217"/>
      <c r="C132" s="265" t="s">
        <v>1495</v>
      </c>
      <c r="D132" s="220"/>
      <c r="E132" s="223"/>
      <c r="F132" s="230"/>
      <c r="G132" s="231"/>
      <c r="H132" s="229"/>
      <c r="I132" s="241"/>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10" t="str">
        <f>C132</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132" s="209"/>
      <c r="BC132" s="209"/>
      <c r="BD132" s="209"/>
      <c r="BE132" s="209"/>
      <c r="BF132" s="209"/>
      <c r="BG132" s="209"/>
      <c r="BH132" s="209"/>
    </row>
    <row r="133" spans="1:60" outlineLevel="1" x14ac:dyDescent="0.2">
      <c r="A133" s="236">
        <v>86</v>
      </c>
      <c r="B133" s="217" t="s">
        <v>1496</v>
      </c>
      <c r="C133" s="264" t="s">
        <v>1497</v>
      </c>
      <c r="D133" s="219" t="s">
        <v>197</v>
      </c>
      <c r="E133" s="222">
        <v>1</v>
      </c>
      <c r="F133" s="227"/>
      <c r="G133" s="228">
        <f>E133*F133</f>
        <v>0</v>
      </c>
      <c r="H133" s="229"/>
      <c r="I133" s="241" t="s">
        <v>149</v>
      </c>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v>21</v>
      </c>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6">
        <v>87</v>
      </c>
      <c r="B134" s="217" t="s">
        <v>1499</v>
      </c>
      <c r="C134" s="264" t="s">
        <v>1500</v>
      </c>
      <c r="D134" s="219" t="s">
        <v>133</v>
      </c>
      <c r="E134" s="222">
        <v>1</v>
      </c>
      <c r="F134" s="227"/>
      <c r="G134" s="228">
        <f>E134*F134</f>
        <v>0</v>
      </c>
      <c r="H134" s="229"/>
      <c r="I134" s="241" t="s">
        <v>149</v>
      </c>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v>21</v>
      </c>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3.25" outlineLevel="1" thickBot="1" x14ac:dyDescent="0.25">
      <c r="A135" s="251"/>
      <c r="B135" s="252"/>
      <c r="C135" s="267" t="s">
        <v>1501</v>
      </c>
      <c r="D135" s="253"/>
      <c r="E135" s="254"/>
      <c r="F135" s="255"/>
      <c r="G135" s="256"/>
      <c r="H135" s="257"/>
      <c r="I135" s="258"/>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10" t="str">
        <f>C135</f>
        <v>popisy a označení především rozvodů, uzávěrů, měřičů, snímačů a ovládacích prvků atd. dle požadavků technické zprávy a např. ČSN 13 0072, tak aby byla umožněna snadná orientace v zařízení vytápění pro obsluhu, údržbu a servis</v>
      </c>
      <c r="BB135" s="209"/>
      <c r="BC135" s="209"/>
      <c r="BD135" s="209"/>
      <c r="BE135" s="209"/>
      <c r="BF135" s="209"/>
      <c r="BG135" s="209"/>
      <c r="BH135" s="209"/>
    </row>
    <row r="136" spans="1:60" hidden="1" x14ac:dyDescent="0.2">
      <c r="C136" s="104"/>
      <c r="AK136">
        <f>SUM(AK1:AK135)</f>
        <v>0</v>
      </c>
      <c r="AL136">
        <f>SUM(AL1:AL135)</f>
        <v>0</v>
      </c>
      <c r="AN136">
        <v>15</v>
      </c>
      <c r="AO136">
        <v>21</v>
      </c>
    </row>
    <row r="137" spans="1:60" ht="13.5" hidden="1" thickBot="1" x14ac:dyDescent="0.25">
      <c r="A137" s="259"/>
      <c r="B137" s="260" t="s">
        <v>205</v>
      </c>
      <c r="C137" s="268"/>
      <c r="D137" s="261"/>
      <c r="E137" s="261"/>
      <c r="F137" s="261"/>
      <c r="G137" s="262">
        <f>F8+F11+F17+F34+F48+F59+F86+F105+F124</f>
        <v>0</v>
      </c>
      <c r="AN137">
        <f>SUMIF(AM8:AM136,AN136,G8:G136)</f>
        <v>0</v>
      </c>
      <c r="AO137">
        <f>SUMIF(AM8:AM136,AO136,G8:G136)</f>
        <v>0</v>
      </c>
    </row>
  </sheetData>
  <sheetProtection algorithmName="SHA-512" hashValue="JPshHK7BhFzi0408a2ZfqVXXQOkf4fUbLIgqecosmq3GixJivuzmOGOhMZXhC8q827nKaoFaHGkrK2qFAoTheQ==" saltValue="uz6BUdZPF1LuOCoYkZfrNg==" spinCount="100000" sheet="1"/>
  <mergeCells count="46">
    <mergeCell ref="C128:G128"/>
    <mergeCell ref="C130:G130"/>
    <mergeCell ref="C132:G132"/>
    <mergeCell ref="C135:G135"/>
    <mergeCell ref="C116:G116"/>
    <mergeCell ref="C118:G118"/>
    <mergeCell ref="C120:G120"/>
    <mergeCell ref="C122:G122"/>
    <mergeCell ref="F124:G124"/>
    <mergeCell ref="C126:G126"/>
    <mergeCell ref="C103:G103"/>
    <mergeCell ref="F105:G105"/>
    <mergeCell ref="C107:G107"/>
    <mergeCell ref="C110:G110"/>
    <mergeCell ref="C112:G112"/>
    <mergeCell ref="C114:G114"/>
    <mergeCell ref="C91:G91"/>
    <mergeCell ref="C93:G93"/>
    <mergeCell ref="C95:G95"/>
    <mergeCell ref="C97:G97"/>
    <mergeCell ref="C99:G99"/>
    <mergeCell ref="C101:G101"/>
    <mergeCell ref="F48:G48"/>
    <mergeCell ref="F59:G59"/>
    <mergeCell ref="C72:G72"/>
    <mergeCell ref="C84:G84"/>
    <mergeCell ref="F86:G86"/>
    <mergeCell ref="C88:G88"/>
    <mergeCell ref="C27:G27"/>
    <mergeCell ref="C31:G31"/>
    <mergeCell ref="F34:G34"/>
    <mergeCell ref="C39:G39"/>
    <mergeCell ref="C41:G41"/>
    <mergeCell ref="C44:G44"/>
    <mergeCell ref="C10:G10"/>
    <mergeCell ref="F11:G11"/>
    <mergeCell ref="F17:G17"/>
    <mergeCell ref="C19:G19"/>
    <mergeCell ref="C23:G23"/>
    <mergeCell ref="C25:G25"/>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vt:i4>
      </vt:variant>
      <vt:variant>
        <vt:lpstr>Pojmenované oblasti</vt:lpstr>
      </vt:variant>
      <vt:variant>
        <vt:i4>21</vt:i4>
      </vt:variant>
    </vt:vector>
  </HeadingPairs>
  <TitlesOfParts>
    <vt:vector size="30" baseType="lpstr">
      <vt:lpstr>Uchazeč</vt:lpstr>
      <vt:lpstr>Stavba</vt:lpstr>
      <vt:lpstr>VzorObjekt</vt:lpstr>
      <vt:lpstr>VzorPolozky</vt:lpstr>
      <vt:lpstr>Rekapitulace Objekt 00</vt:lpstr>
      <vt:lpstr>00 0003 Naklady</vt:lpstr>
      <vt:lpstr>Rekapitulace Objekt 01</vt:lpstr>
      <vt:lpstr>01 010103 Pol</vt:lpstr>
      <vt:lpstr>01 010203 Pol</vt:lpstr>
      <vt:lpstr>Stavba!CelkemObjekty</vt:lpstr>
      <vt:lpstr>CenaStavby</vt:lpstr>
      <vt:lpstr>Stavba!CisloStavby</vt:lpstr>
      <vt:lpstr>MenaStavby</vt:lpstr>
      <vt:lpstr>MistoStavby</vt:lpstr>
      <vt:lpstr>Stavba!NazevStavby</vt:lpstr>
      <vt:lpstr>Stavba!Objednatel</vt:lpstr>
      <vt:lpstr>'00 0003 Naklady'!Oblast_tisku</vt:lpstr>
      <vt:lpstr>'01 010103 Pol'!Oblast_tisku</vt:lpstr>
      <vt:lpstr>'01 010203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sopatrny</cp:lastModifiedBy>
  <cp:lastPrinted>2012-06-29T07:38:16Z</cp:lastPrinted>
  <dcterms:created xsi:type="dcterms:W3CDTF">2009-04-08T07:15:50Z</dcterms:created>
  <dcterms:modified xsi:type="dcterms:W3CDTF">2018-02-28T12:17:39Z</dcterms:modified>
</cp:coreProperties>
</file>