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225" windowHeight="7740" tabRatio="624" activeTab="3"/>
  </bookViews>
  <sheets>
    <sheet name="REKAPITULACE" sheetId="1" r:id="rId1"/>
    <sheet name="Váhovna" sheetId="2" r:id="rId2"/>
    <sheet name="Biologie" sheetId="3" r:id="rId3"/>
    <sheet name="Laboratoř chemie" sheetId="4" r:id="rId4"/>
  </sheets>
  <definedNames/>
  <calcPr fullCalcOnLoad="1"/>
</workbook>
</file>

<file path=xl/sharedStrings.xml><?xml version="1.0" encoding="utf-8"?>
<sst xmlns="http://schemas.openxmlformats.org/spreadsheetml/2006/main" count="117" uniqueCount="71">
  <si>
    <t>Položka</t>
  </si>
  <si>
    <t>ks</t>
  </si>
  <si>
    <t>jed. cena</t>
  </si>
  <si>
    <t xml:space="preserve">celkem </t>
  </si>
  <si>
    <t>Učitelské pracoviště</t>
  </si>
  <si>
    <t>Žákovské pracoviště</t>
  </si>
  <si>
    <t xml:space="preserve">Celkem žákovská pracoviště: </t>
  </si>
  <si>
    <t>rozbočovač signálu</t>
  </si>
  <si>
    <t>DPH 21%</t>
  </si>
  <si>
    <t>CELKEM včetně DPH</t>
  </si>
  <si>
    <t>CELKEM bez DPH</t>
  </si>
  <si>
    <t>Celkem nábytek</t>
  </si>
  <si>
    <t xml:space="preserve">Celkem učitelské  pracoviště: </t>
  </si>
  <si>
    <t>Modul pro rozbočení signálu PC a projektor</t>
  </si>
  <si>
    <t>trojsvazková kabeláž pro stěnové vedení - RGB, video, síť 230V</t>
  </si>
  <si>
    <t>Datová kabeláž, napájecí kabeláž, obrazový přenos</t>
  </si>
  <si>
    <t>drobný instalační materiál - konektory, svorky, příchytky</t>
  </si>
  <si>
    <t>montáž dataprojektoru a interaktivní tabule s celkovou projekcí, uvedení do provozu</t>
  </si>
  <si>
    <t>implementace a zavedení ovládácího programu a připojení k PC</t>
  </si>
  <si>
    <t>videodataprojektor s ultrakrátkou ohniskovou vzdáleností</t>
  </si>
  <si>
    <t>Interaktivní tabule a dataprojektor</t>
  </si>
  <si>
    <t xml:space="preserve">Celkem tabule a dataprojektor: </t>
  </si>
  <si>
    <t>celkem s DPH</t>
  </si>
  <si>
    <t>interaktivní tabule 16:10, 6 dotyků</t>
  </si>
  <si>
    <t>VÁHOVNA</t>
  </si>
  <si>
    <t>BIOLOGIE</t>
  </si>
  <si>
    <t>LABORATOŘ CHEMIE</t>
  </si>
  <si>
    <t>pojezd pro tabuli s konzolou</t>
  </si>
  <si>
    <t>Skrytý pružinový pojezd za plochou tabule, zvedací mechanismus v rozsahu 45 cm s nastavením síly zdvihu jednoduchým otočením stavitelné matice. Rozsah nosnosti zdvihu 20 až 130kg. Kovová konstrukce upravena vypalovací práškovou barvou dle vzorníku RAL, konstrukce s vodícím mechanismem mimo rám vlastní tabule eliminující přenos otřesů z tabule na projektor, možnost uchycení na zeď nebo na pojízdný rám.</t>
  </si>
  <si>
    <t>CELKEM</t>
  </si>
  <si>
    <t>celkem bez DPH</t>
  </si>
  <si>
    <r>
      <rPr>
        <b/>
        <i/>
        <sz val="8"/>
        <rFont val="Trebuchet MS"/>
        <family val="2"/>
      </rPr>
      <t>900x600mm,</t>
    </r>
    <r>
      <rPr>
        <i/>
        <sz val="8"/>
        <rFont val="Trebuchet MS"/>
        <family val="2"/>
      </rPr>
      <t xml:space="preserve"> konstrukce: s ohýbaného plochooválu, 380x200mm, 2x pevná police s MDF, se zaoblenými hranami. Nohy pojízdné na kolečkách.</t>
    </r>
  </si>
  <si>
    <r>
      <t>binokulární hlavice otočná o 360° s revolverovým nosičem</t>
    </r>
    <r>
      <rPr>
        <sz val="8"/>
        <rFont val="Calibri"/>
        <family val="2"/>
      </rPr>
      <t xml:space="preserve">  </t>
    </r>
    <r>
      <rPr>
        <i/>
        <sz val="8"/>
        <rFont val="Trebuchet MS"/>
        <family val="2"/>
      </rPr>
      <t>objektivů, achromatické objektivy 4:1, 10:1, 40:1, 100:1 (Oil), okuláry 10x/18mm, vysoký kontrast obrazu a kvalita rozlišení, ergonomický stativ pro snadné přenášení, LED osvětlovací systém s regulací intenzity, hrubé a jemné zaostřování koaxiálně uložené, kondenzor s irisovou clonou, externí zdroj 230V</t>
    </r>
  </si>
  <si>
    <t>žákovský biologický mikroskop</t>
  </si>
  <si>
    <t>Ozvučení</t>
  </si>
  <si>
    <t xml:space="preserve">Celkem ozvučení: </t>
  </si>
  <si>
    <t>repro, stereo 2x60W</t>
  </si>
  <si>
    <t>2x reproduktor výkon 2x 60W, rozsah 20Hz -20kHz, 1x propojovací kabel, 1x RCA kabel</t>
  </si>
  <si>
    <t>konzoly pro repro 2 ks</t>
  </si>
  <si>
    <t xml:space="preserve">stavitelná konzola ošetřená vypalovací práškovou barvou </t>
  </si>
  <si>
    <t xml:space="preserve">receiver </t>
  </si>
  <si>
    <t>stereo receiver 2x 100W, konektory: 3x vstup Cinch, 1x gramofonní vstup, 1x sluchátkový vstup, 1x výstup Cinch, rozsah 20-200Hz, AM/FM tuner</t>
  </si>
  <si>
    <t>montáž repro vč. kabeláží</t>
  </si>
  <si>
    <t>instalační práce</t>
  </si>
  <si>
    <t>konektory, svorky, příchytky</t>
  </si>
  <si>
    <t>zprovoznění dodaných technologií</t>
  </si>
  <si>
    <t>pevné kotvení a uvedení do provozu</t>
  </si>
  <si>
    <t xml:space="preserve">
Rozměr aktivní plochy 117 x 188cm (16 : 10), 6 dotykových bodů. Šesti dotekové ovládání tabule umožnuje práci více uživatelů a to použitím doteku prstem, perem, popisovačem či jiným vhodným nástrojem. Všechny doteky umožnují simultální práci více uživatelů. Keramický povrch umožnuje až dvacetiletou garanci na poškrábání a lze jej stírat běžnou stěrkou standardního popisovače keramických tabulí. USB napájení.
</t>
  </si>
  <si>
    <t>Žákovské laboratorní pracoviště</t>
  </si>
  <si>
    <t xml:space="preserve">Celkem žákovské laboratorní pracoviště: </t>
  </si>
  <si>
    <r>
      <rPr>
        <b/>
        <i/>
        <sz val="8"/>
        <rFont val="Verdana"/>
        <family val="2"/>
      </rPr>
      <t xml:space="preserve">Žákovská sada obsahuje: 
</t>
    </r>
    <r>
      <rPr>
        <i/>
        <sz val="8"/>
        <rFont val="Verdana"/>
        <family val="2"/>
      </rPr>
      <t xml:space="preserve">USB modul - umožňující rychlé připojení senzorů k počítači, modul baterie, grafický zobrazovací modul pro zobrazení experimentu bez PC, WiFi komunikační modul pro zobrazení na tabletech, smartphonech. Senzor srdečního rytmu a pulsu, spirometrický senzor, senzor vodivosti pokožky, EKG senzor, senzor stisku Každý senzor musí mít procesor a flash pamět s uložením min. 5 měření přímo v senzoru.Celá měřicí sada senzorů musí být kompatibilní. </t>
    </r>
  </si>
  <si>
    <t>Učitelská sada meřicích senzorů CHEMIE</t>
  </si>
  <si>
    <t xml:space="preserve">žákovská sada meřicích senzorů CHEMIE </t>
  </si>
  <si>
    <r>
      <t xml:space="preserve">Žákovská sada obsahuje: </t>
    </r>
    <r>
      <rPr>
        <b/>
        <i/>
        <sz val="8"/>
        <rFont val="Trebuchet MS"/>
        <family val="2"/>
      </rPr>
      <t xml:space="preserve">
</t>
    </r>
    <r>
      <rPr>
        <i/>
        <sz val="8"/>
        <rFont val="Trebuchet MS"/>
        <family val="2"/>
      </rPr>
      <t xml:space="preserve">USB modul - umožňující rychlé připojení senzorů k počítači, modul baterie, grafický zobrazovací modul pro zobrazení experimentu bez PC, WiFi komunikační modul pro zobrazení na tabletech, smartphonech.  Senzor teploty s nerezovým čidlem s rozsahem min. -40 až 140°C, oxymetr s meřením rozpuštěného kyslíku ve vodě i ve vzduchu, pH metr s rozsahem min.0-14pH, senzor relativní vlhkosti, senzor vodivosti, kolorimetr, kapkový senzor, senzor salinity, senzor povrchové teploty, senzor teplot širokého rozsahu s rozsem min. -200 až 1200°C. Každý senzor musí mít procesor a flash pamět s uložením min. 5 měření přímo v senzoru.Celá měřicí sada senzorů musí být kompatibilní. </t>
    </r>
  </si>
  <si>
    <t>Pomůcky</t>
  </si>
  <si>
    <r>
      <t xml:space="preserve">pojízdný vozík na pomůcky                            </t>
    </r>
    <r>
      <rPr>
        <b/>
        <sz val="8"/>
        <color indexed="10"/>
        <rFont val="Verdana"/>
        <family val="2"/>
      </rPr>
      <t>PŘEDLOŽIT FOTO</t>
    </r>
  </si>
  <si>
    <r>
      <t xml:space="preserve">interaktivní tabule 16:10, 6 dotyků                        </t>
    </r>
    <r>
      <rPr>
        <b/>
        <sz val="8"/>
        <color indexed="10"/>
        <rFont val="Verdana"/>
        <family val="2"/>
      </rPr>
      <t>PŘEDLOŽIT FOTO</t>
    </r>
  </si>
  <si>
    <r>
      <t xml:space="preserve">pojezd pro tabuli s konzolou                             </t>
    </r>
    <r>
      <rPr>
        <b/>
        <sz val="8"/>
        <color indexed="10"/>
        <rFont val="Verdana"/>
        <family val="2"/>
      </rPr>
      <t xml:space="preserve"> PŘEDLOŽIT FOTO</t>
    </r>
  </si>
  <si>
    <r>
      <t xml:space="preserve">Učitelská sada obsahuje: </t>
    </r>
    <r>
      <rPr>
        <b/>
        <i/>
        <sz val="8"/>
        <rFont val="Trebuchet MS"/>
        <family val="2"/>
      </rPr>
      <t xml:space="preserve">
</t>
    </r>
    <r>
      <rPr>
        <i/>
        <sz val="8"/>
        <rFont val="Trebuchet MS"/>
        <family val="2"/>
      </rPr>
      <t xml:space="preserve">USB modul - umožňující rychlé připojení senzorů k počítači, </t>
    </r>
    <r>
      <rPr>
        <b/>
        <i/>
        <sz val="8"/>
        <rFont val="Trebuchet MS"/>
        <family val="2"/>
      </rPr>
      <t>softwarová neomezená multilicence v českém jazyce</t>
    </r>
    <r>
      <rPr>
        <i/>
        <sz val="8"/>
        <rFont val="Trebuchet MS"/>
        <family val="2"/>
      </rPr>
      <t xml:space="preserve"> pro zazanamenávání a ukládání dat v reálném čase, modul baterie, grafický zobrazovací modul pro zobrazení experimentu bez PC, WiFi komunikační modul pro zobrazení na tabletech, smartphonech.  Senzor teploty s nerezovým čidlem s rozsahem min. -40 až 140°C, oxymetr s meřením rozpuštěného kyslíku ve vodě i ve vzduchu, pH metr s rozsahem min.0-14pH, senzor relativní vlhkosti, senzor vodivosti, kolorimetr, CO2 senzor, barometr s rozsahem min. 80-106kPa, kapkový senzor, senzor salinity, senzor zakalení, senzor povrchové teploty, senzor teplot širokého rozsahu s rozsem min. -200 až 1200°C, infračervený termometrický senzor. Každý senzor musí mít procesor a flash pamět s uložením min. 5 měření přímo v senzoru.Celá měřicí sada senzorů musí být kompatibilní. </t>
    </r>
  </si>
  <si>
    <r>
      <rPr>
        <b/>
        <i/>
        <sz val="8"/>
        <rFont val="Verdana"/>
        <family val="2"/>
      </rPr>
      <t xml:space="preserve">Učitelská sada obsahuje: 
</t>
    </r>
    <r>
      <rPr>
        <i/>
        <sz val="8"/>
        <rFont val="Verdana"/>
        <family val="2"/>
      </rPr>
      <t xml:space="preserve">USB modul - umožňující rychlé připojení senzorů k počítači, </t>
    </r>
    <r>
      <rPr>
        <b/>
        <i/>
        <sz val="8"/>
        <rFont val="Verdana"/>
        <family val="2"/>
      </rPr>
      <t>softwarová neomezená multilicence v českém jazyce</t>
    </r>
    <r>
      <rPr>
        <i/>
        <sz val="8"/>
        <rFont val="Verdana"/>
        <family val="2"/>
      </rPr>
      <t xml:space="preserve"> pro zazanamenávání a ukládání dat v reálném čase, modul baterie, grafický zobrazovací modul pro zobrazení experimentu bez PC, WiFi komunikační modul pro zobrazení na tabletech, smartphonech. Senzor srdečního rytmu a pulsu, spirometrický senzor, senzor vodivosti pokožky, EKG senzor, senzor tlaku krve, průtokový senzor, senzor vlhkosti půdy, UVB a UVA senzor, senzor dýchání, senzor stisku, anemometr, GPS senzor, senzor rosného bodu.  Každý senzor musí mít procesor a flash pamět s uložením min. 5 měření přímo v senzoru.Celá měřicí sada senzorů musí být kompatibilní. </t>
    </r>
  </si>
  <si>
    <t>Technologie 3LCD, rozlišení: WXGA min. 1280 x 800 (16:10), 3200 ANSI, kontrast min.14000:1, životnost lampy min. 5000hodin, reproduktory 16W, Rozhraní: USB 2.0 typu A, USB 2.0 typu B, RS-232C, Ethernetové rozhraní (100 Base-TX / 10 Base-T), Bezdrátová síť LAN IEEE 802.11 b/g/n (volitelně), VGA vstup (2x), VGA výstup, HDMI vstup (3x), Kompozitní vstup, RGB vstup (2x), RGB výstup, MHL, Audiovýstup, stereofonní konektor mini-jack, Audiovstup, stereofonní konektor mini-jack (3x), vstup pro mikrofon.</t>
  </si>
  <si>
    <t>POŽADUJEME PŘEDLOŽENÍ VZORKŮ, VIZ. TABULKA POLOŽKOVÉHO ROZPOČTU</t>
  </si>
  <si>
    <r>
      <t xml:space="preserve">      </t>
    </r>
    <r>
      <rPr>
        <b/>
        <sz val="8"/>
        <rFont val="Verdana"/>
        <family val="2"/>
      </rPr>
      <t xml:space="preserve"> s DPH</t>
    </r>
  </si>
  <si>
    <r>
      <t xml:space="preserve">             </t>
    </r>
    <r>
      <rPr>
        <b/>
        <sz val="8"/>
        <rFont val="Verdana"/>
        <family val="2"/>
      </rPr>
      <t>s DPH</t>
    </r>
  </si>
  <si>
    <r>
      <t xml:space="preserve">    </t>
    </r>
    <r>
      <rPr>
        <b/>
        <sz val="8"/>
        <rFont val="Verdana"/>
        <family val="2"/>
      </rPr>
      <t>s DPH</t>
    </r>
  </si>
  <si>
    <r>
      <t xml:space="preserve">          </t>
    </r>
    <r>
      <rPr>
        <b/>
        <sz val="8"/>
        <rFont val="Verdana"/>
        <family val="2"/>
      </rPr>
      <t xml:space="preserve">   s DPH</t>
    </r>
  </si>
  <si>
    <t>Projektový rozpočet - REKAPITULACE - vybavení</t>
  </si>
  <si>
    <r>
      <t xml:space="preserve">pro výuku - </t>
    </r>
    <r>
      <rPr>
        <b/>
        <sz val="12"/>
        <color indexed="8"/>
        <rFont val="Verdana"/>
        <family val="2"/>
      </rPr>
      <t>Gymnázium Plzeň</t>
    </r>
  </si>
  <si>
    <r>
      <t xml:space="preserve">Učitelská sada meřicích senzorů BIOLOGIE          </t>
    </r>
    <r>
      <rPr>
        <b/>
        <sz val="8"/>
        <color indexed="10"/>
        <rFont val="Verdana"/>
        <family val="2"/>
      </rPr>
      <t xml:space="preserve">PŘED UZAVŘENÍM SMLOUVY </t>
    </r>
    <r>
      <rPr>
        <b/>
        <sz val="8"/>
        <color indexed="10"/>
        <rFont val="Verdana"/>
        <family val="2"/>
      </rPr>
      <t>PŘEDLOŽIT VZOREK Wi-Fi MODULU</t>
    </r>
  </si>
  <si>
    <r>
      <t xml:space="preserve">videodataprojektor s ultrakrátkou ohniskovou vzdáleností                                              </t>
    </r>
    <r>
      <rPr>
        <b/>
        <sz val="8"/>
        <color indexed="10"/>
        <rFont val="Verdana"/>
        <family val="2"/>
      </rPr>
      <t>PŘEDLOŽIT FOTO</t>
    </r>
  </si>
  <si>
    <r>
      <t xml:space="preserve">Žákovská sada meřicích senzorů BIOLOGIE         </t>
    </r>
    <r>
      <rPr>
        <b/>
        <sz val="8"/>
        <color indexed="10"/>
        <rFont val="Verdana"/>
        <family val="2"/>
      </rPr>
      <t xml:space="preserve">PŘED UZAVŘENÍM SMLOUVY </t>
    </r>
    <r>
      <rPr>
        <b/>
        <sz val="8"/>
        <color indexed="10"/>
        <rFont val="Verdana"/>
        <family val="2"/>
      </rPr>
      <t>PŘEDLOŽIT VZOREK GRAFICKÉHO MODULU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</si>
</sst>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\ &quot;Kč&quot;;[Red]#,##0\ &quot;Kč&quot;"/>
    <numFmt numFmtId="172" formatCode="[$-405]General"/>
    <numFmt numFmtId="173" formatCode="#,##0&quot; Kč&quot;"/>
    <numFmt numFmtId="174" formatCode="&quot; &quot;#,##0.00&quot; Kč &quot;;&quot;-&quot;#,##0.00&quot; Kč &quot;;&quot; -&quot;#&quot; Kč &quot;;&quot; &quot;@&quot; &quot;"/>
  </numFmts>
  <fonts count="95">
    <font>
      <sz val="8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u val="single"/>
      <sz val="9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9"/>
      <name val="Arial CE"/>
      <family val="2"/>
    </font>
    <font>
      <b/>
      <sz val="11"/>
      <name val="Verdana"/>
      <family val="2"/>
    </font>
    <font>
      <i/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9"/>
      <name val="Verdana"/>
      <family val="2"/>
    </font>
    <font>
      <b/>
      <u val="single"/>
      <sz val="8"/>
      <name val="Verdana"/>
      <family val="2"/>
    </font>
    <font>
      <b/>
      <sz val="12"/>
      <color indexed="8"/>
      <name val="Verdana"/>
      <family val="2"/>
    </font>
    <font>
      <u val="single"/>
      <sz val="10"/>
      <name val="Verdana"/>
      <family val="2"/>
    </font>
    <font>
      <u val="single"/>
      <sz val="8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i/>
      <sz val="8"/>
      <name val="Trebuchet MS"/>
      <family val="2"/>
    </font>
    <font>
      <b/>
      <i/>
      <sz val="8"/>
      <name val="Trebuchet MS"/>
      <family val="2"/>
    </font>
    <font>
      <b/>
      <i/>
      <sz val="9"/>
      <name val="Trebuchet MS"/>
      <family val="2"/>
    </font>
    <font>
      <i/>
      <u val="single"/>
      <sz val="9"/>
      <name val="Trebuchet MS"/>
      <family val="2"/>
    </font>
    <font>
      <b/>
      <i/>
      <u val="single"/>
      <sz val="9"/>
      <name val="Trebuchet MS"/>
      <family val="2"/>
    </font>
    <font>
      <b/>
      <i/>
      <sz val="12"/>
      <name val="Trebuchet MS"/>
      <family val="2"/>
    </font>
    <font>
      <b/>
      <i/>
      <sz val="11"/>
      <name val="Trebuchet MS"/>
      <family val="2"/>
    </font>
    <font>
      <i/>
      <sz val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8"/>
      <name val="Calibri"/>
      <family val="2"/>
    </font>
    <font>
      <i/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Verdana"/>
      <family val="2"/>
    </font>
    <font>
      <sz val="8"/>
      <color indexed="60"/>
      <name val="Verdana"/>
      <family val="2"/>
    </font>
    <font>
      <b/>
      <i/>
      <sz val="9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8"/>
      <name val="Verdana"/>
      <family val="2"/>
    </font>
    <font>
      <b/>
      <sz val="11"/>
      <color indexed="8"/>
      <name val="Trebuchet MS"/>
      <family val="2"/>
    </font>
    <font>
      <b/>
      <i/>
      <sz val="11"/>
      <color indexed="8"/>
      <name val="Trebuchet MS"/>
      <family val="2"/>
    </font>
    <font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Verdana"/>
      <family val="2"/>
    </font>
    <font>
      <sz val="8"/>
      <color rgb="FFC00000"/>
      <name val="Verdana"/>
      <family val="2"/>
    </font>
    <font>
      <b/>
      <i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9"/>
      <color theme="1"/>
      <name val="Trebuchet MS"/>
      <family val="2"/>
    </font>
    <font>
      <b/>
      <sz val="8"/>
      <color theme="1"/>
      <name val="Trebuchet MS"/>
      <family val="2"/>
    </font>
    <font>
      <b/>
      <sz val="11"/>
      <color theme="1"/>
      <name val="Verdana"/>
      <family val="2"/>
    </font>
    <font>
      <b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9" fillId="0" borderId="0">
      <alignment/>
      <protection/>
    </xf>
    <xf numFmtId="172" fontId="69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98">
      <alignment/>
      <protection/>
    </xf>
    <xf numFmtId="0" fontId="0" fillId="0" borderId="0" xfId="98" applyFont="1">
      <alignment/>
      <protection/>
    </xf>
    <xf numFmtId="0" fontId="0" fillId="0" borderId="10" xfId="98" applyFont="1" applyBorder="1" applyAlignment="1">
      <alignment vertical="center" wrapText="1"/>
      <protection/>
    </xf>
    <xf numFmtId="0" fontId="17" fillId="0" borderId="0" xfId="98" applyFont="1" applyFill="1" applyBorder="1" applyAlignment="1">
      <alignment vertical="center" wrapText="1"/>
      <protection/>
    </xf>
    <xf numFmtId="0" fontId="0" fillId="0" borderId="0" xfId="98" applyFont="1" applyFill="1" applyBorder="1" applyAlignment="1">
      <alignment vertical="center" wrapText="1"/>
      <protection/>
    </xf>
    <xf numFmtId="0" fontId="8" fillId="0" borderId="0" xfId="98" applyFont="1" applyAlignment="1">
      <alignment vertical="center" wrapText="1"/>
      <protection/>
    </xf>
    <xf numFmtId="0" fontId="0" fillId="0" borderId="0" xfId="0" applyAlignment="1">
      <alignment horizontal="center"/>
    </xf>
    <xf numFmtId="0" fontId="9" fillId="0" borderId="0" xfId="98" applyFont="1" applyFill="1" applyAlignment="1">
      <alignment vertical="center" wrapText="1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Fill="1" applyAlignment="1">
      <alignment vertical="center" wrapText="1"/>
      <protection/>
    </xf>
    <xf numFmtId="0" fontId="0" fillId="0" borderId="0" xfId="99">
      <alignment/>
      <protection/>
    </xf>
    <xf numFmtId="165" fontId="1" fillId="0" borderId="0" xfId="99" applyNumberFormat="1" applyFont="1">
      <alignment/>
      <protection/>
    </xf>
    <xf numFmtId="0" fontId="3" fillId="0" borderId="0" xfId="99" applyFont="1" applyFill="1" applyBorder="1" applyAlignment="1">
      <alignment horizontal="left" vertical="center" wrapText="1"/>
      <protection/>
    </xf>
    <xf numFmtId="0" fontId="4" fillId="0" borderId="0" xfId="99" applyFont="1" applyFill="1" applyBorder="1" applyAlignment="1">
      <alignment horizontal="center" vertical="center"/>
      <protection/>
    </xf>
    <xf numFmtId="165" fontId="4" fillId="0" borderId="0" xfId="99" applyNumberFormat="1" applyFont="1" applyFill="1" applyBorder="1" applyAlignment="1">
      <alignment horizontal="right" vertical="center"/>
      <protection/>
    </xf>
    <xf numFmtId="164" fontId="4" fillId="0" borderId="0" xfId="99" applyNumberFormat="1" applyFont="1" applyFill="1" applyBorder="1" applyAlignment="1">
      <alignment horizontal="right" vertical="center"/>
      <protection/>
    </xf>
    <xf numFmtId="0" fontId="5" fillId="0" borderId="11" xfId="99" applyFont="1" applyBorder="1" applyAlignment="1">
      <alignment vertical="center" wrapText="1"/>
      <protection/>
    </xf>
    <xf numFmtId="0" fontId="5" fillId="0" borderId="0" xfId="99" applyFont="1">
      <alignment/>
      <protection/>
    </xf>
    <xf numFmtId="0" fontId="4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vertical="center" wrapText="1"/>
      <protection/>
    </xf>
    <xf numFmtId="0" fontId="8" fillId="0" borderId="0" xfId="99" applyFont="1" applyAlignment="1">
      <alignment vertical="center" wrapText="1"/>
      <protection/>
    </xf>
    <xf numFmtId="0" fontId="1" fillId="0" borderId="0" xfId="99" applyFont="1" applyAlignment="1">
      <alignment horizontal="right"/>
      <protection/>
    </xf>
    <xf numFmtId="0" fontId="9" fillId="0" borderId="0" xfId="99" applyFont="1" applyFill="1" applyAlignment="1">
      <alignment vertical="center" wrapText="1"/>
      <protection/>
    </xf>
    <xf numFmtId="0" fontId="2" fillId="0" borderId="0" xfId="99" applyFont="1" applyAlignment="1">
      <alignment vertical="center" wrapText="1"/>
      <protection/>
    </xf>
    <xf numFmtId="0" fontId="2" fillId="0" borderId="0" xfId="99" applyFont="1" applyFill="1" applyAlignment="1">
      <alignment vertical="center" wrapText="1"/>
      <protection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98" applyAlignment="1">
      <alignment/>
      <protection/>
    </xf>
    <xf numFmtId="0" fontId="13" fillId="0" borderId="0" xfId="98" applyFont="1" applyFill="1" applyBorder="1" applyAlignment="1">
      <alignment horizontal="center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0" fontId="5" fillId="0" borderId="0" xfId="98" applyFont="1" applyFill="1" applyAlignment="1">
      <alignment horizontal="center"/>
      <protection/>
    </xf>
    <xf numFmtId="0" fontId="0" fillId="0" borderId="0" xfId="98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98" applyAlignment="1">
      <alignment horizontal="center"/>
      <protection/>
    </xf>
    <xf numFmtId="0" fontId="8" fillId="0" borderId="0" xfId="98" applyFont="1" applyAlignment="1">
      <alignment horizontal="center"/>
      <protection/>
    </xf>
    <xf numFmtId="165" fontId="4" fillId="0" borderId="0" xfId="88" applyNumberFormat="1" applyFont="1" applyFill="1" applyBorder="1" applyAlignment="1">
      <alignment/>
    </xf>
    <xf numFmtId="165" fontId="0" fillId="0" borderId="0" xfId="98" applyNumberFormat="1" applyFont="1" applyBorder="1" applyAlignment="1">
      <alignment/>
      <protection/>
    </xf>
    <xf numFmtId="0" fontId="8" fillId="0" borderId="0" xfId="98" applyFont="1" applyAlignment="1">
      <alignment/>
      <protection/>
    </xf>
    <xf numFmtId="0" fontId="1" fillId="0" borderId="0" xfId="98" applyFont="1" applyAlignment="1">
      <alignment/>
      <protection/>
    </xf>
    <xf numFmtId="164" fontId="9" fillId="0" borderId="0" xfId="88" applyNumberFormat="1" applyFont="1" applyAlignment="1">
      <alignment/>
    </xf>
    <xf numFmtId="164" fontId="1" fillId="0" borderId="0" xfId="88" applyNumberFormat="1" applyFont="1" applyFill="1" applyAlignment="1">
      <alignment/>
    </xf>
    <xf numFmtId="164" fontId="2" fillId="0" borderId="0" xfId="88" applyNumberFormat="1" applyFont="1" applyFill="1" applyAlignment="1">
      <alignment/>
    </xf>
    <xf numFmtId="165" fontId="0" fillId="0" borderId="12" xfId="98" applyNumberFormat="1" applyFont="1" applyBorder="1" applyAlignment="1">
      <alignment/>
      <protection/>
    </xf>
    <xf numFmtId="164" fontId="0" fillId="0" borderId="12" xfId="88" applyNumberFormat="1" applyFont="1" applyBorder="1" applyAlignment="1">
      <alignment/>
    </xf>
    <xf numFmtId="164" fontId="0" fillId="0" borderId="12" xfId="98" applyNumberFormat="1" applyFont="1" applyFill="1" applyBorder="1" applyAlignment="1">
      <alignment/>
      <protection/>
    </xf>
    <xf numFmtId="165" fontId="0" fillId="0" borderId="12" xfId="98" applyNumberFormat="1" applyFont="1" applyFill="1" applyBorder="1" applyAlignment="1">
      <alignment/>
      <protection/>
    </xf>
    <xf numFmtId="165" fontId="17" fillId="0" borderId="0" xfId="98" applyNumberFormat="1" applyFont="1" applyFill="1" applyBorder="1" applyAlignment="1">
      <alignment/>
      <protection/>
    </xf>
    <xf numFmtId="164" fontId="2" fillId="0" borderId="0" xfId="98" applyNumberFormat="1" applyFont="1" applyFill="1" applyAlignment="1">
      <alignment/>
      <protection/>
    </xf>
    <xf numFmtId="165" fontId="4" fillId="0" borderId="0" xfId="99" applyNumberFormat="1" applyFont="1" applyFill="1" applyBorder="1" applyAlignment="1">
      <alignment horizontal="right"/>
      <protection/>
    </xf>
    <xf numFmtId="164" fontId="4" fillId="0" borderId="0" xfId="99" applyNumberFormat="1" applyFont="1" applyFill="1" applyBorder="1" applyAlignment="1">
      <alignment horizontal="right"/>
      <protection/>
    </xf>
    <xf numFmtId="165" fontId="4" fillId="0" borderId="0" xfId="88" applyNumberFormat="1" applyFont="1" applyFill="1" applyBorder="1" applyAlignment="1">
      <alignment horizontal="right"/>
    </xf>
    <xf numFmtId="0" fontId="0" fillId="0" borderId="0" xfId="99" applyAlignment="1">
      <alignment horizontal="right"/>
      <protection/>
    </xf>
    <xf numFmtId="165" fontId="17" fillId="0" borderId="0" xfId="99" applyNumberFormat="1" applyFont="1" applyFill="1" applyBorder="1" applyAlignment="1">
      <alignment horizontal="right"/>
      <protection/>
    </xf>
    <xf numFmtId="165" fontId="0" fillId="0" borderId="0" xfId="99" applyNumberFormat="1" applyFont="1" applyBorder="1" applyAlignment="1">
      <alignment horizontal="right"/>
      <protection/>
    </xf>
    <xf numFmtId="165" fontId="1" fillId="0" borderId="0" xfId="99" applyNumberFormat="1" applyFont="1" applyAlignment="1">
      <alignment horizontal="right"/>
      <protection/>
    </xf>
    <xf numFmtId="165" fontId="9" fillId="0" borderId="0" xfId="88" applyNumberFormat="1" applyFont="1" applyAlignment="1">
      <alignment horizontal="right"/>
    </xf>
    <xf numFmtId="164" fontId="2" fillId="0" borderId="0" xfId="99" applyNumberFormat="1" applyFont="1" applyFill="1" applyAlignment="1">
      <alignment horizontal="right"/>
      <protection/>
    </xf>
    <xf numFmtId="165" fontId="1" fillId="0" borderId="0" xfId="88" applyNumberFormat="1" applyFont="1" applyFill="1" applyAlignment="1">
      <alignment horizontal="right"/>
    </xf>
    <xf numFmtId="165" fontId="2" fillId="0" borderId="0" xfId="88" applyNumberFormat="1" applyFont="1" applyFill="1" applyAlignment="1">
      <alignment horizontal="right"/>
    </xf>
    <xf numFmtId="0" fontId="85" fillId="0" borderId="0" xfId="98" applyFont="1">
      <alignment/>
      <protection/>
    </xf>
    <xf numFmtId="165" fontId="5" fillId="0" borderId="0" xfId="9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98" applyFont="1" applyFill="1" applyBorder="1" applyAlignment="1">
      <alignment vertical="center" wrapText="1"/>
      <protection/>
    </xf>
    <xf numFmtId="164" fontId="6" fillId="0" borderId="0" xfId="88" applyNumberFormat="1" applyFont="1" applyFill="1" applyBorder="1" applyAlignment="1">
      <alignment horizontal="center"/>
    </xf>
    <xf numFmtId="0" fontId="2" fillId="0" borderId="0" xfId="98" applyFont="1" applyFill="1" applyBorder="1" applyAlignment="1">
      <alignment/>
      <protection/>
    </xf>
    <xf numFmtId="164" fontId="2" fillId="0" borderId="0" xfId="98" applyNumberFormat="1" applyFont="1" applyFill="1" applyBorder="1" applyAlignment="1">
      <alignment/>
      <protection/>
    </xf>
    <xf numFmtId="0" fontId="86" fillId="0" borderId="0" xfId="98" applyFont="1">
      <alignment/>
      <protection/>
    </xf>
    <xf numFmtId="165" fontId="1" fillId="0" borderId="13" xfId="99" applyNumberFormat="1" applyFont="1" applyFill="1" applyBorder="1" applyAlignment="1">
      <alignment horizontal="right"/>
      <protection/>
    </xf>
    <xf numFmtId="164" fontId="1" fillId="0" borderId="12" xfId="99" applyNumberFormat="1" applyFont="1" applyFill="1" applyBorder="1" applyAlignment="1">
      <alignment horizontal="right"/>
      <protection/>
    </xf>
    <xf numFmtId="0" fontId="5" fillId="0" borderId="14" xfId="0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7" fillId="0" borderId="0" xfId="99" applyFont="1" applyFill="1" applyBorder="1" applyAlignment="1">
      <alignment vertical="center" wrapText="1"/>
      <protection/>
    </xf>
    <xf numFmtId="165" fontId="7" fillId="0" borderId="0" xfId="99" applyNumberFormat="1" applyFont="1" applyFill="1" applyBorder="1" applyAlignment="1">
      <alignment horizontal="right"/>
      <protection/>
    </xf>
    <xf numFmtId="164" fontId="7" fillId="0" borderId="0" xfId="99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12" fillId="0" borderId="0" xfId="99" applyFont="1" applyFill="1" applyBorder="1" applyAlignment="1">
      <alignment vertical="center" wrapText="1"/>
      <protection/>
    </xf>
    <xf numFmtId="165" fontId="12" fillId="0" borderId="0" xfId="88" applyNumberFormat="1" applyFont="1" applyFill="1" applyBorder="1" applyAlignment="1">
      <alignment horizontal="right"/>
    </xf>
    <xf numFmtId="165" fontId="15" fillId="0" borderId="0" xfId="99" applyNumberFormat="1" applyFont="1" applyFill="1" applyBorder="1" applyAlignment="1">
      <alignment horizontal="right"/>
      <protection/>
    </xf>
    <xf numFmtId="165" fontId="1" fillId="0" borderId="16" xfId="99" applyNumberFormat="1" applyFont="1" applyFill="1" applyBorder="1" applyAlignment="1">
      <alignment horizontal="right"/>
      <protection/>
    </xf>
    <xf numFmtId="164" fontId="1" fillId="0" borderId="17" xfId="99" applyNumberFormat="1" applyFont="1" applyFill="1" applyBorder="1" applyAlignment="1">
      <alignment horizontal="right"/>
      <protection/>
    </xf>
    <xf numFmtId="0" fontId="15" fillId="0" borderId="0" xfId="98" applyFont="1" applyFill="1" applyBorder="1" applyAlignment="1">
      <alignment vertical="center" wrapText="1"/>
      <protection/>
    </xf>
    <xf numFmtId="0" fontId="16" fillId="0" borderId="0" xfId="98" applyFont="1" applyFill="1" applyBorder="1" applyAlignment="1">
      <alignment horizontal="center"/>
      <protection/>
    </xf>
    <xf numFmtId="165" fontId="12" fillId="0" borderId="0" xfId="88" applyNumberFormat="1" applyFont="1" applyFill="1" applyBorder="1" applyAlignment="1">
      <alignment/>
    </xf>
    <xf numFmtId="165" fontId="15" fillId="0" borderId="0" xfId="98" applyNumberFormat="1" applyFont="1" applyFill="1" applyBorder="1" applyAlignment="1">
      <alignment/>
      <protection/>
    </xf>
    <xf numFmtId="0" fontId="5" fillId="0" borderId="13" xfId="99" applyFont="1" applyBorder="1" applyAlignment="1">
      <alignment horizontal="center" vertical="center"/>
      <protection/>
    </xf>
    <xf numFmtId="165" fontId="5" fillId="0" borderId="13" xfId="88" applyNumberFormat="1" applyFont="1" applyBorder="1" applyAlignment="1">
      <alignment horizontal="right" vertical="center"/>
    </xf>
    <xf numFmtId="0" fontId="0" fillId="0" borderId="13" xfId="98" applyFont="1" applyFill="1" applyBorder="1" applyAlignment="1">
      <alignment horizontal="center"/>
      <protection/>
    </xf>
    <xf numFmtId="164" fontId="0" fillId="0" borderId="13" xfId="98" applyNumberFormat="1" applyFont="1" applyFill="1" applyBorder="1" applyAlignment="1">
      <alignment/>
      <protection/>
    </xf>
    <xf numFmtId="165" fontId="0" fillId="0" borderId="13" xfId="98" applyNumberFormat="1" applyFont="1" applyBorder="1" applyAlignment="1">
      <alignment/>
      <protection/>
    </xf>
    <xf numFmtId="0" fontId="0" fillId="0" borderId="13" xfId="98" applyFont="1" applyBorder="1" applyAlignment="1">
      <alignment horizontal="center"/>
      <protection/>
    </xf>
    <xf numFmtId="164" fontId="0" fillId="0" borderId="13" xfId="88" applyNumberFormat="1" applyFont="1" applyBorder="1" applyAlignment="1">
      <alignment/>
    </xf>
    <xf numFmtId="165" fontId="0" fillId="0" borderId="13" xfId="88" applyNumberFormat="1" applyFont="1" applyFill="1" applyBorder="1" applyAlignment="1">
      <alignment/>
    </xf>
    <xf numFmtId="165" fontId="5" fillId="0" borderId="18" xfId="88" applyNumberFormat="1" applyFont="1" applyBorder="1" applyAlignment="1">
      <alignment horizontal="right" vertical="center"/>
    </xf>
    <xf numFmtId="164" fontId="5" fillId="0" borderId="19" xfId="99" applyNumberFormat="1" applyFont="1" applyBorder="1" applyAlignment="1">
      <alignment horizontal="center" vertical="center"/>
      <protection/>
    </xf>
    <xf numFmtId="164" fontId="5" fillId="0" borderId="12" xfId="99" applyNumberFormat="1" applyFont="1" applyBorder="1" applyAlignment="1">
      <alignment horizontal="center" vertical="center"/>
      <protection/>
    </xf>
    <xf numFmtId="0" fontId="5" fillId="0" borderId="18" xfId="99" applyFont="1" applyBorder="1" applyAlignment="1">
      <alignment horizontal="center" vertical="center"/>
      <protection/>
    </xf>
    <xf numFmtId="0" fontId="5" fillId="0" borderId="10" xfId="99" applyFont="1" applyBorder="1" applyAlignment="1">
      <alignment vertical="center" wrapText="1"/>
      <protection/>
    </xf>
    <xf numFmtId="0" fontId="23" fillId="0" borderId="0" xfId="98" applyFont="1">
      <alignment/>
      <protection/>
    </xf>
    <xf numFmtId="0" fontId="87" fillId="0" borderId="0" xfId="99" applyFont="1" applyFill="1" applyBorder="1" applyAlignment="1">
      <alignment horizontal="left" vertical="center" wrapText="1"/>
      <protection/>
    </xf>
    <xf numFmtId="0" fontId="25" fillId="0" borderId="0" xfId="98" applyFont="1" applyFill="1" applyBorder="1" applyAlignment="1">
      <alignment vertical="center" wrapText="1"/>
      <protection/>
    </xf>
    <xf numFmtId="0" fontId="26" fillId="0" borderId="0" xfId="98" applyFont="1" applyFill="1" applyBorder="1" applyAlignment="1">
      <alignment vertical="center" wrapText="1"/>
      <protection/>
    </xf>
    <xf numFmtId="0" fontId="27" fillId="0" borderId="0" xfId="98" applyFont="1" applyFill="1" applyBorder="1" applyAlignment="1">
      <alignment vertical="center" wrapText="1"/>
      <protection/>
    </xf>
    <xf numFmtId="0" fontId="23" fillId="0" borderId="0" xfId="98" applyFont="1" applyFill="1" applyBorder="1" applyAlignment="1">
      <alignment vertical="center" wrapText="1"/>
      <protection/>
    </xf>
    <xf numFmtId="165" fontId="29" fillId="0" borderId="0" xfId="98" applyNumberFormat="1" applyFont="1" applyAlignment="1">
      <alignment horizontal="left" vertical="center"/>
      <protection/>
    </xf>
    <xf numFmtId="0" fontId="30" fillId="0" borderId="0" xfId="98" applyFont="1" applyFill="1" applyAlignment="1">
      <alignment vertical="center" wrapText="1"/>
      <protection/>
    </xf>
    <xf numFmtId="0" fontId="23" fillId="0" borderId="0" xfId="0" applyFont="1" applyAlignment="1">
      <alignment/>
    </xf>
    <xf numFmtId="0" fontId="25" fillId="0" borderId="0" xfId="98" applyFont="1" applyAlignment="1">
      <alignment vertical="center" wrapText="1"/>
      <protection/>
    </xf>
    <xf numFmtId="0" fontId="25" fillId="0" borderId="0" xfId="98" applyFont="1" applyFill="1" applyAlignment="1">
      <alignment vertical="center" wrapText="1"/>
      <protection/>
    </xf>
    <xf numFmtId="0" fontId="23" fillId="0" borderId="13" xfId="98" applyFont="1" applyBorder="1" applyAlignment="1">
      <alignment vertical="center" wrapText="1"/>
      <protection/>
    </xf>
    <xf numFmtId="0" fontId="88" fillId="0" borderId="18" xfId="99" applyFont="1" applyBorder="1" applyAlignment="1">
      <alignment vertical="center" wrapText="1"/>
      <protection/>
    </xf>
    <xf numFmtId="164" fontId="5" fillId="0" borderId="19" xfId="99" applyNumberFormat="1" applyFont="1" applyBorder="1" applyAlignment="1">
      <alignment horizontal="center"/>
      <protection/>
    </xf>
    <xf numFmtId="0" fontId="31" fillId="0" borderId="0" xfId="98" applyFont="1">
      <alignment/>
      <protection/>
    </xf>
    <xf numFmtId="0" fontId="89" fillId="0" borderId="0" xfId="99" applyFont="1" applyFill="1" applyBorder="1" applyAlignment="1">
      <alignment horizontal="left" vertical="center" wrapText="1"/>
      <protection/>
    </xf>
    <xf numFmtId="0" fontId="90" fillId="0" borderId="18" xfId="99" applyFont="1" applyBorder="1" applyAlignment="1">
      <alignment vertical="center" wrapText="1"/>
      <protection/>
    </xf>
    <xf numFmtId="0" fontId="90" fillId="0" borderId="13" xfId="99" applyFont="1" applyBorder="1" applyAlignment="1">
      <alignment vertical="center" wrapText="1"/>
      <protection/>
    </xf>
    <xf numFmtId="0" fontId="31" fillId="0" borderId="13" xfId="98" applyFont="1" applyBorder="1" applyAlignment="1">
      <alignment vertical="center" wrapText="1"/>
      <protection/>
    </xf>
    <xf numFmtId="0" fontId="31" fillId="0" borderId="0" xfId="98" applyFont="1" applyFill="1" applyBorder="1" applyAlignment="1">
      <alignment vertical="center" wrapText="1"/>
      <protection/>
    </xf>
    <xf numFmtId="165" fontId="34" fillId="0" borderId="0" xfId="98" applyNumberFormat="1" applyFont="1" applyAlignment="1">
      <alignment horizontal="left" vertical="center"/>
      <protection/>
    </xf>
    <xf numFmtId="0" fontId="31" fillId="0" borderId="0" xfId="0" applyFont="1" applyAlignment="1">
      <alignment/>
    </xf>
    <xf numFmtId="0" fontId="35" fillId="0" borderId="0" xfId="98" applyFont="1" applyFill="1" applyAlignment="1">
      <alignment vertical="center" wrapText="1"/>
      <protection/>
    </xf>
    <xf numFmtId="0" fontId="33" fillId="0" borderId="0" xfId="98" applyFont="1" applyAlignment="1">
      <alignment vertical="center" wrapText="1"/>
      <protection/>
    </xf>
    <xf numFmtId="0" fontId="33" fillId="0" borderId="0" xfId="98" applyFont="1" applyFill="1" applyAlignment="1">
      <alignment vertical="center" wrapText="1"/>
      <protection/>
    </xf>
    <xf numFmtId="0" fontId="21" fillId="16" borderId="14" xfId="99" applyFont="1" applyFill="1" applyBorder="1" applyAlignment="1">
      <alignment vertical="center" wrapText="1"/>
      <protection/>
    </xf>
    <xf numFmtId="165" fontId="22" fillId="16" borderId="20" xfId="88" applyNumberFormat="1" applyFont="1" applyFill="1" applyBorder="1" applyAlignment="1">
      <alignment vertical="center"/>
    </xf>
    <xf numFmtId="165" fontId="21" fillId="16" borderId="21" xfId="99" applyNumberFormat="1" applyFont="1" applyFill="1" applyBorder="1" applyAlignment="1">
      <alignment vertical="center"/>
      <protection/>
    </xf>
    <xf numFmtId="0" fontId="91" fillId="16" borderId="14" xfId="98" applyFont="1" applyFill="1" applyBorder="1" applyAlignment="1">
      <alignment vertical="center"/>
      <protection/>
    </xf>
    <xf numFmtId="0" fontId="92" fillId="16" borderId="20" xfId="98" applyFont="1" applyFill="1" applyBorder="1" applyAlignment="1">
      <alignment vertical="center"/>
      <protection/>
    </xf>
    <xf numFmtId="0" fontId="91" fillId="16" borderId="20" xfId="98" applyFont="1" applyFill="1" applyBorder="1" applyAlignment="1">
      <alignment vertical="center"/>
      <protection/>
    </xf>
    <xf numFmtId="0" fontId="91" fillId="16" borderId="21" xfId="98" applyFont="1" applyFill="1" applyBorder="1" applyAlignment="1">
      <alignment vertical="center"/>
      <protection/>
    </xf>
    <xf numFmtId="0" fontId="5" fillId="16" borderId="10" xfId="98" applyFont="1" applyFill="1" applyBorder="1" applyAlignment="1">
      <alignment vertical="center" wrapText="1"/>
      <protection/>
    </xf>
    <xf numFmtId="0" fontId="31" fillId="16" borderId="13" xfId="98" applyFont="1" applyFill="1" applyBorder="1" applyAlignment="1">
      <alignment vertical="center" wrapText="1"/>
      <protection/>
    </xf>
    <xf numFmtId="0" fontId="5" fillId="16" borderId="10" xfId="98" applyFont="1" applyFill="1" applyBorder="1" applyAlignment="1">
      <alignment horizontal="left" vertical="center" wrapText="1"/>
      <protection/>
    </xf>
    <xf numFmtId="0" fontId="32" fillId="16" borderId="13" xfId="98" applyFont="1" applyFill="1" applyBorder="1" applyAlignment="1">
      <alignment horizontal="left" vertical="center" wrapText="1"/>
      <protection/>
    </xf>
    <xf numFmtId="0" fontId="0" fillId="16" borderId="13" xfId="98" applyFont="1" applyFill="1" applyBorder="1" applyAlignment="1">
      <alignment horizontal="center"/>
      <protection/>
    </xf>
    <xf numFmtId="164" fontId="6" fillId="16" borderId="13" xfId="88" applyNumberFormat="1" applyFont="1" applyFill="1" applyBorder="1" applyAlignment="1">
      <alignment/>
    </xf>
    <xf numFmtId="165" fontId="5" fillId="16" borderId="12" xfId="98" applyNumberFormat="1" applyFont="1" applyFill="1" applyBorder="1" applyAlignment="1">
      <alignment/>
      <protection/>
    </xf>
    <xf numFmtId="0" fontId="32" fillId="16" borderId="13" xfId="98" applyFont="1" applyFill="1" applyBorder="1" applyAlignment="1">
      <alignment vertical="center" wrapText="1"/>
      <protection/>
    </xf>
    <xf numFmtId="0" fontId="21" fillId="16" borderId="14" xfId="98" applyFont="1" applyFill="1" applyBorder="1" applyAlignment="1">
      <alignment horizontal="left" vertical="center"/>
      <protection/>
    </xf>
    <xf numFmtId="0" fontId="21" fillId="16" borderId="20" xfId="98" applyFont="1" applyFill="1" applyBorder="1" applyAlignment="1">
      <alignment horizontal="center"/>
      <protection/>
    </xf>
    <xf numFmtId="165" fontId="21" fillId="16" borderId="20" xfId="88" applyNumberFormat="1" applyFont="1" applyFill="1" applyBorder="1" applyAlignment="1">
      <alignment/>
    </xf>
    <xf numFmtId="165" fontId="21" fillId="16" borderId="21" xfId="98" applyNumberFormat="1" applyFont="1" applyFill="1" applyBorder="1" applyAlignment="1">
      <alignment/>
      <protection/>
    </xf>
    <xf numFmtId="0" fontId="8" fillId="16" borderId="14" xfId="98" applyFont="1" applyFill="1" applyBorder="1" applyAlignment="1">
      <alignment vertical="center"/>
      <protection/>
    </xf>
    <xf numFmtId="0" fontId="34" fillId="16" borderId="20" xfId="98" applyFont="1" applyFill="1" applyBorder="1" applyAlignment="1">
      <alignment vertical="center"/>
      <protection/>
    </xf>
    <xf numFmtId="0" fontId="8" fillId="16" borderId="20" xfId="98" applyFont="1" applyFill="1" applyBorder="1" applyAlignment="1">
      <alignment vertical="center"/>
      <protection/>
    </xf>
    <xf numFmtId="0" fontId="8" fillId="16" borderId="21" xfId="98" applyFont="1" applyFill="1" applyBorder="1" applyAlignment="1">
      <alignment vertical="center"/>
      <protection/>
    </xf>
    <xf numFmtId="0" fontId="93" fillId="16" borderId="20" xfId="98" applyFont="1" applyFill="1" applyBorder="1" applyAlignment="1">
      <alignment vertical="center"/>
      <protection/>
    </xf>
    <xf numFmtId="0" fontId="24" fillId="16" borderId="13" xfId="98" applyFont="1" applyFill="1" applyBorder="1" applyAlignment="1">
      <alignment horizontal="left" vertical="center" wrapText="1"/>
      <protection/>
    </xf>
    <xf numFmtId="0" fontId="24" fillId="16" borderId="13" xfId="98" applyFont="1" applyFill="1" applyBorder="1" applyAlignment="1">
      <alignment vertical="center" wrapText="1"/>
      <protection/>
    </xf>
    <xf numFmtId="0" fontId="28" fillId="16" borderId="20" xfId="98" applyFont="1" applyFill="1" applyBorder="1" applyAlignment="1">
      <alignment horizontal="left" vertical="center"/>
      <protection/>
    </xf>
    <xf numFmtId="0" fontId="5" fillId="16" borderId="10" xfId="98" applyFont="1" applyFill="1" applyBorder="1" applyAlignment="1">
      <alignment horizontal="left" vertical="center"/>
      <protection/>
    </xf>
    <xf numFmtId="0" fontId="5" fillId="16" borderId="10" xfId="98" applyFont="1" applyFill="1" applyBorder="1" applyAlignment="1">
      <alignment vertical="center"/>
      <protection/>
    </xf>
    <xf numFmtId="0" fontId="24" fillId="16" borderId="13" xfId="98" applyFont="1" applyFill="1" applyBorder="1" applyAlignment="1">
      <alignment horizontal="left" vertical="center"/>
      <protection/>
    </xf>
    <xf numFmtId="0" fontId="24" fillId="16" borderId="13" xfId="98" applyFont="1" applyFill="1" applyBorder="1" applyAlignment="1">
      <alignment vertical="center"/>
      <protection/>
    </xf>
    <xf numFmtId="165" fontId="22" fillId="16" borderId="20" xfId="88" applyNumberFormat="1" applyFont="1" applyFill="1" applyBorder="1" applyAlignment="1">
      <alignment/>
    </xf>
    <xf numFmtId="0" fontId="5" fillId="0" borderId="10" xfId="99" applyFont="1" applyBorder="1" applyAlignment="1">
      <alignment vertical="center"/>
      <protection/>
    </xf>
    <xf numFmtId="0" fontId="5" fillId="0" borderId="22" xfId="99" applyFont="1" applyBorder="1" applyAlignment="1">
      <alignment vertical="center"/>
      <protection/>
    </xf>
    <xf numFmtId="165" fontId="2" fillId="0" borderId="16" xfId="99" applyNumberFormat="1" applyFont="1" applyFill="1" applyBorder="1" applyAlignment="1">
      <alignment horizontal="right"/>
      <protection/>
    </xf>
    <xf numFmtId="164" fontId="2" fillId="0" borderId="17" xfId="99" applyNumberFormat="1" applyFont="1" applyFill="1" applyBorder="1" applyAlignment="1">
      <alignment horizontal="right"/>
      <protection/>
    </xf>
    <xf numFmtId="165" fontId="5" fillId="0" borderId="18" xfId="88" applyNumberFormat="1" applyFont="1" applyBorder="1" applyAlignment="1">
      <alignment horizontal="center" vertical="center"/>
    </xf>
    <xf numFmtId="0" fontId="11" fillId="0" borderId="0" xfId="38" applyAlignment="1" applyProtection="1">
      <alignment/>
      <protection/>
    </xf>
    <xf numFmtId="164" fontId="0" fillId="16" borderId="13" xfId="98" applyNumberFormat="1" applyFont="1" applyFill="1" applyBorder="1" applyAlignment="1">
      <alignment/>
      <protection/>
    </xf>
    <xf numFmtId="164" fontId="5" fillId="16" borderId="12" xfId="98" applyNumberFormat="1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14" fontId="2" fillId="0" borderId="0" xfId="99" applyNumberFormat="1" applyFont="1" applyAlignment="1">
      <alignment horizontal="right"/>
      <protection/>
    </xf>
    <xf numFmtId="0" fontId="0" fillId="33" borderId="10" xfId="99" applyFont="1" applyFill="1" applyBorder="1" applyAlignment="1">
      <alignment vertical="center" wrapText="1"/>
      <protection/>
    </xf>
    <xf numFmtId="0" fontId="23" fillId="33" borderId="13" xfId="99" applyFont="1" applyFill="1" applyBorder="1" applyAlignment="1">
      <alignment horizontal="left" vertical="center" wrapText="1"/>
      <protection/>
    </xf>
    <xf numFmtId="3" fontId="0" fillId="33" borderId="13" xfId="99" applyNumberFormat="1" applyFont="1" applyFill="1" applyBorder="1" applyAlignment="1">
      <alignment horizontal="center" wrapText="1"/>
      <protection/>
    </xf>
    <xf numFmtId="165" fontId="0" fillId="33" borderId="13" xfId="99" applyNumberFormat="1" applyFont="1" applyFill="1" applyBorder="1" applyAlignment="1">
      <alignment horizontal="right"/>
      <protection/>
    </xf>
    <xf numFmtId="165" fontId="0" fillId="33" borderId="12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/>
    </xf>
    <xf numFmtId="0" fontId="23" fillId="33" borderId="13" xfId="98" applyNumberFormat="1" applyFont="1" applyFill="1" applyBorder="1" applyAlignment="1" applyProtection="1">
      <alignment vertical="center" wrapText="1"/>
      <protection hidden="1"/>
    </xf>
    <xf numFmtId="0" fontId="0" fillId="33" borderId="24" xfId="0" applyFont="1" applyFill="1" applyBorder="1" applyAlignment="1">
      <alignment horizontal="center"/>
    </xf>
    <xf numFmtId="165" fontId="0" fillId="33" borderId="24" xfId="66" applyNumberFormat="1" applyFont="1" applyFill="1" applyBorder="1" applyAlignment="1">
      <alignment horizontal="right"/>
    </xf>
    <xf numFmtId="165" fontId="0" fillId="33" borderId="12" xfId="0" applyNumberFormat="1" applyFont="1" applyFill="1" applyBorder="1" applyAlignment="1">
      <alignment/>
    </xf>
    <xf numFmtId="165" fontId="0" fillId="33" borderId="13" xfId="66" applyNumberFormat="1" applyFont="1" applyFill="1" applyBorder="1" applyAlignment="1">
      <alignment horizontal="right"/>
    </xf>
    <xf numFmtId="0" fontId="0" fillId="33" borderId="10" xfId="101" applyNumberFormat="1" applyFont="1" applyFill="1" applyBorder="1" applyAlignment="1">
      <alignment horizontal="left" vertical="center" wrapText="1"/>
      <protection/>
    </xf>
    <xf numFmtId="0" fontId="23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vertical="center" wrapText="1"/>
    </xf>
    <xf numFmtId="0" fontId="23" fillId="33" borderId="13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center" wrapText="1"/>
    </xf>
    <xf numFmtId="165" fontId="0" fillId="33" borderId="13" xfId="0" applyNumberFormat="1" applyFont="1" applyFill="1" applyBorder="1" applyAlignment="1">
      <alignment horizontal="right" wrapText="1"/>
    </xf>
    <xf numFmtId="0" fontId="0" fillId="33" borderId="10" xfId="98" applyFont="1" applyFill="1" applyBorder="1" applyAlignment="1">
      <alignment vertical="center" wrapText="1"/>
      <protection/>
    </xf>
    <xf numFmtId="0" fontId="23" fillId="33" borderId="13" xfId="98" applyFont="1" applyFill="1" applyBorder="1" applyAlignment="1">
      <alignment vertical="center" wrapText="1"/>
      <protection/>
    </xf>
    <xf numFmtId="0" fontId="0" fillId="33" borderId="13" xfId="98" applyFont="1" applyFill="1" applyBorder="1" applyAlignment="1">
      <alignment horizontal="center"/>
      <protection/>
    </xf>
    <xf numFmtId="165" fontId="0" fillId="33" borderId="13" xfId="98" applyNumberFormat="1" applyFont="1" applyFill="1" applyBorder="1" applyAlignment="1">
      <alignment/>
      <protection/>
    </xf>
    <xf numFmtId="5" fontId="0" fillId="33" borderId="13" xfId="88" applyNumberFormat="1" applyFont="1" applyFill="1" applyBorder="1" applyAlignment="1">
      <alignment/>
    </xf>
    <xf numFmtId="0" fontId="23" fillId="33" borderId="25" xfId="0" applyFont="1" applyFill="1" applyBorder="1" applyAlignment="1">
      <alignment vertical="center" wrapText="1"/>
    </xf>
    <xf numFmtId="0" fontId="0" fillId="33" borderId="10" xfId="98" applyFont="1" applyFill="1" applyBorder="1" applyAlignment="1">
      <alignment horizontal="left" vertical="center" wrapText="1"/>
      <protection/>
    </xf>
    <xf numFmtId="1" fontId="0" fillId="33" borderId="13" xfId="98" applyNumberFormat="1" applyFont="1" applyFill="1" applyBorder="1" applyAlignment="1">
      <alignment horizontal="center" wrapText="1"/>
      <protection/>
    </xf>
    <xf numFmtId="165" fontId="0" fillId="33" borderId="13" xfId="65" applyNumberFormat="1" applyFont="1" applyFill="1" applyBorder="1" applyAlignment="1">
      <alignment/>
    </xf>
    <xf numFmtId="0" fontId="0" fillId="33" borderId="10" xfId="100" applyFont="1" applyFill="1" applyBorder="1" applyAlignment="1">
      <alignment vertical="center" wrapText="1"/>
      <protection/>
    </xf>
    <xf numFmtId="0" fontId="0" fillId="33" borderId="13" xfId="101" applyFont="1" applyFill="1" applyBorder="1" applyAlignment="1">
      <alignment horizontal="center"/>
      <protection/>
    </xf>
    <xf numFmtId="165" fontId="0" fillId="33" borderId="13" xfId="101" applyNumberFormat="1" applyFont="1" applyFill="1" applyBorder="1">
      <alignment/>
      <protection/>
    </xf>
    <xf numFmtId="165" fontId="0" fillId="33" borderId="13" xfId="100" applyNumberFormat="1" applyFont="1" applyFill="1" applyBorder="1" applyAlignment="1">
      <alignment horizontal="right"/>
      <protection/>
    </xf>
    <xf numFmtId="0" fontId="0" fillId="33" borderId="13" xfId="103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94" fillId="0" borderId="0" xfId="99" applyFont="1" applyAlignment="1">
      <alignment vertical="center" wrapText="1"/>
      <protection/>
    </xf>
    <xf numFmtId="0" fontId="91" fillId="16" borderId="27" xfId="99" applyFont="1" applyFill="1" applyBorder="1" applyAlignment="1">
      <alignment horizontal="center" vertical="center"/>
      <protection/>
    </xf>
    <xf numFmtId="0" fontId="91" fillId="16" borderId="28" xfId="99" applyFont="1" applyFill="1" applyBorder="1" applyAlignment="1">
      <alignment horizontal="center" vertical="center"/>
      <protection/>
    </xf>
    <xf numFmtId="0" fontId="91" fillId="16" borderId="29" xfId="99" applyFont="1" applyFill="1" applyBorder="1" applyAlignment="1">
      <alignment horizontal="center" vertical="center"/>
      <protection/>
    </xf>
    <xf numFmtId="0" fontId="91" fillId="16" borderId="30" xfId="99" applyFont="1" applyFill="1" applyBorder="1" applyAlignment="1">
      <alignment horizontal="center" vertical="center"/>
      <protection/>
    </xf>
    <xf numFmtId="0" fontId="91" fillId="16" borderId="31" xfId="99" applyFont="1" applyFill="1" applyBorder="1" applyAlignment="1">
      <alignment horizontal="center" vertical="center"/>
      <protection/>
    </xf>
    <xf numFmtId="0" fontId="91" fillId="16" borderId="32" xfId="99" applyFont="1" applyFill="1" applyBorder="1" applyAlignment="1">
      <alignment horizontal="center" vertical="center"/>
      <protection/>
    </xf>
    <xf numFmtId="0" fontId="8" fillId="0" borderId="0" xfId="99" applyFont="1" applyAlignment="1">
      <alignment horizontal="left" vertical="center" wrapText="1"/>
      <protection/>
    </xf>
    <xf numFmtId="0" fontId="8" fillId="0" borderId="0" xfId="98" applyFont="1" applyAlignment="1">
      <alignment horizontal="left" vertical="center" wrapText="1"/>
      <protection/>
    </xf>
  </cellXfs>
  <cellStyles count="12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Normal" xfId="37"/>
    <cellStyle name="Hyperlink" xfId="38"/>
    <cellStyle name="Hypertextový odkaz 2" xfId="39"/>
    <cellStyle name="Hypertextový odkaz 2 2" xfId="40"/>
    <cellStyle name="Hypertextový odkaz 3" xfId="41"/>
    <cellStyle name="Chybně" xfId="42"/>
    <cellStyle name="Kontrolní buňka" xfId="43"/>
    <cellStyle name="Currency" xfId="44"/>
    <cellStyle name="Měna 10" xfId="45"/>
    <cellStyle name="Měna 10 2" xfId="46"/>
    <cellStyle name="Měna 11" xfId="47"/>
    <cellStyle name="Měna 11 2" xfId="48"/>
    <cellStyle name="Měna 12" xfId="49"/>
    <cellStyle name="Měna 12 2" xfId="50"/>
    <cellStyle name="Měna 12 3" xfId="51"/>
    <cellStyle name="Měna 12 4" xfId="52"/>
    <cellStyle name="Měna 12 5" xfId="53"/>
    <cellStyle name="Měna 12 6" xfId="54"/>
    <cellStyle name="Měna 13" xfId="55"/>
    <cellStyle name="Měna 13 2" xfId="56"/>
    <cellStyle name="Měna 13 3" xfId="57"/>
    <cellStyle name="Měna 13 4" xfId="58"/>
    <cellStyle name="Měna 14" xfId="59"/>
    <cellStyle name="Měna 14 2" xfId="60"/>
    <cellStyle name="Měna 14 3" xfId="61"/>
    <cellStyle name="Měna 15" xfId="62"/>
    <cellStyle name="Měna 16" xfId="63"/>
    <cellStyle name="Měna 17" xfId="64"/>
    <cellStyle name="Měna 2" xfId="65"/>
    <cellStyle name="Měna 2 2" xfId="66"/>
    <cellStyle name="Měna 3" xfId="67"/>
    <cellStyle name="Měna 3 2" xfId="68"/>
    <cellStyle name="Měna 3 3" xfId="69"/>
    <cellStyle name="Měna 3 4" xfId="70"/>
    <cellStyle name="Měna 3 4 2" xfId="71"/>
    <cellStyle name="Měna 3 4 2 2" xfId="72"/>
    <cellStyle name="Měna 3 4 2 3" xfId="73"/>
    <cellStyle name="Měna 3 4 3" xfId="74"/>
    <cellStyle name="Měna 3 5" xfId="75"/>
    <cellStyle name="Měna 4" xfId="76"/>
    <cellStyle name="Měna 5" xfId="77"/>
    <cellStyle name="Měna 5 2" xfId="78"/>
    <cellStyle name="Měna 6" xfId="79"/>
    <cellStyle name="Měna 6 2" xfId="80"/>
    <cellStyle name="Měna 6 3" xfId="81"/>
    <cellStyle name="Měna 6 4" xfId="82"/>
    <cellStyle name="Měna 7" xfId="83"/>
    <cellStyle name="Měna 7 2" xfId="84"/>
    <cellStyle name="Měna 8" xfId="85"/>
    <cellStyle name="Měna 9" xfId="86"/>
    <cellStyle name="Měna 9 2" xfId="87"/>
    <cellStyle name="měny 2" xfId="88"/>
    <cellStyle name="Currency [0]" xfId="89"/>
    <cellStyle name="Nadpis 1" xfId="90"/>
    <cellStyle name="Nadpis 2" xfId="91"/>
    <cellStyle name="Nadpis 3" xfId="92"/>
    <cellStyle name="Nadpis 4" xfId="93"/>
    <cellStyle name="Název" xfId="94"/>
    <cellStyle name="Neutrální" xfId="95"/>
    <cellStyle name="Normální 10" xfId="96"/>
    <cellStyle name="Normální 11" xfId="97"/>
    <cellStyle name="normální 14" xfId="98"/>
    <cellStyle name="normální 15" xfId="99"/>
    <cellStyle name="Normální 2" xfId="100"/>
    <cellStyle name="Normální 2 2" xfId="101"/>
    <cellStyle name="Normální 2 3" xfId="102"/>
    <cellStyle name="Normální 3" xfId="103"/>
    <cellStyle name="Normální 3 2" xfId="104"/>
    <cellStyle name="Normální 3 3" xfId="105"/>
    <cellStyle name="Normální 3 4" xfId="106"/>
    <cellStyle name="Normální 4" xfId="107"/>
    <cellStyle name="Normální 4 2" xfId="108"/>
    <cellStyle name="Normální 4 2 2" xfId="109"/>
    <cellStyle name="Normální 4 2 3" xfId="110"/>
    <cellStyle name="Normální 4 3" xfId="111"/>
    <cellStyle name="Normální 5" xfId="112"/>
    <cellStyle name="Normální 5 2" xfId="113"/>
    <cellStyle name="Normální 5 3" xfId="114"/>
    <cellStyle name="Normální 6" xfId="115"/>
    <cellStyle name="Normální 6 2" xfId="116"/>
    <cellStyle name="Normální 7" xfId="117"/>
    <cellStyle name="Normální 8" xfId="118"/>
    <cellStyle name="Normální 8 2" xfId="119"/>
    <cellStyle name="Normální 8 3" xfId="120"/>
    <cellStyle name="Normální 8 4" xfId="121"/>
    <cellStyle name="Normální 8 5" xfId="122"/>
    <cellStyle name="Normální 8 6" xfId="123"/>
    <cellStyle name="Normální 9" xfId="124"/>
    <cellStyle name="Normální 9 2" xfId="125"/>
    <cellStyle name="Followed Hyperlink" xfId="126"/>
    <cellStyle name="Poznámka" xfId="127"/>
    <cellStyle name="Percent" xfId="128"/>
    <cellStyle name="Propojená buňka" xfId="129"/>
    <cellStyle name="Správně" xfId="130"/>
    <cellStyle name="Text upozornění" xfId="131"/>
    <cellStyle name="Vstup" xfId="132"/>
    <cellStyle name="Výpočet" xfId="133"/>
    <cellStyle name="Výstup" xfId="134"/>
    <cellStyle name="Vysvětlující text" xfId="135"/>
    <cellStyle name="Zvýraznění 1" xfId="136"/>
    <cellStyle name="Zvýraznění 2" xfId="137"/>
    <cellStyle name="Zvýraznění 3" xfId="138"/>
    <cellStyle name="Zvýraznění 4" xfId="139"/>
    <cellStyle name="Zvýraznění 5" xfId="140"/>
    <cellStyle name="Zvýraznění 6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4"/>
  <sheetViews>
    <sheetView zoomScalePageLayoutView="0" workbookViewId="0" topLeftCell="A1">
      <selection activeCell="B4" sqref="B4:D4"/>
    </sheetView>
  </sheetViews>
  <sheetFormatPr defaultColWidth="9.140625" defaultRowHeight="10.5"/>
  <cols>
    <col min="1" max="1" width="2.140625" style="0" customWidth="1"/>
    <col min="2" max="2" width="35.28125" style="0" customWidth="1"/>
    <col min="3" max="4" width="26.57421875" style="35" customWidth="1"/>
  </cols>
  <sheetData>
    <row r="1" spans="2:5" ht="10.5">
      <c r="B1" s="12"/>
      <c r="C1" s="54"/>
      <c r="D1" s="54"/>
      <c r="E1" s="12"/>
    </row>
    <row r="2" spans="2:5" ht="11.25" thickBot="1">
      <c r="B2" s="12"/>
      <c r="C2" s="54"/>
      <c r="D2" s="54"/>
      <c r="E2" s="12"/>
    </row>
    <row r="3" spans="2:5" ht="14.25">
      <c r="B3" s="209" t="s">
        <v>66</v>
      </c>
      <c r="C3" s="210"/>
      <c r="D3" s="211"/>
      <c r="E3" s="12"/>
    </row>
    <row r="4" spans="2:5" ht="15.75" thickBot="1">
      <c r="B4" s="212" t="s">
        <v>67</v>
      </c>
      <c r="C4" s="213"/>
      <c r="D4" s="214"/>
      <c r="E4" s="13"/>
    </row>
    <row r="5" spans="2:5" ht="12" thickBot="1">
      <c r="B5" s="14"/>
      <c r="C5" s="51"/>
      <c r="D5" s="52"/>
      <c r="E5" s="12"/>
    </row>
    <row r="6" spans="2:5" ht="13.5" customHeight="1" thickBot="1">
      <c r="B6" s="72"/>
      <c r="C6" s="73" t="s">
        <v>30</v>
      </c>
      <c r="D6" s="73" t="s">
        <v>22</v>
      </c>
      <c r="E6" s="19"/>
    </row>
    <row r="7" spans="2:4" s="1" customFormat="1" ht="11.25">
      <c r="B7" s="157" t="str">
        <f>Váhovna!B3</f>
        <v>VÁHOVNA</v>
      </c>
      <c r="C7" s="70">
        <f>Váhovna!F10</f>
        <v>0</v>
      </c>
      <c r="D7" s="71">
        <f>Váhovna!F15</f>
        <v>0</v>
      </c>
    </row>
    <row r="8" spans="2:4" s="1" customFormat="1" ht="11.25">
      <c r="B8" s="157" t="str">
        <f>Biologie!B3</f>
        <v>BIOLOGIE</v>
      </c>
      <c r="C8" s="70">
        <f>Biologie!F33</f>
        <v>0</v>
      </c>
      <c r="D8" s="71">
        <f>Biologie!F38</f>
        <v>0</v>
      </c>
    </row>
    <row r="9" spans="2:4" s="1" customFormat="1" ht="12" thickBot="1">
      <c r="B9" s="158" t="str">
        <f>'Laboratoř chemie'!B3</f>
        <v>LABORATOŘ CHEMIE</v>
      </c>
      <c r="C9" s="81">
        <f>'Laboratoř chemie'!F32</f>
        <v>0</v>
      </c>
      <c r="D9" s="82">
        <f>'Laboratoř chemie'!F37</f>
        <v>0</v>
      </c>
    </row>
    <row r="10" spans="2:4" s="1" customFormat="1" ht="12" thickBot="1">
      <c r="B10" s="158" t="s">
        <v>29</v>
      </c>
      <c r="C10" s="159">
        <f>SUM(C7:C9)</f>
        <v>0</v>
      </c>
      <c r="D10" s="160">
        <f>SUM(D7:D9)</f>
        <v>0</v>
      </c>
    </row>
    <row r="11" spans="2:4" s="1" customFormat="1" ht="6" customHeight="1" thickBot="1">
      <c r="B11" s="74"/>
      <c r="C11" s="75"/>
      <c r="D11" s="76"/>
    </row>
    <row r="12" spans="2:4" s="1" customFormat="1" ht="15.75" thickBot="1">
      <c r="B12" s="125" t="s">
        <v>10</v>
      </c>
      <c r="C12" s="126"/>
      <c r="D12" s="127">
        <f>D16/1.21</f>
        <v>0</v>
      </c>
    </row>
    <row r="13" spans="2:4" s="1" customFormat="1" ht="6" customHeight="1" thickBot="1">
      <c r="B13" s="78"/>
      <c r="C13" s="79"/>
      <c r="D13" s="80"/>
    </row>
    <row r="14" spans="2:4" s="1" customFormat="1" ht="15.75" thickBot="1">
      <c r="B14" s="125" t="s">
        <v>8</v>
      </c>
      <c r="C14" s="126"/>
      <c r="D14" s="127">
        <f>D16-D12</f>
        <v>0</v>
      </c>
    </row>
    <row r="15" spans="2:4" s="1" customFormat="1" ht="6" customHeight="1" thickBot="1">
      <c r="B15" s="20"/>
      <c r="C15" s="53"/>
      <c r="D15" s="55"/>
    </row>
    <row r="16" spans="2:4" s="1" customFormat="1" ht="15.75" thickBot="1">
      <c r="B16" s="125" t="s">
        <v>9</v>
      </c>
      <c r="C16" s="126"/>
      <c r="D16" s="127">
        <f>SUM(D7:D9)</f>
        <v>0</v>
      </c>
    </row>
    <row r="17" spans="2:4" s="1" customFormat="1" ht="10.5">
      <c r="B17" s="21"/>
      <c r="C17" s="56"/>
      <c r="D17" s="56"/>
    </row>
    <row r="18" spans="2:4" s="1" customFormat="1" ht="42.75">
      <c r="B18" s="208" t="s">
        <v>61</v>
      </c>
      <c r="C18" s="215"/>
      <c r="D18" s="215"/>
    </row>
    <row r="19" spans="2:4" s="1" customFormat="1" ht="14.25">
      <c r="B19" s="22"/>
      <c r="C19" s="57"/>
      <c r="D19" s="167"/>
    </row>
    <row r="20" spans="2:4" s="77" customFormat="1" ht="13.5" customHeight="1">
      <c r="B20" s="22"/>
      <c r="C20" s="215"/>
      <c r="D20" s="215"/>
    </row>
    <row r="21" spans="2:4" ht="11.25">
      <c r="B21" s="12"/>
      <c r="C21" s="57"/>
      <c r="D21" s="23"/>
    </row>
    <row r="22" spans="2:4" s="64" customFormat="1" ht="3" customHeight="1">
      <c r="B22" s="12"/>
      <c r="C22" s="57"/>
      <c r="D22" s="23"/>
    </row>
    <row r="23" spans="2:4" ht="11.25">
      <c r="B23" s="12"/>
      <c r="C23" s="57"/>
      <c r="D23" s="23"/>
    </row>
    <row r="24" ht="3.75" customHeight="1"/>
    <row r="25" spans="2:4" ht="30" customHeight="1">
      <c r="B25" s="24"/>
      <c r="C25" s="54"/>
      <c r="D25" s="54"/>
    </row>
    <row r="33" spans="2:4" ht="11.25">
      <c r="B33" s="12"/>
      <c r="C33" s="58"/>
      <c r="D33" s="59"/>
    </row>
    <row r="36" spans="2:4" ht="11.25">
      <c r="B36" s="24"/>
      <c r="C36" s="54"/>
      <c r="D36" s="54"/>
    </row>
    <row r="45" spans="2:4" ht="11.25">
      <c r="B45" s="12"/>
      <c r="C45" s="58"/>
      <c r="D45" s="59"/>
    </row>
    <row r="48" spans="2:4" ht="11.25">
      <c r="B48" s="24"/>
      <c r="C48" s="54"/>
      <c r="D48" s="54"/>
    </row>
    <row r="52" spans="2:4" ht="11.25">
      <c r="B52" s="12"/>
      <c r="C52" s="58"/>
      <c r="D52" s="59"/>
    </row>
    <row r="54" spans="2:4" ht="11.25">
      <c r="B54" s="25"/>
      <c r="C54" s="54"/>
      <c r="D54" s="54"/>
    </row>
    <row r="55" spans="2:4" ht="11.25">
      <c r="B55" s="26"/>
      <c r="C55" s="60"/>
      <c r="D55" s="59"/>
    </row>
    <row r="60" spans="2:4" ht="10.5">
      <c r="B60" s="12"/>
      <c r="C60" s="54"/>
      <c r="D60" s="54"/>
    </row>
    <row r="64" spans="2:3" ht="11.25">
      <c r="B64" s="26"/>
      <c r="C64" s="61"/>
    </row>
  </sheetData>
  <sheetProtection/>
  <mergeCells count="4">
    <mergeCell ref="B3:D3"/>
    <mergeCell ref="B4:D4"/>
    <mergeCell ref="C18:D18"/>
    <mergeCell ref="C20:D20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zoomScalePageLayoutView="0" workbookViewId="0" topLeftCell="A1">
      <selection activeCell="E7" sqref="E7:F7"/>
    </sheetView>
  </sheetViews>
  <sheetFormatPr defaultColWidth="9.140625" defaultRowHeight="10.5"/>
  <cols>
    <col min="1" max="1" width="1.28515625" style="0" customWidth="1"/>
    <col min="2" max="2" width="45.421875" style="0" customWidth="1"/>
    <col min="3" max="3" width="55.57421875" style="121" customWidth="1"/>
    <col min="4" max="4" width="3.7109375" style="8" customWidth="1"/>
    <col min="5" max="5" width="13.421875" style="28" customWidth="1"/>
    <col min="6" max="6" width="22.28125" style="28" customWidth="1"/>
  </cols>
  <sheetData>
    <row r="1" spans="2:7" ht="13.5">
      <c r="B1" s="2"/>
      <c r="C1" s="114"/>
      <c r="D1" s="36"/>
      <c r="E1" s="34"/>
      <c r="F1" s="34"/>
      <c r="G1" s="2"/>
    </row>
    <row r="2" spans="2:7" ht="14.25" thickBot="1">
      <c r="B2" s="2"/>
      <c r="C2" s="114"/>
      <c r="D2" s="36"/>
      <c r="E2" s="34"/>
      <c r="F2" s="34"/>
      <c r="G2" s="2"/>
    </row>
    <row r="3" spans="2:7" ht="40.5" customHeight="1" thickBot="1">
      <c r="B3" s="144" t="s">
        <v>24</v>
      </c>
      <c r="C3" s="145"/>
      <c r="D3" s="146"/>
      <c r="E3" s="146"/>
      <c r="F3" s="147"/>
      <c r="G3" s="2"/>
    </row>
    <row r="4" spans="2:7" ht="6" customHeight="1" thickBot="1">
      <c r="B4" s="14"/>
      <c r="C4" s="115"/>
      <c r="D4" s="15"/>
      <c r="E4" s="16"/>
      <c r="F4" s="17"/>
      <c r="G4" s="12"/>
    </row>
    <row r="5" spans="2:7" ht="14.25" customHeight="1">
      <c r="B5" s="18" t="s">
        <v>0</v>
      </c>
      <c r="C5" s="116"/>
      <c r="D5" s="98" t="s">
        <v>1</v>
      </c>
      <c r="E5" s="95" t="s">
        <v>2</v>
      </c>
      <c r="F5" s="96" t="s">
        <v>3</v>
      </c>
      <c r="G5" s="19"/>
    </row>
    <row r="6" spans="2:6" ht="13.5">
      <c r="B6" s="132" t="s">
        <v>54</v>
      </c>
      <c r="C6" s="133"/>
      <c r="D6" s="89"/>
      <c r="E6" s="94" t="s">
        <v>62</v>
      </c>
      <c r="F6" s="48" t="s">
        <v>63</v>
      </c>
    </row>
    <row r="7" spans="2:6" ht="27">
      <c r="B7" s="168" t="s">
        <v>55</v>
      </c>
      <c r="C7" s="169" t="s">
        <v>31</v>
      </c>
      <c r="D7" s="170">
        <v>2</v>
      </c>
      <c r="E7" s="171"/>
      <c r="F7" s="172"/>
    </row>
    <row r="8" spans="2:7" ht="13.5">
      <c r="B8" s="134" t="s">
        <v>11</v>
      </c>
      <c r="C8" s="135"/>
      <c r="D8" s="136"/>
      <c r="E8" s="137"/>
      <c r="F8" s="138">
        <f>SUM(F7:F7)</f>
        <v>0</v>
      </c>
      <c r="G8" s="27"/>
    </row>
    <row r="9" spans="2:6" ht="6" customHeight="1" thickBot="1">
      <c r="B9" s="65"/>
      <c r="C9" s="102"/>
      <c r="D9" s="66"/>
      <c r="E9" s="67"/>
      <c r="F9" s="68"/>
    </row>
    <row r="10" spans="2:6" ht="18.75" thickBot="1">
      <c r="B10" s="140" t="s">
        <v>10</v>
      </c>
      <c r="C10" s="151"/>
      <c r="D10" s="141"/>
      <c r="E10" s="142"/>
      <c r="F10" s="143">
        <f>F15/1.21</f>
        <v>0</v>
      </c>
    </row>
    <row r="11" spans="2:6" ht="6" customHeight="1" thickBot="1">
      <c r="B11" s="5"/>
      <c r="C11" s="104"/>
      <c r="D11" s="30"/>
      <c r="E11" s="38"/>
      <c r="F11" s="49"/>
    </row>
    <row r="12" spans="2:6" ht="18.75" thickBot="1">
      <c r="B12" s="140" t="s">
        <v>8</v>
      </c>
      <c r="C12" s="151"/>
      <c r="D12" s="141"/>
      <c r="E12" s="142"/>
      <c r="F12" s="143">
        <f>F15-F10</f>
        <v>0</v>
      </c>
    </row>
    <row r="13" spans="2:6" ht="6" customHeight="1" thickBot="1">
      <c r="B13" s="5"/>
      <c r="C13" s="104"/>
      <c r="D13" s="30"/>
      <c r="E13" s="38"/>
      <c r="F13" s="49"/>
    </row>
    <row r="14" spans="2:6" ht="15.75" hidden="1" thickBot="1">
      <c r="B14" s="5"/>
      <c r="C14" s="104"/>
      <c r="D14" s="30"/>
      <c r="E14" s="38"/>
      <c r="F14" s="49"/>
    </row>
    <row r="15" spans="2:6" ht="18.75" thickBot="1">
      <c r="B15" s="140" t="s">
        <v>9</v>
      </c>
      <c r="C15" s="151"/>
      <c r="D15" s="141"/>
      <c r="E15" s="142"/>
      <c r="F15" s="143">
        <f>F8</f>
        <v>0</v>
      </c>
    </row>
    <row r="16" spans="2:6" ht="13.5">
      <c r="B16" s="6"/>
      <c r="C16" s="119"/>
      <c r="D16" s="31"/>
      <c r="E16" s="39"/>
      <c r="F16" s="39"/>
    </row>
    <row r="17" spans="2:6" ht="16.5">
      <c r="B17" s="7"/>
      <c r="C17" s="120"/>
      <c r="D17" s="37"/>
      <c r="E17" s="40"/>
      <c r="F17" s="40"/>
    </row>
    <row r="18" spans="2:6" ht="14.25">
      <c r="B18" s="7"/>
      <c r="C18" s="114"/>
      <c r="D18" s="36"/>
      <c r="E18" s="41"/>
      <c r="F18" s="41"/>
    </row>
    <row r="19" spans="2:6" ht="13.5">
      <c r="B19" s="2"/>
      <c r="C19" s="114"/>
      <c r="D19" s="36"/>
      <c r="E19" s="41"/>
      <c r="F19" s="41"/>
    </row>
    <row r="20" spans="2:6" ht="13.5">
      <c r="B20" s="2"/>
      <c r="C20" s="114"/>
      <c r="D20" s="36"/>
      <c r="E20" s="41"/>
      <c r="F20" s="41"/>
    </row>
    <row r="21" spans="2:6" ht="13.5">
      <c r="B21" s="2"/>
      <c r="C21" s="114"/>
      <c r="D21" s="36"/>
      <c r="E21" s="41"/>
      <c r="F21" s="41"/>
    </row>
    <row r="22" ht="11.25" customHeight="1"/>
    <row r="23" spans="2:6" ht="15">
      <c r="B23" s="9"/>
      <c r="C23" s="122"/>
      <c r="D23" s="36"/>
      <c r="E23" s="29"/>
      <c r="F23" s="29"/>
    </row>
    <row r="24" ht="11.25" customHeight="1"/>
    <row r="31" spans="2:6" ht="13.5">
      <c r="B31" s="2"/>
      <c r="C31" s="114"/>
      <c r="D31" s="36"/>
      <c r="E31" s="42"/>
      <c r="F31" s="50"/>
    </row>
    <row r="34" spans="2:6" ht="15">
      <c r="B34" s="9"/>
      <c r="C34" s="122"/>
      <c r="D34" s="36"/>
      <c r="E34" s="29"/>
      <c r="F34" s="29"/>
    </row>
    <row r="43" spans="2:6" ht="13.5">
      <c r="B43" s="2"/>
      <c r="C43" s="114"/>
      <c r="D43" s="36"/>
      <c r="E43" s="42"/>
      <c r="F43" s="50"/>
    </row>
    <row r="46" spans="2:6" ht="15">
      <c r="B46" s="9"/>
      <c r="C46" s="122"/>
      <c r="D46" s="36"/>
      <c r="E46" s="29"/>
      <c r="F46" s="29"/>
    </row>
    <row r="49" ht="10.5" customHeight="1"/>
    <row r="50" spans="2:6" ht="13.5">
      <c r="B50" s="2"/>
      <c r="C50" s="114"/>
      <c r="D50" s="36"/>
      <c r="E50" s="42"/>
      <c r="F50" s="50"/>
    </row>
    <row r="52" spans="2:6" ht="15">
      <c r="B52" s="10"/>
      <c r="C52" s="123"/>
      <c r="D52" s="36"/>
      <c r="E52" s="29"/>
      <c r="F52" s="29"/>
    </row>
    <row r="53" spans="2:6" ht="15">
      <c r="B53" s="11"/>
      <c r="C53" s="124"/>
      <c r="D53" s="32"/>
      <c r="E53" s="43"/>
      <c r="F53" s="50"/>
    </row>
    <row r="58" spans="2:5" ht="13.5">
      <c r="B58" s="2"/>
      <c r="C58" s="114"/>
      <c r="D58" s="36"/>
      <c r="E58" s="29"/>
    </row>
    <row r="61" ht="10.5" customHeight="1"/>
    <row r="62" spans="2:5" ht="15">
      <c r="B62" s="11"/>
      <c r="C62" s="124"/>
      <c r="D62" s="33"/>
      <c r="E62" s="44"/>
    </row>
    <row r="73" ht="6" customHeight="1"/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86"/>
  <sheetViews>
    <sheetView zoomScalePageLayoutView="0" workbookViewId="0" topLeftCell="A17">
      <selection activeCell="B12" sqref="B12"/>
    </sheetView>
  </sheetViews>
  <sheetFormatPr defaultColWidth="9.140625" defaultRowHeight="10.5"/>
  <cols>
    <col min="1" max="1" width="1.28515625" style="0" customWidth="1"/>
    <col min="2" max="2" width="45.421875" style="0" customWidth="1"/>
    <col min="3" max="3" width="55.57421875" style="121" customWidth="1"/>
    <col min="4" max="4" width="4.7109375" style="8" customWidth="1"/>
    <col min="5" max="5" width="13.421875" style="28" customWidth="1"/>
    <col min="6" max="6" width="22.140625" style="28" customWidth="1"/>
  </cols>
  <sheetData>
    <row r="1" spans="2:7" ht="13.5">
      <c r="B1" s="2"/>
      <c r="C1" s="114"/>
      <c r="D1" s="36"/>
      <c r="E1" s="34"/>
      <c r="F1" s="34"/>
      <c r="G1" s="2"/>
    </row>
    <row r="2" spans="2:7" ht="14.25" thickBot="1">
      <c r="B2" s="62"/>
      <c r="C2" s="114"/>
      <c r="D2" s="36"/>
      <c r="E2" s="34"/>
      <c r="F2" s="34"/>
      <c r="G2" s="2"/>
    </row>
    <row r="3" spans="2:7" ht="40.5" customHeight="1" thickBot="1">
      <c r="B3" s="128" t="s">
        <v>25</v>
      </c>
      <c r="C3" s="129"/>
      <c r="D3" s="130"/>
      <c r="E3" s="130"/>
      <c r="F3" s="131"/>
      <c r="G3" s="2"/>
    </row>
    <row r="4" spans="2:7" ht="6" customHeight="1" thickBot="1">
      <c r="B4" s="14"/>
      <c r="C4" s="115"/>
      <c r="D4" s="15"/>
      <c r="E4" s="16"/>
      <c r="F4" s="17"/>
      <c r="G4" s="12"/>
    </row>
    <row r="5" spans="2:7" ht="14.25" customHeight="1">
      <c r="B5" s="18" t="s">
        <v>0</v>
      </c>
      <c r="C5" s="116"/>
      <c r="D5" s="98" t="s">
        <v>1</v>
      </c>
      <c r="E5" s="161" t="s">
        <v>2</v>
      </c>
      <c r="F5" s="96" t="s">
        <v>3</v>
      </c>
      <c r="G5" s="19"/>
    </row>
    <row r="6" spans="2:7" ht="14.25" customHeight="1">
      <c r="B6" s="132" t="s">
        <v>4</v>
      </c>
      <c r="C6" s="139"/>
      <c r="D6" s="89"/>
      <c r="E6" s="90" t="s">
        <v>64</v>
      </c>
      <c r="F6" s="47" t="s">
        <v>63</v>
      </c>
      <c r="G6" s="19"/>
    </row>
    <row r="7" spans="2:7" ht="136.5">
      <c r="B7" s="206" t="s">
        <v>68</v>
      </c>
      <c r="C7" s="205" t="s">
        <v>59</v>
      </c>
      <c r="D7" s="186">
        <v>1</v>
      </c>
      <c r="E7" s="201"/>
      <c r="F7" s="183"/>
      <c r="G7" s="19"/>
    </row>
    <row r="8" spans="2:7" ht="14.25" customHeight="1">
      <c r="B8" s="132" t="s">
        <v>12</v>
      </c>
      <c r="C8" s="139"/>
      <c r="D8" s="136"/>
      <c r="E8" s="163"/>
      <c r="F8" s="164">
        <f>SUM(F7:F7)</f>
        <v>0</v>
      </c>
      <c r="G8" s="19"/>
    </row>
    <row r="9" spans="2:7" ht="6" customHeight="1">
      <c r="B9" s="99"/>
      <c r="C9" s="117"/>
      <c r="D9" s="87"/>
      <c r="E9" s="88"/>
      <c r="F9" s="97"/>
      <c r="G9" s="19"/>
    </row>
    <row r="10" spans="2:7" ht="12.75" customHeight="1">
      <c r="B10" s="132" t="s">
        <v>5</v>
      </c>
      <c r="C10" s="139"/>
      <c r="D10" s="89"/>
      <c r="E10" s="90"/>
      <c r="F10" s="47"/>
      <c r="G10" s="3"/>
    </row>
    <row r="11" spans="2:7" ht="81">
      <c r="B11" s="198" t="s">
        <v>33</v>
      </c>
      <c r="C11" s="194" t="s">
        <v>32</v>
      </c>
      <c r="D11" s="199">
        <v>10</v>
      </c>
      <c r="E11" s="200"/>
      <c r="F11" s="183"/>
      <c r="G11" s="162"/>
    </row>
    <row r="12" spans="2:7" ht="94.5">
      <c r="B12" s="198" t="s">
        <v>70</v>
      </c>
      <c r="C12" s="194" t="s">
        <v>50</v>
      </c>
      <c r="D12" s="199">
        <v>10</v>
      </c>
      <c r="E12" s="200"/>
      <c r="F12" s="183"/>
      <c r="G12" s="162"/>
    </row>
    <row r="13" spans="2:6" ht="13.5">
      <c r="B13" s="152" t="s">
        <v>6</v>
      </c>
      <c r="C13" s="135"/>
      <c r="D13" s="136"/>
      <c r="E13" s="137"/>
      <c r="F13" s="138">
        <f>SUM(F11:F12)</f>
        <v>0</v>
      </c>
    </row>
    <row r="14" spans="2:6" ht="6" customHeight="1">
      <c r="B14" s="4"/>
      <c r="C14" s="118"/>
      <c r="D14" s="92"/>
      <c r="E14" s="93"/>
      <c r="F14" s="46"/>
    </row>
    <row r="15" spans="2:6" ht="13.5">
      <c r="B15" s="132" t="s">
        <v>20</v>
      </c>
      <c r="C15" s="133"/>
      <c r="D15" s="89"/>
      <c r="E15" s="94"/>
      <c r="F15" s="48"/>
    </row>
    <row r="16" spans="2:6" ht="108">
      <c r="B16" s="179" t="s">
        <v>69</v>
      </c>
      <c r="C16" s="207" t="s">
        <v>60</v>
      </c>
      <c r="D16" s="181">
        <v>1</v>
      </c>
      <c r="E16" s="182"/>
      <c r="F16" s="183"/>
    </row>
    <row r="17" spans="2:6" ht="87" customHeight="1">
      <c r="B17" s="184" t="s">
        <v>56</v>
      </c>
      <c r="C17" s="185" t="s">
        <v>47</v>
      </c>
      <c r="D17" s="186">
        <v>1</v>
      </c>
      <c r="E17" s="182"/>
      <c r="F17" s="183"/>
    </row>
    <row r="18" spans="2:6" ht="81">
      <c r="B18" s="187" t="s">
        <v>57</v>
      </c>
      <c r="C18" s="180" t="s">
        <v>28</v>
      </c>
      <c r="D18" s="186">
        <v>1</v>
      </c>
      <c r="E18" s="188"/>
      <c r="F18" s="183"/>
    </row>
    <row r="19" spans="2:6" ht="13.5">
      <c r="B19" s="189" t="s">
        <v>7</v>
      </c>
      <c r="C19" s="190" t="s">
        <v>13</v>
      </c>
      <c r="D19" s="191">
        <v>1</v>
      </c>
      <c r="E19" s="192"/>
      <c r="F19" s="183"/>
    </row>
    <row r="20" spans="2:6" ht="21">
      <c r="B20" s="189" t="s">
        <v>14</v>
      </c>
      <c r="C20" s="190" t="s">
        <v>15</v>
      </c>
      <c r="D20" s="191">
        <v>15</v>
      </c>
      <c r="E20" s="193"/>
      <c r="F20" s="183"/>
    </row>
    <row r="21" spans="2:6" ht="21">
      <c r="B21" s="189" t="s">
        <v>16</v>
      </c>
      <c r="C21" s="194" t="s">
        <v>44</v>
      </c>
      <c r="D21" s="191">
        <v>1</v>
      </c>
      <c r="E21" s="192"/>
      <c r="F21" s="183"/>
    </row>
    <row r="22" spans="2:6" ht="21">
      <c r="B22" s="195" t="s">
        <v>18</v>
      </c>
      <c r="C22" s="194" t="s">
        <v>45</v>
      </c>
      <c r="D22" s="196">
        <v>1</v>
      </c>
      <c r="E22" s="197"/>
      <c r="F22" s="183"/>
    </row>
    <row r="23" spans="2:6" ht="21">
      <c r="B23" s="189" t="s">
        <v>17</v>
      </c>
      <c r="C23" s="194" t="s">
        <v>46</v>
      </c>
      <c r="D23" s="191">
        <v>1</v>
      </c>
      <c r="E23" s="192"/>
      <c r="F23" s="183"/>
    </row>
    <row r="24" spans="2:6" ht="13.5">
      <c r="B24" s="152" t="s">
        <v>11</v>
      </c>
      <c r="C24" s="135"/>
      <c r="D24" s="136"/>
      <c r="E24" s="137"/>
      <c r="F24" s="138">
        <f>SUM(F16:F23)</f>
        <v>0</v>
      </c>
    </row>
    <row r="25" spans="2:6" ht="6" customHeight="1">
      <c r="B25" s="4"/>
      <c r="C25" s="118"/>
      <c r="D25" s="92"/>
      <c r="E25" s="93"/>
      <c r="F25" s="46"/>
    </row>
    <row r="26" spans="2:6" ht="13.5">
      <c r="B26" s="132" t="s">
        <v>34</v>
      </c>
      <c r="C26" s="133"/>
      <c r="D26" s="89"/>
      <c r="E26" s="94"/>
      <c r="F26" s="48"/>
    </row>
    <row r="27" spans="2:6" s="165" customFormat="1" ht="27">
      <c r="B27" s="173" t="s">
        <v>36</v>
      </c>
      <c r="C27" s="174" t="s">
        <v>37</v>
      </c>
      <c r="D27" s="175">
        <v>1</v>
      </c>
      <c r="E27" s="176"/>
      <c r="F27" s="177"/>
    </row>
    <row r="28" spans="2:6" s="165" customFormat="1" ht="13.5">
      <c r="B28" s="173" t="s">
        <v>38</v>
      </c>
      <c r="C28" s="174" t="s">
        <v>39</v>
      </c>
      <c r="D28" s="175">
        <v>1</v>
      </c>
      <c r="E28" s="176"/>
      <c r="F28" s="177"/>
    </row>
    <row r="29" spans="2:7" s="165" customFormat="1" ht="40.5">
      <c r="B29" s="173" t="s">
        <v>40</v>
      </c>
      <c r="C29" s="174" t="s">
        <v>41</v>
      </c>
      <c r="D29" s="175">
        <v>1</v>
      </c>
      <c r="E29" s="178"/>
      <c r="F29" s="177"/>
      <c r="G29" s="166"/>
    </row>
    <row r="30" spans="2:6" s="165" customFormat="1" ht="13.5">
      <c r="B30" s="173" t="s">
        <v>42</v>
      </c>
      <c r="C30" s="174" t="s">
        <v>43</v>
      </c>
      <c r="D30" s="175">
        <v>1</v>
      </c>
      <c r="E30" s="178"/>
      <c r="F30" s="177"/>
    </row>
    <row r="31" spans="2:6" ht="13.5">
      <c r="B31" s="152" t="s">
        <v>35</v>
      </c>
      <c r="C31" s="135"/>
      <c r="D31" s="136"/>
      <c r="E31" s="137"/>
      <c r="F31" s="138">
        <f>SUM(F27:F30)</f>
        <v>0</v>
      </c>
    </row>
    <row r="32" spans="2:6" ht="5.25" customHeight="1" thickBot="1">
      <c r="B32" s="65"/>
      <c r="C32" s="102"/>
      <c r="D32" s="66"/>
      <c r="E32" s="67"/>
      <c r="F32" s="68"/>
    </row>
    <row r="33" spans="2:6" ht="18.75" thickBot="1">
      <c r="B33" s="140" t="s">
        <v>10</v>
      </c>
      <c r="C33" s="151"/>
      <c r="D33" s="141"/>
      <c r="E33" s="156"/>
      <c r="F33" s="143">
        <f>F38/1.21</f>
        <v>0</v>
      </c>
    </row>
    <row r="34" spans="2:6" ht="6" customHeight="1" thickBot="1">
      <c r="B34" s="83"/>
      <c r="C34" s="103"/>
      <c r="D34" s="84"/>
      <c r="E34" s="85"/>
      <c r="F34" s="86"/>
    </row>
    <row r="35" spans="2:6" ht="18.75" thickBot="1">
      <c r="B35" s="140" t="s">
        <v>8</v>
      </c>
      <c r="C35" s="151"/>
      <c r="D35" s="141"/>
      <c r="E35" s="156"/>
      <c r="F35" s="143">
        <f>F38-F33</f>
        <v>0</v>
      </c>
    </row>
    <row r="36" spans="2:6" ht="6" customHeight="1" thickBot="1">
      <c r="B36" s="5"/>
      <c r="C36" s="104"/>
      <c r="D36" s="30"/>
      <c r="E36" s="38"/>
      <c r="F36" s="49"/>
    </row>
    <row r="37" spans="2:6" ht="4.5" customHeight="1" hidden="1" thickBot="1">
      <c r="B37" s="5"/>
      <c r="C37" s="104"/>
      <c r="D37" s="30"/>
      <c r="E37" s="38"/>
      <c r="F37" s="49"/>
    </row>
    <row r="38" spans="2:6" ht="18.75" thickBot="1">
      <c r="B38" s="140" t="s">
        <v>9</v>
      </c>
      <c r="C38" s="151"/>
      <c r="D38" s="141"/>
      <c r="E38" s="156"/>
      <c r="F38" s="143">
        <f>F31+F24+F13+F8</f>
        <v>0</v>
      </c>
    </row>
    <row r="39" spans="2:6" ht="13.5">
      <c r="B39" s="6"/>
      <c r="C39" s="119"/>
      <c r="D39" s="31"/>
      <c r="E39" s="39"/>
      <c r="F39" s="39"/>
    </row>
    <row r="40" spans="2:6" ht="16.5">
      <c r="B40" s="7"/>
      <c r="C40" s="120"/>
      <c r="D40" s="37"/>
      <c r="E40" s="40"/>
      <c r="F40" s="40"/>
    </row>
    <row r="41" spans="2:6" ht="14.25">
      <c r="B41" s="7"/>
      <c r="C41" s="114"/>
      <c r="D41" s="36"/>
      <c r="E41" s="41"/>
      <c r="F41" s="41"/>
    </row>
    <row r="42" spans="2:6" ht="14.25">
      <c r="B42" s="7"/>
      <c r="C42" s="216"/>
      <c r="D42" s="216"/>
      <c r="E42" s="216"/>
      <c r="F42" s="216"/>
    </row>
    <row r="43" spans="2:6" ht="13.5">
      <c r="B43" s="2"/>
      <c r="C43" s="114"/>
      <c r="D43" s="36"/>
      <c r="E43" s="41"/>
      <c r="F43" s="41"/>
    </row>
    <row r="44" spans="2:6" ht="13.5">
      <c r="B44" s="2"/>
      <c r="C44" s="114"/>
      <c r="D44" s="36"/>
      <c r="E44" s="41"/>
      <c r="F44" s="41"/>
    </row>
    <row r="45" spans="2:6" ht="13.5">
      <c r="B45" s="2"/>
      <c r="C45" s="114"/>
      <c r="D45" s="36"/>
      <c r="E45" s="41"/>
      <c r="F45" s="41"/>
    </row>
    <row r="46" ht="11.25" customHeight="1"/>
    <row r="47" spans="2:6" ht="15">
      <c r="B47" s="9"/>
      <c r="C47" s="122"/>
      <c r="D47" s="36"/>
      <c r="E47" s="29"/>
      <c r="F47" s="29"/>
    </row>
    <row r="48" ht="11.25" customHeight="1"/>
    <row r="55" spans="2:6" ht="13.5">
      <c r="B55" s="2"/>
      <c r="C55" s="114"/>
      <c r="D55" s="36"/>
      <c r="E55" s="42"/>
      <c r="F55" s="50"/>
    </row>
    <row r="58" spans="2:6" ht="15">
      <c r="B58" s="9"/>
      <c r="C58" s="122"/>
      <c r="D58" s="36"/>
      <c r="E58" s="29"/>
      <c r="F58" s="29"/>
    </row>
    <row r="67" spans="2:6" ht="13.5">
      <c r="B67" s="2"/>
      <c r="C67" s="114"/>
      <c r="D67" s="36"/>
      <c r="E67" s="42"/>
      <c r="F67" s="50"/>
    </row>
    <row r="70" spans="2:6" ht="15">
      <c r="B70" s="9"/>
      <c r="C70" s="122"/>
      <c r="D70" s="36"/>
      <c r="E70" s="29"/>
      <c r="F70" s="29"/>
    </row>
    <row r="73" ht="10.5" customHeight="1"/>
    <row r="74" spans="2:6" ht="13.5">
      <c r="B74" s="2"/>
      <c r="C74" s="114"/>
      <c r="D74" s="36"/>
      <c r="E74" s="42"/>
      <c r="F74" s="50"/>
    </row>
    <row r="76" spans="2:6" ht="15">
      <c r="B76" s="10"/>
      <c r="C76" s="123"/>
      <c r="D76" s="36"/>
      <c r="E76" s="29"/>
      <c r="F76" s="29"/>
    </row>
    <row r="77" spans="2:6" ht="15">
      <c r="B77" s="11"/>
      <c r="C77" s="124"/>
      <c r="D77" s="32"/>
      <c r="E77" s="43"/>
      <c r="F77" s="50"/>
    </row>
    <row r="82" spans="2:5" ht="13.5">
      <c r="B82" s="2"/>
      <c r="C82" s="114"/>
      <c r="D82" s="36"/>
      <c r="E82" s="29"/>
    </row>
    <row r="85" ht="10.5" customHeight="1"/>
    <row r="86" spans="2:5" ht="15">
      <c r="B86" s="11"/>
      <c r="C86" s="124"/>
      <c r="D86" s="33"/>
      <c r="E86" s="44"/>
    </row>
    <row r="97" ht="6" customHeight="1"/>
  </sheetData>
  <sheetProtection/>
  <mergeCells count="1">
    <mergeCell ref="C42:F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5"/>
  <sheetViews>
    <sheetView tabSelected="1" zoomScalePageLayoutView="0" workbookViewId="0" topLeftCell="A1">
      <selection activeCell="E26" sqref="E26:F29"/>
    </sheetView>
  </sheetViews>
  <sheetFormatPr defaultColWidth="9.140625" defaultRowHeight="10.5"/>
  <cols>
    <col min="1" max="1" width="1.28515625" style="0" customWidth="1"/>
    <col min="2" max="2" width="45.421875" style="0" customWidth="1"/>
    <col min="3" max="3" width="57.28125" style="108" customWidth="1"/>
    <col min="4" max="4" width="4.7109375" style="8" customWidth="1"/>
    <col min="5" max="5" width="13.421875" style="28" customWidth="1"/>
    <col min="6" max="6" width="22.140625" style="28" customWidth="1"/>
    <col min="7" max="7" width="9.140625" style="0" customWidth="1"/>
  </cols>
  <sheetData>
    <row r="1" spans="2:7" ht="13.5">
      <c r="B1" s="2"/>
      <c r="C1" s="100"/>
      <c r="D1" s="36"/>
      <c r="E1" s="34"/>
      <c r="F1" s="34"/>
      <c r="G1" s="2"/>
    </row>
    <row r="2" spans="2:7" ht="14.25" thickBot="1">
      <c r="B2" s="2"/>
      <c r="C2" s="100"/>
      <c r="D2" s="36"/>
      <c r="E2" s="34"/>
      <c r="F2" s="34"/>
      <c r="G2" s="2"/>
    </row>
    <row r="3" spans="2:7" ht="40.5" customHeight="1" thickBot="1">
      <c r="B3" s="128" t="s">
        <v>26</v>
      </c>
      <c r="C3" s="148"/>
      <c r="D3" s="130"/>
      <c r="E3" s="130"/>
      <c r="F3" s="131"/>
      <c r="G3" s="2"/>
    </row>
    <row r="4" spans="2:7" ht="6" customHeight="1" thickBot="1">
      <c r="B4" s="14"/>
      <c r="C4" s="101"/>
      <c r="D4" s="15"/>
      <c r="E4" s="16"/>
      <c r="F4" s="17"/>
      <c r="G4" s="12"/>
    </row>
    <row r="5" spans="2:7" ht="14.25" customHeight="1">
      <c r="B5" s="18" t="s">
        <v>0</v>
      </c>
      <c r="C5" s="112"/>
      <c r="D5" s="98" t="s">
        <v>1</v>
      </c>
      <c r="E5" s="161" t="s">
        <v>2</v>
      </c>
      <c r="F5" s="113" t="s">
        <v>3</v>
      </c>
      <c r="G5" s="19"/>
    </row>
    <row r="6" spans="2:7" ht="13.5">
      <c r="B6" s="132" t="s">
        <v>4</v>
      </c>
      <c r="C6" s="150"/>
      <c r="D6" s="90"/>
      <c r="E6" s="90" t="s">
        <v>64</v>
      </c>
      <c r="F6" s="46" t="s">
        <v>65</v>
      </c>
      <c r="G6" s="3"/>
    </row>
    <row r="7" spans="2:7" ht="189">
      <c r="B7" s="203" t="s">
        <v>51</v>
      </c>
      <c r="C7" s="204" t="s">
        <v>58</v>
      </c>
      <c r="D7" s="202">
        <v>1</v>
      </c>
      <c r="E7" s="201"/>
      <c r="F7" s="172"/>
      <c r="G7" s="3"/>
    </row>
    <row r="8" spans="2:7" ht="13.5">
      <c r="B8" s="152" t="s">
        <v>12</v>
      </c>
      <c r="C8" s="154"/>
      <c r="D8" s="136"/>
      <c r="E8" s="137"/>
      <c r="F8" s="138">
        <f>SUM(F7:F7)</f>
        <v>0</v>
      </c>
      <c r="G8" s="3"/>
    </row>
    <row r="9" spans="2:7" ht="6" customHeight="1">
      <c r="B9" s="4"/>
      <c r="C9" s="111"/>
      <c r="D9" s="92"/>
      <c r="E9" s="93"/>
      <c r="F9" s="46"/>
      <c r="G9" s="3"/>
    </row>
    <row r="10" spans="2:7" ht="13.5">
      <c r="B10" s="132" t="s">
        <v>48</v>
      </c>
      <c r="C10" s="150"/>
      <c r="D10" s="89"/>
      <c r="E10" s="90"/>
      <c r="F10" s="47"/>
      <c r="G10" s="3"/>
    </row>
    <row r="11" spans="2:17" s="27" customFormat="1" ht="148.5">
      <c r="B11" s="187" t="s">
        <v>52</v>
      </c>
      <c r="C11" s="180" t="s">
        <v>53</v>
      </c>
      <c r="D11" s="202">
        <v>8</v>
      </c>
      <c r="E11" s="182"/>
      <c r="F11" s="183"/>
      <c r="G11"/>
      <c r="H11"/>
      <c r="I11"/>
      <c r="J11"/>
      <c r="K11"/>
      <c r="L11"/>
      <c r="M11"/>
      <c r="N11"/>
      <c r="O11"/>
      <c r="P11"/>
      <c r="Q11"/>
    </row>
    <row r="12" spans="2:7" ht="13.5">
      <c r="B12" s="152" t="s">
        <v>49</v>
      </c>
      <c r="C12" s="149"/>
      <c r="D12" s="136"/>
      <c r="E12" s="137"/>
      <c r="F12" s="138">
        <f>SUM(F11:F11)</f>
        <v>0</v>
      </c>
      <c r="G12" s="3"/>
    </row>
    <row r="13" spans="2:7" ht="6" customHeight="1">
      <c r="B13" s="4"/>
      <c r="C13" s="111"/>
      <c r="D13" s="92"/>
      <c r="E13" s="93"/>
      <c r="F13" s="46"/>
      <c r="G13" s="69"/>
    </row>
    <row r="14" spans="2:6" ht="13.5">
      <c r="B14" s="153" t="s">
        <v>20</v>
      </c>
      <c r="C14" s="155"/>
      <c r="D14" s="89"/>
      <c r="E14" s="90"/>
      <c r="F14" s="47"/>
    </row>
    <row r="15" spans="2:6" ht="94.5">
      <c r="B15" s="179" t="s">
        <v>19</v>
      </c>
      <c r="C15" s="207" t="s">
        <v>60</v>
      </c>
      <c r="D15" s="181">
        <v>1</v>
      </c>
      <c r="E15" s="182"/>
      <c r="F15" s="183"/>
    </row>
    <row r="16" spans="2:6" ht="87" customHeight="1">
      <c r="B16" s="184" t="s">
        <v>23</v>
      </c>
      <c r="C16" s="185" t="s">
        <v>47</v>
      </c>
      <c r="D16" s="186">
        <v>1</v>
      </c>
      <c r="E16" s="182"/>
      <c r="F16" s="183"/>
    </row>
    <row r="17" spans="2:6" ht="81">
      <c r="B17" s="187" t="s">
        <v>27</v>
      </c>
      <c r="C17" s="180" t="s">
        <v>28</v>
      </c>
      <c r="D17" s="186">
        <v>1</v>
      </c>
      <c r="E17" s="188"/>
      <c r="F17" s="183"/>
    </row>
    <row r="18" spans="2:6" ht="13.5">
      <c r="B18" s="189" t="s">
        <v>7</v>
      </c>
      <c r="C18" s="190" t="s">
        <v>13</v>
      </c>
      <c r="D18" s="191">
        <v>1</v>
      </c>
      <c r="E18" s="192"/>
      <c r="F18" s="183"/>
    </row>
    <row r="19" spans="2:6" ht="21">
      <c r="B19" s="189" t="s">
        <v>14</v>
      </c>
      <c r="C19" s="190" t="s">
        <v>15</v>
      </c>
      <c r="D19" s="191">
        <v>15</v>
      </c>
      <c r="E19" s="193"/>
      <c r="F19" s="183"/>
    </row>
    <row r="20" spans="2:6" ht="21">
      <c r="B20" s="189" t="s">
        <v>16</v>
      </c>
      <c r="C20" s="194" t="s">
        <v>44</v>
      </c>
      <c r="D20" s="191">
        <v>1</v>
      </c>
      <c r="E20" s="192"/>
      <c r="F20" s="183"/>
    </row>
    <row r="21" spans="2:6" ht="21">
      <c r="B21" s="195" t="s">
        <v>18</v>
      </c>
      <c r="C21" s="194" t="s">
        <v>45</v>
      </c>
      <c r="D21" s="196">
        <v>1</v>
      </c>
      <c r="E21" s="197"/>
      <c r="F21" s="183"/>
    </row>
    <row r="22" spans="2:6" ht="21">
      <c r="B22" s="189" t="s">
        <v>17</v>
      </c>
      <c r="C22" s="194" t="s">
        <v>46</v>
      </c>
      <c r="D22" s="191">
        <v>1</v>
      </c>
      <c r="E22" s="192"/>
      <c r="F22" s="183"/>
    </row>
    <row r="23" spans="2:6" ht="13.5">
      <c r="B23" s="134" t="s">
        <v>21</v>
      </c>
      <c r="C23" s="149"/>
      <c r="D23" s="136"/>
      <c r="E23" s="137"/>
      <c r="F23" s="138">
        <f>SUM(F15:F22)</f>
        <v>0</v>
      </c>
    </row>
    <row r="24" spans="2:6" ht="6" customHeight="1">
      <c r="B24" s="4"/>
      <c r="C24" s="111"/>
      <c r="D24" s="92"/>
      <c r="E24" s="91"/>
      <c r="F24" s="45"/>
    </row>
    <row r="25" spans="2:6" ht="13.5">
      <c r="B25" s="132" t="s">
        <v>34</v>
      </c>
      <c r="C25" s="133"/>
      <c r="D25" s="89"/>
      <c r="E25" s="94"/>
      <c r="F25" s="48"/>
    </row>
    <row r="26" spans="2:6" s="165" customFormat="1" ht="27">
      <c r="B26" s="173" t="s">
        <v>36</v>
      </c>
      <c r="C26" s="174" t="s">
        <v>37</v>
      </c>
      <c r="D26" s="175">
        <v>1</v>
      </c>
      <c r="E26" s="176"/>
      <c r="F26" s="177"/>
    </row>
    <row r="27" spans="2:6" s="165" customFormat="1" ht="13.5">
      <c r="B27" s="173" t="s">
        <v>38</v>
      </c>
      <c r="C27" s="174" t="s">
        <v>39</v>
      </c>
      <c r="D27" s="175">
        <v>1</v>
      </c>
      <c r="E27" s="176"/>
      <c r="F27" s="177"/>
    </row>
    <row r="28" spans="2:7" s="165" customFormat="1" ht="27">
      <c r="B28" s="173" t="s">
        <v>40</v>
      </c>
      <c r="C28" s="174" t="s">
        <v>41</v>
      </c>
      <c r="D28" s="175">
        <v>1</v>
      </c>
      <c r="E28" s="178"/>
      <c r="F28" s="177"/>
      <c r="G28" s="166"/>
    </row>
    <row r="29" spans="2:6" s="165" customFormat="1" ht="13.5">
      <c r="B29" s="173" t="s">
        <v>42</v>
      </c>
      <c r="C29" s="174" t="s">
        <v>43</v>
      </c>
      <c r="D29" s="175">
        <v>1</v>
      </c>
      <c r="E29" s="178"/>
      <c r="F29" s="177"/>
    </row>
    <row r="30" spans="2:6" ht="13.5">
      <c r="B30" s="152" t="s">
        <v>35</v>
      </c>
      <c r="C30" s="135"/>
      <c r="D30" s="136"/>
      <c r="E30" s="137"/>
      <c r="F30" s="138">
        <f>SUM(F26:F29)</f>
        <v>0</v>
      </c>
    </row>
    <row r="31" spans="2:6" ht="5.25" customHeight="1" thickBot="1">
      <c r="B31" s="65"/>
      <c r="C31" s="102"/>
      <c r="D31" s="66"/>
      <c r="E31" s="67"/>
      <c r="F31" s="68"/>
    </row>
    <row r="32" spans="2:6" ht="18.75" thickBot="1">
      <c r="B32" s="140" t="s">
        <v>10</v>
      </c>
      <c r="C32" s="151"/>
      <c r="D32" s="141"/>
      <c r="E32" s="156"/>
      <c r="F32" s="143">
        <f>F37/1.21</f>
        <v>0</v>
      </c>
    </row>
    <row r="33" spans="2:6" ht="6" customHeight="1" thickBot="1">
      <c r="B33" s="83"/>
      <c r="C33" s="103"/>
      <c r="D33" s="84"/>
      <c r="E33" s="85"/>
      <c r="F33" s="86"/>
    </row>
    <row r="34" spans="2:6" ht="18.75" thickBot="1">
      <c r="B34" s="140" t="s">
        <v>8</v>
      </c>
      <c r="C34" s="151"/>
      <c r="D34" s="141"/>
      <c r="E34" s="156"/>
      <c r="F34" s="143">
        <f>F37-F32</f>
        <v>0</v>
      </c>
    </row>
    <row r="35" spans="2:6" ht="6" customHeight="1" thickBot="1">
      <c r="B35" s="5"/>
      <c r="C35" s="104"/>
      <c r="D35" s="30"/>
      <c r="E35" s="38"/>
      <c r="F35" s="49"/>
    </row>
    <row r="36" spans="2:6" ht="4.5" customHeight="1" hidden="1" thickBot="1">
      <c r="B36" s="5"/>
      <c r="C36" s="104"/>
      <c r="D36" s="30"/>
      <c r="E36" s="38"/>
      <c r="F36" s="49"/>
    </row>
    <row r="37" spans="2:6" ht="18.75" thickBot="1">
      <c r="B37" s="140" t="s">
        <v>9</v>
      </c>
      <c r="C37" s="151"/>
      <c r="D37" s="141"/>
      <c r="E37" s="156"/>
      <c r="F37" s="143">
        <f>F23+F30+F12+F8</f>
        <v>0</v>
      </c>
    </row>
    <row r="38" spans="2:6" ht="6.75" customHeight="1">
      <c r="B38" s="6"/>
      <c r="C38" s="105"/>
      <c r="D38" s="31"/>
      <c r="E38" s="39"/>
      <c r="F38" s="63"/>
    </row>
    <row r="39" spans="2:6" ht="16.5" hidden="1">
      <c r="B39" s="7"/>
      <c r="C39" s="106"/>
      <c r="D39" s="37"/>
      <c r="E39" s="40"/>
      <c r="F39" s="40"/>
    </row>
    <row r="40" spans="2:6" ht="14.25">
      <c r="B40" s="7"/>
      <c r="C40" s="100"/>
      <c r="D40" s="36"/>
      <c r="E40" s="41"/>
      <c r="F40" s="41"/>
    </row>
    <row r="41" spans="2:6" ht="11.25" customHeight="1">
      <c r="B41" s="7"/>
      <c r="C41" s="216"/>
      <c r="D41" s="216"/>
      <c r="E41" s="216"/>
      <c r="F41" s="216"/>
    </row>
    <row r="42" spans="2:6" ht="13.5">
      <c r="B42" s="2"/>
      <c r="C42" s="100"/>
      <c r="D42" s="36"/>
      <c r="E42" s="41"/>
      <c r="F42" s="41"/>
    </row>
    <row r="43" spans="2:6" ht="11.25" customHeight="1">
      <c r="B43" s="2"/>
      <c r="C43" s="100"/>
      <c r="D43" s="36"/>
      <c r="E43" s="41"/>
      <c r="F43" s="41"/>
    </row>
    <row r="44" spans="2:6" ht="13.5">
      <c r="B44" s="2"/>
      <c r="C44" s="100"/>
      <c r="D44" s="36"/>
      <c r="E44" s="41"/>
      <c r="F44" s="41"/>
    </row>
    <row r="46" spans="2:6" ht="15">
      <c r="B46" s="9"/>
      <c r="C46" s="107"/>
      <c r="D46" s="36"/>
      <c r="E46" s="29"/>
      <c r="F46" s="29"/>
    </row>
    <row r="54" spans="2:6" ht="13.5">
      <c r="B54" s="2"/>
      <c r="C54" s="100"/>
      <c r="D54" s="36"/>
      <c r="E54" s="42"/>
      <c r="F54" s="50"/>
    </row>
    <row r="57" spans="2:6" ht="15">
      <c r="B57" s="9"/>
      <c r="C57" s="107"/>
      <c r="D57" s="36"/>
      <c r="E57" s="29"/>
      <c r="F57" s="29"/>
    </row>
    <row r="66" spans="2:6" ht="13.5">
      <c r="B66" s="2"/>
      <c r="C66" s="100"/>
      <c r="D66" s="36"/>
      <c r="E66" s="42"/>
      <c r="F66" s="50"/>
    </row>
    <row r="68" ht="10.5" customHeight="1"/>
    <row r="69" spans="2:6" ht="15">
      <c r="B69" s="9"/>
      <c r="C69" s="107"/>
      <c r="D69" s="36"/>
      <c r="E69" s="29"/>
      <c r="F69" s="29"/>
    </row>
    <row r="73" spans="2:6" ht="13.5">
      <c r="B73" s="2"/>
      <c r="C73" s="100"/>
      <c r="D73" s="36"/>
      <c r="E73" s="42"/>
      <c r="F73" s="50"/>
    </row>
    <row r="75" spans="2:6" ht="15">
      <c r="B75" s="10"/>
      <c r="C75" s="109"/>
      <c r="D75" s="36"/>
      <c r="E75" s="29"/>
      <c r="F75" s="29"/>
    </row>
    <row r="76" spans="2:6" ht="15">
      <c r="B76" s="11"/>
      <c r="C76" s="110"/>
      <c r="D76" s="32"/>
      <c r="E76" s="43"/>
      <c r="F76" s="50"/>
    </row>
    <row r="80" ht="10.5" customHeight="1"/>
    <row r="81" spans="2:5" ht="13.5">
      <c r="B81" s="2"/>
      <c r="C81" s="100"/>
      <c r="D81" s="36"/>
      <c r="E81" s="29"/>
    </row>
    <row r="85" spans="2:5" ht="15">
      <c r="B85" s="11"/>
      <c r="C85" s="110"/>
      <c r="D85" s="33"/>
      <c r="E85" s="44"/>
    </row>
    <row r="92" ht="6" customHeight="1"/>
  </sheetData>
  <sheetProtection/>
  <mergeCells count="1">
    <mergeCell ref="C41:F41"/>
  </mergeCells>
  <printOptions/>
  <pageMargins left="0.7" right="0.7" top="0.787401575" bottom="0.7874015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Volín Richard</cp:lastModifiedBy>
  <cp:lastPrinted>2017-02-01T14:17:42Z</cp:lastPrinted>
  <dcterms:created xsi:type="dcterms:W3CDTF">2008-04-18T05:44:25Z</dcterms:created>
  <dcterms:modified xsi:type="dcterms:W3CDTF">2018-01-18T15:16:18Z</dcterms:modified>
  <cp:category/>
  <cp:version/>
  <cp:contentType/>
  <cp:contentStatus/>
</cp:coreProperties>
</file>