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0" windowWidth="15225" windowHeight="7740" tabRatio="624" activeTab="4"/>
  </bookViews>
  <sheets>
    <sheet name="REKAPITULACE" sheetId="1" r:id="rId1"/>
    <sheet name="Jedovna" sheetId="2" r:id="rId2"/>
    <sheet name="Váhovna" sheetId="3" r:id="rId3"/>
    <sheet name="Biologie" sheetId="4" r:id="rId4"/>
    <sheet name="Laboratoř chemie" sheetId="5" r:id="rId5"/>
  </sheets>
  <definedNames/>
  <calcPr fullCalcOnLoad="1"/>
</workbook>
</file>

<file path=xl/sharedStrings.xml><?xml version="1.0" encoding="utf-8"?>
<sst xmlns="http://schemas.openxmlformats.org/spreadsheetml/2006/main" count="169" uniqueCount="108">
  <si>
    <t>Položka</t>
  </si>
  <si>
    <t>ks</t>
  </si>
  <si>
    <t>jed. cena</t>
  </si>
  <si>
    <t xml:space="preserve">celkem </t>
  </si>
  <si>
    <t>Učitelské pracoviště</t>
  </si>
  <si>
    <t>Žákovské pracoviště</t>
  </si>
  <si>
    <t>Instalace</t>
  </si>
  <si>
    <t xml:space="preserve">Celkem žákovská pracoviště: </t>
  </si>
  <si>
    <t xml:space="preserve">Celkem instalace: </t>
  </si>
  <si>
    <t>Nábytek</t>
  </si>
  <si>
    <t>DPH 21%</t>
  </si>
  <si>
    <t>CELKEM včetně DPH</t>
  </si>
  <si>
    <t>CELKEM bez DPH</t>
  </si>
  <si>
    <t>Celkem nábytek</t>
  </si>
  <si>
    <t>celkové sestavení a montáž učebny</t>
  </si>
  <si>
    <t>Židle tvořená plastovou skořepinou se závrtnými maticemi, fixovanou k 5-ti paprskovému kříži se zvedacím mechanismem pomocí plynového pístu. Volitelně na kolečkách nebo na kluzácích. Plastová skořepina vyrobena z výlisku PP s výztužnými žebry a průhmatem pro snadnou manipulaci, povrchová úprava odolná proti UV záření.</t>
  </si>
  <si>
    <t xml:space="preserve">Celkem učitelské  pracoviště: </t>
  </si>
  <si>
    <t>skříň nízká, uzavřená, policová</t>
  </si>
  <si>
    <t>skříň vysoká prosklená</t>
  </si>
  <si>
    <t>mycí stůl</t>
  </si>
  <si>
    <t>celkem s DPH</t>
  </si>
  <si>
    <t xml:space="preserve">nástavec uzavřený </t>
  </si>
  <si>
    <r>
      <rPr>
        <b/>
        <i/>
        <sz val="8"/>
        <rFont val="Trebuchet MS"/>
        <family val="2"/>
      </rPr>
      <t>900x430x600mm</t>
    </r>
    <r>
      <rPr>
        <i/>
        <sz val="8"/>
        <rFont val="Trebuchet MS"/>
        <family val="2"/>
      </rPr>
      <t xml:space="preserve">
Konstrukce</t>
    </r>
    <r>
      <rPr>
        <b/>
        <i/>
        <sz val="8"/>
        <rFont val="Trebuchet MS"/>
        <family val="2"/>
      </rPr>
      <t>:</t>
    </r>
    <r>
      <rPr>
        <i/>
        <sz val="8"/>
        <rFont val="Trebuchet MS"/>
        <family val="2"/>
      </rPr>
      <t xml:space="preserve"> LTD min. 18mm, lepená konstrukce, ABS hrany. Celá konstrukce je zpevněna kovovým profilem 40x20mm v horní části, plná dvířka s úchytkami, 1x stavitelná police.</t>
    </r>
  </si>
  <si>
    <r>
      <t xml:space="preserve">pro </t>
    </r>
    <r>
      <rPr>
        <b/>
        <sz val="12"/>
        <color indexed="8"/>
        <rFont val="Verdana"/>
        <family val="2"/>
      </rPr>
      <t>Gymnázium Plzeň</t>
    </r>
  </si>
  <si>
    <t>JEDOVNA</t>
  </si>
  <si>
    <r>
      <rPr>
        <b/>
        <i/>
        <sz val="8"/>
        <rFont val="Trebuchet MS"/>
        <family val="2"/>
      </rPr>
      <t>800x430x600mm</t>
    </r>
    <r>
      <rPr>
        <i/>
        <sz val="8"/>
        <rFont val="Trebuchet MS"/>
        <family val="2"/>
      </rPr>
      <t xml:space="preserve">
Konstrukce</t>
    </r>
    <r>
      <rPr>
        <b/>
        <i/>
        <sz val="8"/>
        <rFont val="Trebuchet MS"/>
        <family val="2"/>
      </rPr>
      <t>:</t>
    </r>
    <r>
      <rPr>
        <i/>
        <sz val="8"/>
        <rFont val="Trebuchet MS"/>
        <family val="2"/>
      </rPr>
      <t xml:space="preserve"> LTD min. 18mm, lepená konstrukce, ABS hrany. Celá konstrukce je zpevněna kovovým profilem 40x20mm v horní části, plná dvířka s úchytkami, 1x stavitelná police.</t>
    </r>
  </si>
  <si>
    <t>židle žákovská - otočná na plynovém pístu, plastová</t>
  </si>
  <si>
    <t>žákovská jednolavice s uložným boxem pro mikroskop</t>
  </si>
  <si>
    <t>VÁHOVNA</t>
  </si>
  <si>
    <t>BIOLOGIE</t>
  </si>
  <si>
    <t>LABORATOŘ CHEMIE</t>
  </si>
  <si>
    <t>demonstrační stůl</t>
  </si>
  <si>
    <t>žákovská židle laboratorní vysoká</t>
  </si>
  <si>
    <r>
      <t xml:space="preserve">950x500x1950mm </t>
    </r>
    <r>
      <rPr>
        <i/>
        <sz val="8"/>
        <rFont val="Trebuchet MS"/>
        <family val="2"/>
      </rPr>
      <t>s min. dvoubodovým bezpečnostním zámkem, reflexní žlutá barva RAL, s křídlovými dveřmi, s policemi a záchytnou podlahovou vanou. Včetně odsávacího ventilátoru.</t>
    </r>
  </si>
  <si>
    <r>
      <rPr>
        <b/>
        <i/>
        <sz val="8"/>
        <rFont val="Trebuchet MS"/>
        <family val="2"/>
      </rPr>
      <t>600x430x600mm</t>
    </r>
    <r>
      <rPr>
        <i/>
        <sz val="8"/>
        <rFont val="Trebuchet MS"/>
        <family val="2"/>
      </rPr>
      <t xml:space="preserve">
Konstrukce</t>
    </r>
    <r>
      <rPr>
        <b/>
        <i/>
        <sz val="8"/>
        <rFont val="Trebuchet MS"/>
        <family val="2"/>
      </rPr>
      <t>:</t>
    </r>
    <r>
      <rPr>
        <i/>
        <sz val="8"/>
        <rFont val="Trebuchet MS"/>
        <family val="2"/>
      </rPr>
      <t xml:space="preserve"> LTD min. 18mm, lepená konstrukce, ABS hrany. Celá konstrukce je zpevněna kovovým profilem 40x20mm v horní části, plná dvířka s úchytkami, 1x stavitelná police.</t>
    </r>
  </si>
  <si>
    <t>police laboratorní s kovovými podstavci z plochooválu</t>
  </si>
  <si>
    <t>laboratorní komín včetně prostupů pro média</t>
  </si>
  <si>
    <r>
      <rPr>
        <b/>
        <i/>
        <sz val="8"/>
        <rFont val="Trebuchet MS"/>
        <family val="2"/>
      </rPr>
      <t xml:space="preserve">1600x600x760mm
</t>
    </r>
    <r>
      <rPr>
        <i/>
        <sz val="8"/>
        <rFont val="Trebuchet MS"/>
        <family val="2"/>
      </rPr>
      <t>prac.deska 25mm s ABS</t>
    </r>
    <r>
      <rPr>
        <i/>
        <sz val="8"/>
        <color indexed="8"/>
        <rFont val="Trebuchet MS"/>
        <family val="2"/>
      </rPr>
      <t xml:space="preserve"> hranou. V praco</t>
    </r>
    <r>
      <rPr>
        <i/>
        <sz val="8"/>
        <rFont val="Trebuchet MS"/>
        <family val="2"/>
      </rPr>
      <t xml:space="preserve">vní desce stolu bude průchodka průměru 70mm pro kabeláž pro monitor. Konstrukce katedry z LTD 18mm, dvojitá záda pro vedení veškeré kabeláže. Pojezd pro klávesnici pod pracovní deskou.
</t>
    </r>
    <r>
      <rPr>
        <b/>
        <i/>
        <sz val="8"/>
        <rFont val="Trebuchet MS"/>
        <family val="2"/>
      </rPr>
      <t>PC box:</t>
    </r>
    <r>
      <rPr>
        <i/>
        <sz val="8"/>
        <rFont val="Trebuchet MS"/>
        <family val="2"/>
      </rPr>
      <t xml:space="preserve"> šíře 270mm, ve spodní části jekl 40x20mm, v horní části PC boxu stavitelná police, v zadní části PC boxu odvětrování perforovaným plechem (velikost otvoru min.7mm max.10mm). 
</t>
    </r>
    <r>
      <rPr>
        <b/>
        <i/>
        <sz val="8"/>
        <rFont val="Trebuchet MS"/>
        <family val="2"/>
      </rPr>
      <t>Roletová skříňka pro AV techniku:</t>
    </r>
    <r>
      <rPr>
        <i/>
        <sz val="8"/>
        <rFont val="Trebuchet MS"/>
        <family val="2"/>
      </rPr>
      <t xml:space="preserve"> šíře 600mm, ve spodní části jekl 40x20mm, 2x stavitelné police, horizontální roletová dvířka se zámkem.
Kovové prvky budou upraveny vypalovací barvou RAL dle výběru. </t>
    </r>
  </si>
  <si>
    <t>Pracovní židle , vysoká 520mm bez opěrky, rám z ohýbaného plochooválu 38/20mm, plastový sedák z vyfouknuté PP skořepiny do tvaru standardního sedáku s prolisem a krempou. Fixace ze spodu konstrukce, aby na horní části sedáku nebyl žádný spojovací člen a byl omyvatelný a voděodolný.</t>
  </si>
  <si>
    <t>CELKEM</t>
  </si>
  <si>
    <t>celkem bez DPH</t>
  </si>
  <si>
    <r>
      <rPr>
        <b/>
        <i/>
        <sz val="8"/>
        <rFont val="Trebuchet MS"/>
        <family val="2"/>
      </rPr>
      <t xml:space="preserve">
900x430x1800mm</t>
    </r>
    <r>
      <rPr>
        <i/>
        <sz val="8"/>
        <rFont val="Trebuchet MS"/>
        <family val="2"/>
      </rPr>
      <t xml:space="preserve">
</t>
    </r>
    <r>
      <rPr>
        <b/>
        <i/>
        <sz val="8"/>
        <rFont val="Trebuchet MS"/>
        <family val="2"/>
      </rPr>
      <t>Konstrukce:</t>
    </r>
    <r>
      <rPr>
        <i/>
        <sz val="8"/>
        <rFont val="Trebuchet MS"/>
        <family val="2"/>
      </rPr>
      <t xml:space="preserve"> LTD min. 18mm, lepená konstrukce, ABS hrany. Celá konstrukce je zpevněna kovovým profilem 40x20mm v horní, prostřední a spodní části. 4x rektifikační šrouby.
</t>
    </r>
    <r>
      <rPr>
        <b/>
        <i/>
        <sz val="8"/>
        <rFont val="Trebuchet MS"/>
        <family val="2"/>
      </rPr>
      <t>Horní část:</t>
    </r>
    <r>
      <rPr>
        <i/>
        <sz val="8"/>
        <rFont val="Trebuchet MS"/>
        <family val="2"/>
      </rPr>
      <t xml:space="preserve"> skleněná dvířka s úchytkami se zámkem, 2x stavitelná police
</t>
    </r>
    <r>
      <rPr>
        <b/>
        <i/>
        <sz val="8"/>
        <rFont val="Trebuchet MS"/>
        <family val="2"/>
      </rPr>
      <t>Dolní část:</t>
    </r>
    <r>
      <rPr>
        <i/>
        <sz val="8"/>
        <rFont val="Trebuchet MS"/>
        <family val="2"/>
      </rPr>
      <t xml:space="preserve"> plná dvířka s úchytkami, 2x stavitelná police
</t>
    </r>
  </si>
  <si>
    <r>
      <rPr>
        <b/>
        <i/>
        <sz val="8"/>
        <rFont val="Trebuchet MS"/>
        <family val="2"/>
      </rPr>
      <t xml:space="preserve">
600x430x1800mm</t>
    </r>
    <r>
      <rPr>
        <i/>
        <sz val="8"/>
        <rFont val="Trebuchet MS"/>
        <family val="2"/>
      </rPr>
      <t xml:space="preserve">
</t>
    </r>
    <r>
      <rPr>
        <b/>
        <i/>
        <sz val="8"/>
        <rFont val="Trebuchet MS"/>
        <family val="2"/>
      </rPr>
      <t>Konstrukce:</t>
    </r>
    <r>
      <rPr>
        <i/>
        <sz val="8"/>
        <rFont val="Trebuchet MS"/>
        <family val="2"/>
      </rPr>
      <t xml:space="preserve"> LTD min. 18mm, lepená konstrukce, ABS hrany. Celá konstrukce je zpevněna kovovým profilem 40x20mm v horní, prostřední a spodní části. 4x rektifikační šrouby.
</t>
    </r>
    <r>
      <rPr>
        <b/>
        <i/>
        <sz val="8"/>
        <rFont val="Trebuchet MS"/>
        <family val="2"/>
      </rPr>
      <t>Horní část:</t>
    </r>
    <r>
      <rPr>
        <i/>
        <sz val="8"/>
        <rFont val="Trebuchet MS"/>
        <family val="2"/>
      </rPr>
      <t xml:space="preserve"> skleněná dvířka s úchytkami se zámkem, 2x stavitelná police
</t>
    </r>
    <r>
      <rPr>
        <b/>
        <i/>
        <sz val="8"/>
        <rFont val="Trebuchet MS"/>
        <family val="2"/>
      </rPr>
      <t>Dolní část:</t>
    </r>
    <r>
      <rPr>
        <i/>
        <sz val="8"/>
        <rFont val="Trebuchet MS"/>
        <family val="2"/>
      </rPr>
      <t xml:space="preserve"> plná dvířka s úchytkami, 2x stavitelná police
</t>
    </r>
  </si>
  <si>
    <r>
      <rPr>
        <b/>
        <i/>
        <sz val="8"/>
        <rFont val="Trebuchet MS"/>
        <family val="2"/>
      </rPr>
      <t>1800x600x900mm</t>
    </r>
    <r>
      <rPr>
        <i/>
        <sz val="8"/>
        <rFont val="Trebuchet MS"/>
        <family val="2"/>
      </rPr>
      <t xml:space="preserve">
rámová celosvařencová konstrukce stolu je tvořena v kombinaci s jeklem 30x30x2 mm s povrchovou úpravou práškovou vypalovací barvou v odstínech dle vzorníku RAL. Nohy jsou opatřeny rektifikačními šrouby. Pracovní deska je vyrobena z laminované dřevotřískové desky tl.18mm s olepením plastovou hranou o tloušťce 2mm. Stolová deska je s rámem spojena pomocí závrtných matic a šroubů s metrickým závitem, ABS hrany.</t>
    </r>
  </si>
  <si>
    <t xml:space="preserve">demonstrační stůl </t>
  </si>
  <si>
    <r>
      <rPr>
        <b/>
        <i/>
        <sz val="8"/>
        <rFont val="Trebuchet MS"/>
        <family val="2"/>
      </rPr>
      <t>1600x600x900mm</t>
    </r>
    <r>
      <rPr>
        <i/>
        <sz val="8"/>
        <rFont val="Trebuchet MS"/>
        <family val="2"/>
      </rPr>
      <t xml:space="preserve">
rámová celosvařencová konstrukce stolu je tvořena jeklem 30x30x2 mm v kombinaci s jeklem 30x30x2 mm s povrchovou úpravou práškovou vypalovací barvou v odstínech dle vzorníku RAL. Nohy jsou opatřeny rektifikačními šrouby. Pracovní deska je vyrobena z laminované dřevotřískové desky tl.18mm s olepením plastovou hranou o tloušťce 2mm. Stolová deska je s rámem spojena pomocí závrtných matic a šroubů s metrickým závitem, ABS hrany.</t>
    </r>
  </si>
  <si>
    <t>doprava montáže</t>
  </si>
  <si>
    <t>doprava nábytku</t>
  </si>
  <si>
    <r>
      <rPr>
        <b/>
        <i/>
        <sz val="8"/>
        <rFont val="Trebuchet MS"/>
        <family val="2"/>
      </rPr>
      <t xml:space="preserve">
800x430x1800mm</t>
    </r>
    <r>
      <rPr>
        <i/>
        <sz val="8"/>
        <rFont val="Trebuchet MS"/>
        <family val="2"/>
      </rPr>
      <t xml:space="preserve">
</t>
    </r>
    <r>
      <rPr>
        <b/>
        <i/>
        <sz val="8"/>
        <rFont val="Trebuchet MS"/>
        <family val="2"/>
      </rPr>
      <t>Konstrukce:</t>
    </r>
    <r>
      <rPr>
        <i/>
        <sz val="8"/>
        <rFont val="Trebuchet MS"/>
        <family val="2"/>
      </rPr>
      <t xml:space="preserve"> LTD min. 18mm, lepená konstrukce, ABS hrany. Celá konstrukce je zpevněna kovovým profilem 40x20mm v horní, prostřední a spodní části. 4x rektifikační šrouby.
</t>
    </r>
    <r>
      <rPr>
        <b/>
        <i/>
        <sz val="8"/>
        <rFont val="Trebuchet MS"/>
        <family val="2"/>
      </rPr>
      <t>Horní část:</t>
    </r>
    <r>
      <rPr>
        <i/>
        <sz val="8"/>
        <rFont val="Trebuchet MS"/>
        <family val="2"/>
      </rPr>
      <t xml:space="preserve"> skleněná dvířka s úchytkami se zámkem, 2x stavitelná police
</t>
    </r>
    <r>
      <rPr>
        <b/>
        <i/>
        <sz val="8"/>
        <rFont val="Trebuchet MS"/>
        <family val="2"/>
      </rPr>
      <t>Dolní část:</t>
    </r>
    <r>
      <rPr>
        <i/>
        <sz val="8"/>
        <rFont val="Trebuchet MS"/>
        <family val="2"/>
      </rPr>
      <t xml:space="preserve"> plná dvířka s úchytkami, 2x stavitelná police
</t>
    </r>
  </si>
  <si>
    <t>stůl na PC</t>
  </si>
  <si>
    <r>
      <rPr>
        <b/>
        <i/>
        <sz val="8"/>
        <rFont val="Trebuchet MS"/>
        <family val="2"/>
      </rPr>
      <t>1600x600x760mm</t>
    </r>
    <r>
      <rPr>
        <i/>
        <sz val="8"/>
        <rFont val="Trebuchet MS"/>
        <family val="2"/>
      </rPr>
      <t>, prac.deska 25mm s ABS</t>
    </r>
    <r>
      <rPr>
        <i/>
        <sz val="8"/>
        <color indexed="8"/>
        <rFont val="Trebuchet MS"/>
        <family val="2"/>
      </rPr>
      <t xml:space="preserve"> hranou. V praco</t>
    </r>
    <r>
      <rPr>
        <i/>
        <sz val="8"/>
        <rFont val="Trebuchet MS"/>
        <family val="2"/>
      </rPr>
      <t xml:space="preserve">vní desce stolu bude průchodka průměru 70mm pro kabeláž pro monitor. Konstrukce katedry z LTD 18mm, dvojitá záda pro vedení veškeré kabeláže. Pojezd pro klávesnici pod pracovní deskou.
</t>
    </r>
    <r>
      <rPr>
        <b/>
        <i/>
        <sz val="8"/>
        <rFont val="Trebuchet MS"/>
        <family val="2"/>
      </rPr>
      <t>PC box:</t>
    </r>
    <r>
      <rPr>
        <i/>
        <sz val="8"/>
        <rFont val="Trebuchet MS"/>
        <family val="2"/>
      </rPr>
      <t xml:space="preserve"> šíře 270mm, ve spodní části jekl 40x20mm, v horní části PC boxu stavitelná police, v zadní části PC boxu odvětrování perforovaným plechem (velikost otvoru min.7mm max.10mm). 
</t>
    </r>
    <r>
      <rPr>
        <b/>
        <i/>
        <sz val="8"/>
        <rFont val="Trebuchet MS"/>
        <family val="2"/>
      </rPr>
      <t>Roletová skříňka pro AV techniku:</t>
    </r>
    <r>
      <rPr>
        <i/>
        <sz val="8"/>
        <rFont val="Trebuchet MS"/>
        <family val="2"/>
      </rPr>
      <t xml:space="preserve"> šíře 60cm, ve spodní části jekl 40x20mm, 2x stavitelné police, horizontální roletová dvířka se zámkem.
Kovové prvky budou upraveny vypalovací barvou RAL dle výběru. </t>
    </r>
  </si>
  <si>
    <t>katedra multimediální</t>
  </si>
  <si>
    <t>učitelská židle čalouněná</t>
  </si>
  <si>
    <t>odkládací parapetní pult</t>
  </si>
  <si>
    <r>
      <rPr>
        <b/>
        <i/>
        <sz val="8"/>
        <rFont val="Trebuchet MS"/>
        <family val="2"/>
      </rPr>
      <t xml:space="preserve">
300x3700mm</t>
    </r>
    <r>
      <rPr>
        <i/>
        <sz val="8"/>
        <rFont val="Trebuchet MS"/>
        <family val="2"/>
      </rPr>
      <t xml:space="preserve">
Konstrukce:  tvořena z LTD 18 mm s ABS hranami, police jsou uchyceny v 5-ti plochooválných konstrukcích 38x20mm. Kovové prvky budou upraveny vypalovací barvou RAL dle výběru.
</t>
    </r>
  </si>
  <si>
    <r>
      <rPr>
        <b/>
        <i/>
        <sz val="8"/>
        <rFont val="Trebuchet MS"/>
        <family val="2"/>
      </rPr>
      <t xml:space="preserve">1000x600x760mm
</t>
    </r>
    <r>
      <rPr>
        <i/>
        <sz val="8"/>
        <rFont val="Trebuchet MS"/>
        <family val="2"/>
      </rPr>
      <t>materiál:  korpus laminovaná třísková deska, abs hrany, pracovní deska o síle min. 25mm s průchodkou o min. Ø 60mm, zavětrování z perforovaného plechu, vestavěné kanály pro vedení kabeláže, box na PC max. šíře 300mm.</t>
    </r>
  </si>
  <si>
    <r>
      <rPr>
        <b/>
        <i/>
        <sz val="8"/>
        <rFont val="Trebuchet MS"/>
        <family val="2"/>
      </rPr>
      <t>2600x600x900mm</t>
    </r>
    <r>
      <rPr>
        <i/>
        <sz val="8"/>
        <rFont val="Trebuchet MS"/>
        <family val="2"/>
      </rPr>
      <t xml:space="preserve">
Pracovní deska: LTD s umakartovým povrchem min. tloušťky 25mm, ABS hrana, korpus LTD 18mm 2x dvojdveřová skříňka šířky 900 mm, 1x dvojdveřová skříňka šířky 800 mm se stavitelnou policí, s dolní ocelovou lištou 40x20mm,pro zvýšení mechanické odolnosti, pevná lepená konstrukce, všechny spoje hran lepené pomocí PUR technologie k získání voděodolnosti.</t>
    </r>
  </si>
  <si>
    <t>konstukce z kombinovaného rámu z ohýbaného plochooválu 20x38mm s tvarovanou 11-ti vrstvou skořepinou s částečným čalouněním sedáku a opěráku. Fixace pomocí přítlačné desky formou skrytých závrtných šroubů. Nohy opatřené plastovým návlekem a plastová kolébka s možností vložení teflonového nebo filcového kluzáku.</t>
  </si>
  <si>
    <t>kovová konstrukce-plochooválný profil, p.ú. vypalovací barvou, dřevěný sedák s krempou min. 30mm a prolisem, opěrák tvarovaný ve dvou rovinách z min. šesti vrstvé bukové překližky, plastové kluzáky s možností vložení filcové nebo teflonové vložky. Výšková stavitelnost pomocí rektifikačních šroubů do min. 3 pozic bez použití nářadí.</t>
  </si>
  <si>
    <r>
      <rPr>
        <b/>
        <i/>
        <sz val="8"/>
        <rFont val="Trebuchet MS"/>
        <family val="2"/>
      </rPr>
      <t>1000x590x760 mm</t>
    </r>
    <r>
      <rPr>
        <i/>
        <sz val="8"/>
        <rFont val="Trebuchet MS"/>
        <family val="2"/>
      </rPr>
      <t xml:space="preserve">
</t>
    </r>
    <r>
      <rPr>
        <b/>
        <i/>
        <sz val="8"/>
        <rFont val="Trebuchet MS"/>
        <family val="2"/>
      </rPr>
      <t>Pracovní deska</t>
    </r>
    <r>
      <rPr>
        <i/>
        <sz val="8"/>
        <rFont val="Trebuchet MS"/>
        <family val="2"/>
      </rPr>
      <t xml:space="preserve"> z min. 25 mm s umakartovým povrchem odolným proti oděru s ABS hranou, vestavěný tunel pro vedení kabeláže s uložným boxem pro mikroskop šíře min. 200mm.
</t>
    </r>
    <r>
      <rPr>
        <b/>
        <i/>
        <sz val="8"/>
        <rFont val="Trebuchet MS"/>
        <family val="2"/>
      </rPr>
      <t xml:space="preserve">Konstrukce: </t>
    </r>
    <r>
      <rPr>
        <i/>
        <sz val="8"/>
        <rFont val="Trebuchet MS"/>
        <family val="2"/>
      </rPr>
      <t>kovová konstrukce z profilu 40x20mm se zavětrováním ocelovým perforovaným plechem s otvory min. 7mm. Konstrukce ošetřena vypalovací práškovou barvou RAL dle výběru.</t>
    </r>
  </si>
  <si>
    <r>
      <rPr>
        <b/>
        <i/>
        <sz val="8"/>
        <rFont val="Trebuchet MS"/>
        <family val="2"/>
      </rPr>
      <t>600x600x900mm</t>
    </r>
    <r>
      <rPr>
        <i/>
        <sz val="8"/>
        <rFont val="Trebuchet MS"/>
        <family val="2"/>
      </rPr>
      <t xml:space="preserve"> 
materiál: korpus LTD deska o síle min. 18mm
Konstrukce zpevněna jacklem 40x20mm ve spodní části mycího stolu, pracovní deska o síle 25mm s umakartovým povrchem odolným proti oděru</t>
    </r>
    <r>
      <rPr>
        <i/>
        <sz val="8"/>
        <color indexed="10"/>
        <rFont val="Trebuchet MS"/>
        <family val="2"/>
      </rPr>
      <t xml:space="preserve"> </t>
    </r>
    <r>
      <rPr>
        <i/>
        <sz val="8"/>
        <rFont val="Trebuchet MS"/>
        <family val="2"/>
      </rPr>
      <t>min. 0,8mm, ABS hrany, nerezový dřez s rovným dnem a nerezovou výpustí, baterie T+S vč. výsuvné sprchy, ve spodní části úložný prostor uzavíratelný. Lepená konstrukce metodou PUR technologie. Kovové prvky budou upraveny vypalovací barvou RAL dle výběru.</t>
    </r>
  </si>
  <si>
    <r>
      <rPr>
        <b/>
        <i/>
        <sz val="8"/>
        <rFont val="Trebuchet MS"/>
        <family val="2"/>
      </rPr>
      <t>900x430x900mm</t>
    </r>
    <r>
      <rPr>
        <i/>
        <sz val="8"/>
        <rFont val="Trebuchet MS"/>
        <family val="2"/>
      </rPr>
      <t xml:space="preserve">
Konstrukce: LTD min. 18mm, lepená konstrukce, ABS hrany. Celá konstrukce je zpevněna kovovým profilem 40x20mm v horní a spodní části. 4x rektifikační šrouby pro vyrovnání nerovností podlahy, plná dvířka s úchytkami, 2x stavitelná polic. Kovové prvky budou upraveny vypalovací barvou RAL dle výběru.</t>
    </r>
  </si>
  <si>
    <r>
      <rPr>
        <b/>
        <i/>
        <sz val="8"/>
        <rFont val="Trebuchet MS"/>
        <family val="2"/>
      </rPr>
      <t>10600x300mm</t>
    </r>
    <r>
      <rPr>
        <i/>
        <sz val="8"/>
        <color indexed="10"/>
        <rFont val="Trebuchet MS"/>
        <family val="2"/>
      </rPr>
      <t xml:space="preserve">
</t>
    </r>
    <r>
      <rPr>
        <i/>
        <sz val="8"/>
        <rFont val="Trebuchet MS"/>
        <family val="2"/>
      </rPr>
      <t xml:space="preserve">LTD min. 18mm, lepená konstrukce, ABS hrany. </t>
    </r>
  </si>
  <si>
    <t>rozmístění, pevná montáž</t>
  </si>
  <si>
    <t>vodoinstalace</t>
  </si>
  <si>
    <r>
      <t xml:space="preserve">Digestoř laboratorní celoprosklená
</t>
    </r>
    <r>
      <rPr>
        <b/>
        <i/>
        <sz val="8"/>
        <rFont val="Trebuchet MS"/>
        <family val="2"/>
      </rPr>
      <t>1100x700x2200mm</t>
    </r>
    <r>
      <rPr>
        <i/>
        <sz val="8"/>
        <rFont val="Trebuchet MS"/>
        <family val="2"/>
      </rPr>
      <t xml:space="preserve">
Vybavení digestoře: Odsávání ventilátorem do nevýbušného prostředí min. Ø 200mm, osvětlení zářivkovým tělesem, 4x průhled z bezpečnostního skla, stěny a konstrukce digestoře ze sendviče Al/PE/Al, hlavní vypínač na čelním panelu, ovládání regulace otáček a 4 zásuvky 230V, vlastní rozvaděč
Pracovní deska: konglomerovaný kámen o síle min. 20mm, vodovodní armatura s keramickým odkapávátkem s plnoprůtokovým sifonem 150x150mm, plynová armatura s bezpečnostním ventilem.  </t>
    </r>
  </si>
  <si>
    <t>elektroinstalace</t>
  </si>
  <si>
    <t>el. rozvod v katedře</t>
  </si>
  <si>
    <t>technický tunel pro vedení médií</t>
  </si>
  <si>
    <t>laboratorní stůl</t>
  </si>
  <si>
    <t>Žákovské laboratorní pracoviště</t>
  </si>
  <si>
    <t xml:space="preserve">Celkem žákovské laboratorní pracoviště: </t>
  </si>
  <si>
    <r>
      <rPr>
        <b/>
        <i/>
        <sz val="8"/>
        <rFont val="Trebuchet MS"/>
        <family val="2"/>
      </rPr>
      <t>300x300x500mm</t>
    </r>
    <r>
      <rPr>
        <i/>
        <sz val="8"/>
        <rFont val="Trebuchet MS"/>
        <family val="2"/>
      </rPr>
      <t xml:space="preserve">
Konstrukce:  tvořena z LTD 18 mm, součástí méd. dílu budou prostupy pro zásuvky 230V, vodovodní a plynové armatury.  Komín bude podložený jeklovým profilem 40x20mm pro případ zatečení.</t>
    </r>
  </si>
  <si>
    <r>
      <rPr>
        <b/>
        <i/>
        <sz val="8"/>
        <rFont val="Trebuchet MS"/>
        <family val="2"/>
      </rPr>
      <t>600x600x900mm</t>
    </r>
    <r>
      <rPr>
        <i/>
        <sz val="8"/>
        <rFont val="Trebuchet MS"/>
        <family val="2"/>
      </rPr>
      <t xml:space="preserve">
konstrukce LTD 18mm, hrany ABS 2mm lepeny technologií PUR, pracovní deska z konglomerovaného kamene o síle min. 20mm. Keramický bílý dřez s chemicky odolnou výpustí, baterie T+S s laboratorním ramínkem s kónickým náustkem, ve spodní části úložný prostor uzavíratelný. Kovová jeklová podnož r. 40x20x2mm, jeklové nohy s rektifikačními šrouby r. min. 30x30x2mm - výška rámu vč. rektifikačních noh min. 120mm. Kovové prvky budou upraveny vypalovací barvou RAL dle výběru.</t>
    </r>
  </si>
  <si>
    <r>
      <rPr>
        <b/>
        <i/>
        <sz val="8"/>
        <rFont val="Trebuchet MS"/>
        <family val="2"/>
      </rPr>
      <t xml:space="preserve">
4300x300x900mm 
</t>
    </r>
    <r>
      <rPr>
        <i/>
        <sz val="8"/>
        <rFont val="Trebuchet MS"/>
        <family val="2"/>
      </rPr>
      <t xml:space="preserve">technický tunel pro vedení všech médií (voda, kanalizace, elektro, plynofikace) s prostupy do laboratorních komínů. Pracovní plocha z konglomerovaného kamene  o síle min. 20mm. Kovová jeklová podnož r.30x30x2mm. Výška rámu min. 150mm.
</t>
    </r>
  </si>
  <si>
    <t>demonstrační pracoviště</t>
  </si>
  <si>
    <r>
      <rPr>
        <b/>
        <i/>
        <sz val="8"/>
        <rFont val="Trebuchet MS"/>
        <family val="2"/>
      </rPr>
      <t xml:space="preserve">4800x600x900mm
</t>
    </r>
    <r>
      <rPr>
        <i/>
        <sz val="8"/>
        <rFont val="Trebuchet MS"/>
        <family val="2"/>
      </rPr>
      <t>Pracovní deska: konglomerovaný kámen  o síle min. 20mm 
Konstrukce: korpus LTD 18mm, pevná lepená konstrukce, kovová jeklová podnož r. 40x20x2mm, jeklové nohy s rektifikačními šrouby r. min. 30x30x2mm - výška rámu vč. rektifikačních noh min. 120mm.
Vybavení: 4x dvoudveřová skříňka se stavitelnou policí šíře 900mm,  2x zásuvková skříňka šíře 600mm.
Kovové prvky budou upraveny vypalovací barvou RAL dle výběru.</t>
    </r>
  </si>
  <si>
    <t>přípravný stůl</t>
  </si>
  <si>
    <t>Instalační práce v nábytkové části</t>
  </si>
  <si>
    <t>el. rozvod v žákovských stolech</t>
  </si>
  <si>
    <t>napojeni mycích stolů na stavajici rozvod vč. materiálu</t>
  </si>
  <si>
    <t>el. rozvod v katedře a v digestoři</t>
  </si>
  <si>
    <t>el. rozvod v laboratorních stolech</t>
  </si>
  <si>
    <t>plynofikace</t>
  </si>
  <si>
    <t>rozvody v lisované mědi, pevné spoje pomocí lisovacích fitinek</t>
  </si>
  <si>
    <t>celkové sestavení a montáž laboratoře</t>
  </si>
  <si>
    <r>
      <rPr>
        <b/>
        <i/>
        <sz val="8"/>
        <rFont val="Trebuchet MS"/>
        <family val="2"/>
      </rPr>
      <t>1800x600x750mm</t>
    </r>
    <r>
      <rPr>
        <i/>
        <sz val="8"/>
        <rFont val="Trebuchet MS"/>
        <family val="2"/>
      </rPr>
      <t xml:space="preserve">
rámová celosvařencová konstrukce stolu je tvořena jeklem min. 30x30x2 mm v kombinaci s jeklem min. 30x30x2 mm s povrchovou úpravou práškovou vypalovací barvou v odstínech dle vzorníku RAL. Nohy jsou opatřeny rektifikačními šrouby. Pracovní deska konglomerovaný kámen  o síle min. 20mm. Stolová deska je s rámem spojena pomocí závrtných matic a šroubů s metrickým závitem.</t>
    </r>
  </si>
  <si>
    <t>demo stůl pro imobilní studenty</t>
  </si>
  <si>
    <r>
      <rPr>
        <b/>
        <i/>
        <sz val="8"/>
        <rFont val="Trebuchet MS"/>
        <family val="2"/>
      </rPr>
      <t>1800x600x750mm</t>
    </r>
    <r>
      <rPr>
        <i/>
        <sz val="8"/>
        <rFont val="Trebuchet MS"/>
        <family val="2"/>
      </rPr>
      <t xml:space="preserve">
rámová celosvařencová konstrukce stolu je tvořena jeklem min. 30x30x2 mm v kombinaci s jeklem min. 30x30x2 mm s háčky pro zavěšení s povrchovou úpravou práškovou vypalovací barvou v odstínech dle vzorníku RAL. Nohy jsou opatřeny rektifikačními šrouby. Pracovní deska konglomerovaný kámen  o síle min. 20mm. Stolová deska je s rámem spojena pomocí závrtných matic a šroubů s metrickým závitem.</t>
    </r>
  </si>
  <si>
    <r>
      <rPr>
        <b/>
        <i/>
        <sz val="8"/>
        <rFont val="Trebuchet MS"/>
        <family val="2"/>
      </rPr>
      <t xml:space="preserve">2200x600x900mm
</t>
    </r>
    <r>
      <rPr>
        <i/>
        <sz val="8"/>
        <rFont val="Trebuchet MS"/>
        <family val="2"/>
      </rPr>
      <t>Pracovní deska: konglomerovaný kámen  o síle min. 20mm 
Konstrukce: korpus LTD 18mm, pevná lepená konstrukce, kovová jeklová podnož r. 40x20x2mm, jeklové nohy s rektifikačními šrouby r. min. 30x30x2mm - výška rámu vč. rektifikačních noh min. 120mm.
Vybavení: 1x dvoudveřová skříňka se stavitelnou policí šíře 900mm, 1x zásuvková skříně šíře 600mm, 1x jednodveřová skříňka 700mm.
Kovové prvky budou upraveny vypalovací barvou RAL dle výběru.
Laboratorní stůl bude obsahovat 1x dvojitý plynový ventil s bezpečnostním uzávěrem, 1x odkapávátko, 1x ventil s kónickým náústkem pro studenou vodu, 1x dvojzásuvku 230V, 1x datovou zásuvku.</t>
    </r>
  </si>
  <si>
    <t>Projektový rozpočet - REKAPITULACE - nábytek</t>
  </si>
  <si>
    <r>
      <t xml:space="preserve">skříň vysoká prosklená                                      </t>
    </r>
    <r>
      <rPr>
        <b/>
        <sz val="8"/>
        <color indexed="10"/>
        <rFont val="Verdana"/>
        <family val="2"/>
      </rPr>
      <t>PŘEDLOŽIT FOTO</t>
    </r>
  </si>
  <si>
    <r>
      <t xml:space="preserve">bezpečnostní skříň na chemikálie                      </t>
    </r>
    <r>
      <rPr>
        <b/>
        <sz val="8"/>
        <color indexed="10"/>
        <rFont val="Verdana"/>
        <family val="2"/>
      </rPr>
      <t>PŘEDLOŽIT FOTO</t>
    </r>
  </si>
  <si>
    <r>
      <t xml:space="preserve">katedra multimediální                                   </t>
    </r>
    <r>
      <rPr>
        <b/>
        <sz val="8"/>
        <color indexed="10"/>
        <rFont val="Verdana"/>
        <family val="2"/>
      </rPr>
      <t>PŘEDLOŽIT FOTO</t>
    </r>
  </si>
  <si>
    <r>
      <t xml:space="preserve">digestoř laboratorní celoprosklená                   </t>
    </r>
    <r>
      <rPr>
        <b/>
        <sz val="8"/>
        <color indexed="10"/>
        <rFont val="Verdana"/>
        <family val="2"/>
      </rPr>
      <t>PŘEDLOŽIT FOTO A CERTIFIKÁT</t>
    </r>
  </si>
  <si>
    <t>POŽADUJEME PŘEDLOŽENÍ VZORKŮ, VIZ. TABULKA POLOŽKOVÉHO ROZPOČTU</t>
  </si>
  <si>
    <r>
      <t xml:space="preserve">laboratorní stůl                                         </t>
    </r>
    <r>
      <rPr>
        <b/>
        <sz val="8"/>
        <color indexed="10"/>
        <rFont val="Verdana"/>
        <family val="2"/>
      </rPr>
      <t>PŘEDLOŽIT ILUSTRATIVNÍ FOTO S KOVOVOU PODNOŽÍ</t>
    </r>
  </si>
  <si>
    <t xml:space="preserve">       s DPH</t>
  </si>
  <si>
    <r>
      <t xml:space="preserve">       </t>
    </r>
    <r>
      <rPr>
        <b/>
        <sz val="8"/>
        <rFont val="Verdana"/>
        <family val="2"/>
      </rPr>
      <t>s DPH</t>
    </r>
  </si>
  <si>
    <t xml:space="preserve">             s DPH</t>
  </si>
  <si>
    <r>
      <t xml:space="preserve">    </t>
    </r>
    <r>
      <rPr>
        <b/>
        <sz val="8"/>
        <rFont val="Verdana"/>
        <family val="2"/>
      </rPr>
      <t>s DPH</t>
    </r>
  </si>
  <si>
    <r>
      <t xml:space="preserve">        </t>
    </r>
    <r>
      <rPr>
        <b/>
        <sz val="8"/>
        <rFont val="Verdana"/>
        <family val="2"/>
      </rPr>
      <t xml:space="preserve">     s DPH</t>
    </r>
  </si>
  <si>
    <r>
      <t xml:space="preserve">             </t>
    </r>
    <r>
      <rPr>
        <b/>
        <sz val="8"/>
        <rFont val="Verdana"/>
        <family val="2"/>
      </rPr>
      <t>s DPH</t>
    </r>
  </si>
  <si>
    <r>
      <t xml:space="preserve"> </t>
    </r>
    <r>
      <rPr>
        <b/>
        <sz val="8"/>
        <rFont val="Verdana"/>
        <family val="2"/>
      </rPr>
      <t xml:space="preserve">   s DPH</t>
    </r>
  </si>
  <si>
    <r>
      <t xml:space="preserve">          </t>
    </r>
    <r>
      <rPr>
        <b/>
        <sz val="8"/>
        <rFont val="Verdana"/>
        <family val="2"/>
      </rPr>
      <t xml:space="preserve">   s DPH</t>
    </r>
  </si>
  <si>
    <r>
      <rPr>
        <sz val="8"/>
        <rFont val="Verdana"/>
        <family val="2"/>
      </rPr>
      <t xml:space="preserve">žákovská židle - výškově stavitelná  </t>
    </r>
    <r>
      <rPr>
        <sz val="8"/>
        <color indexed="10"/>
        <rFont val="Verdana"/>
        <family val="2"/>
      </rPr>
      <t xml:space="preserve">                                          </t>
    </r>
    <r>
      <rPr>
        <b/>
        <sz val="8"/>
        <color indexed="10"/>
        <rFont val="Verdana"/>
        <family val="2"/>
      </rPr>
      <t xml:space="preserve">PŘEDLOŽIT FOTO  </t>
    </r>
    <r>
      <rPr>
        <sz val="8"/>
        <color indexed="10"/>
        <rFont val="Verdana"/>
        <family val="2"/>
      </rPr>
      <t xml:space="preserve">                                          </t>
    </r>
    <r>
      <rPr>
        <b/>
        <sz val="8"/>
        <color indexed="10"/>
        <rFont val="Verdana"/>
        <family val="2"/>
      </rPr>
      <t>PŘED UZAVŘENÍM SMLOUVY</t>
    </r>
    <r>
      <rPr>
        <sz val="8"/>
        <color indexed="10"/>
        <rFont val="Verdana"/>
        <family val="2"/>
      </rPr>
      <t xml:space="preserve"> </t>
    </r>
    <r>
      <rPr>
        <b/>
        <sz val="8"/>
        <color indexed="10"/>
        <rFont val="Verdana"/>
        <family val="2"/>
      </rPr>
      <t>PŘEDLOŽIT VZOREK</t>
    </r>
  </si>
  <si>
    <r>
      <t xml:space="preserve">mycí stůl                                                         </t>
    </r>
    <r>
      <rPr>
        <sz val="8"/>
        <color indexed="10"/>
        <rFont val="Verdana"/>
        <family val="2"/>
      </rPr>
      <t xml:space="preserve"> </t>
    </r>
    <r>
      <rPr>
        <b/>
        <sz val="8"/>
        <color indexed="10"/>
        <rFont val="Verdana"/>
        <family val="2"/>
      </rPr>
      <t xml:space="preserve">PŘED UZAVŘENÍM SMLOUVY </t>
    </r>
    <r>
      <rPr>
        <b/>
        <sz val="8"/>
        <color indexed="10"/>
        <rFont val="Verdana"/>
        <family val="2"/>
      </rPr>
      <t>PŘEDLOŽIT VZOREK PRACOVNÍ DESKY (MIN.100x100mm)</t>
    </r>
  </si>
  <si>
    <r>
      <rPr>
        <b/>
        <i/>
        <sz val="8"/>
        <color indexed="8"/>
        <rFont val="Trebuchet MS"/>
        <family val="2"/>
      </rPr>
      <t xml:space="preserve">1500x600x900mm
</t>
    </r>
    <r>
      <rPr>
        <i/>
        <sz val="8"/>
        <color indexed="8"/>
        <rFont val="Trebuchet MS"/>
        <family val="2"/>
      </rPr>
      <t xml:space="preserve">Pracovní deska: konglomerovaný kámen  o síle min. 20mm 
Konstrukce: korpus LTD 18mm, pevná lepená konstrukce, </t>
    </r>
    <r>
      <rPr>
        <b/>
        <i/>
        <sz val="8"/>
        <color indexed="8"/>
        <rFont val="Trebuchet MS"/>
        <family val="2"/>
      </rPr>
      <t>kovová jeklová podnož r. 40x20x2mm, jeklové nohy s rektifikačními šrouby r. min. 30x30x2mm - výška rámu vč. rektifikačních noh min. 120mm.</t>
    </r>
    <r>
      <rPr>
        <i/>
        <sz val="8"/>
        <color indexed="8"/>
        <rFont val="Trebuchet MS"/>
        <family val="2"/>
      </rPr>
      <t xml:space="preserve">
Vybavení: 1x dvoudveřová skříňka se stavitelnou policí šíře 900mm, 1x zásuvková skříně šíře 600mm. 
Kovové prvky budou upraveny vypalovací barvou RAL dle výběru.
Laboratorní stůl bude obsahovat 1x dvojitý plynový ventil s bezpečnostním uzávěrem, 1x odkapávátko, 1x ventil s kónickým náústkem pro studenou vodu, 1x dvojzásuvku 230V, 1x datovou zásuvku.</t>
    </r>
  </si>
</sst>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quot;_-;\-* #,##0\ &quot;Kč&quot;_-;_-* &quot;-&quot;??\ &quot;Kč&quot;_-;_-@_-"/>
    <numFmt numFmtId="165" formatCode="#,##0\ &quot;Kč&quot;"/>
    <numFmt numFmtId="166" formatCode="#,##0.00\ &quot;Kč&quot;"/>
    <numFmt numFmtId="167" formatCode="&quot;Yes&quot;;&quot;Yes&quot;;&quot;No&quot;"/>
    <numFmt numFmtId="168" formatCode="&quot;True&quot;;&quot;True&quot;;&quot;False&quot;"/>
    <numFmt numFmtId="169" formatCode="&quot;On&quot;;&quot;On&quot;;&quot;Off&quot;"/>
    <numFmt numFmtId="170" formatCode="[$¥€-2]\ #\ ##,000_);[Red]\([$€-2]\ #\ ##,000\)"/>
    <numFmt numFmtId="171" formatCode="#,##0\ &quot;Kč&quot;;[Red]#,##0\ &quot;Kč&quot;"/>
    <numFmt numFmtId="172" formatCode="[$-405]General"/>
    <numFmt numFmtId="173" formatCode="#,##0&quot; Kč&quot;"/>
    <numFmt numFmtId="174" formatCode="&quot; &quot;#,##0.00&quot; Kč &quot;;&quot;-&quot;#,##0.00&quot; Kč &quot;;&quot; -&quot;#&quot; Kč &quot;;&quot; &quot;@&quot; &quot;"/>
  </numFmts>
  <fonts count="97">
    <font>
      <sz val="8"/>
      <name val="Verdana"/>
      <family val="0"/>
    </font>
    <font>
      <sz val="9"/>
      <name val="Verdana"/>
      <family val="2"/>
    </font>
    <font>
      <b/>
      <sz val="9"/>
      <name val="Verdana"/>
      <family val="2"/>
    </font>
    <font>
      <b/>
      <i/>
      <sz val="9"/>
      <name val="Verdana"/>
      <family val="2"/>
    </font>
    <font>
      <b/>
      <u val="single"/>
      <sz val="9"/>
      <name val="Verdana"/>
      <family val="2"/>
    </font>
    <font>
      <b/>
      <sz val="8"/>
      <name val="Verdana"/>
      <family val="2"/>
    </font>
    <font>
      <b/>
      <i/>
      <sz val="8"/>
      <name val="Verdana"/>
      <family val="2"/>
    </font>
    <font>
      <b/>
      <sz val="9"/>
      <name val="Arial CE"/>
      <family val="2"/>
    </font>
    <font>
      <b/>
      <sz val="11"/>
      <name val="Verdana"/>
      <family val="2"/>
    </font>
    <font>
      <i/>
      <sz val="9"/>
      <name val="Verdana"/>
      <family val="2"/>
    </font>
    <font>
      <sz val="10"/>
      <name val="Verdana"/>
      <family val="2"/>
    </font>
    <font>
      <u val="single"/>
      <sz val="10"/>
      <color indexed="12"/>
      <name val="Verdana"/>
      <family val="2"/>
    </font>
    <font>
      <u val="single"/>
      <sz val="9"/>
      <name val="Verdana"/>
      <family val="2"/>
    </font>
    <font>
      <b/>
      <u val="single"/>
      <sz val="8"/>
      <name val="Verdana"/>
      <family val="2"/>
    </font>
    <font>
      <b/>
      <sz val="12"/>
      <color indexed="8"/>
      <name val="Verdana"/>
      <family val="2"/>
    </font>
    <font>
      <u val="single"/>
      <sz val="10"/>
      <name val="Verdana"/>
      <family val="2"/>
    </font>
    <font>
      <u val="single"/>
      <sz val="8"/>
      <name val="Verdana"/>
      <family val="2"/>
    </font>
    <font>
      <b/>
      <u val="single"/>
      <sz val="10"/>
      <name val="Verdana"/>
      <family val="2"/>
    </font>
    <font>
      <sz val="11"/>
      <color indexed="8"/>
      <name val="Calibri"/>
      <family val="2"/>
    </font>
    <font>
      <sz val="10"/>
      <name val="Arial CE"/>
      <family val="0"/>
    </font>
    <font>
      <u val="single"/>
      <sz val="10"/>
      <color indexed="12"/>
      <name val="Arial CE"/>
      <family val="0"/>
    </font>
    <font>
      <b/>
      <sz val="12"/>
      <name val="Verdana"/>
      <family val="2"/>
    </font>
    <font>
      <sz val="12"/>
      <name val="Verdana"/>
      <family val="2"/>
    </font>
    <font>
      <i/>
      <sz val="8"/>
      <name val="Trebuchet MS"/>
      <family val="2"/>
    </font>
    <font>
      <b/>
      <i/>
      <sz val="8"/>
      <name val="Trebuchet MS"/>
      <family val="2"/>
    </font>
    <font>
      <i/>
      <sz val="8"/>
      <color indexed="8"/>
      <name val="Trebuchet MS"/>
      <family val="2"/>
    </font>
    <font>
      <b/>
      <i/>
      <sz val="9"/>
      <name val="Trebuchet MS"/>
      <family val="2"/>
    </font>
    <font>
      <i/>
      <u val="single"/>
      <sz val="9"/>
      <name val="Trebuchet MS"/>
      <family val="2"/>
    </font>
    <font>
      <b/>
      <i/>
      <u val="single"/>
      <sz val="9"/>
      <name val="Trebuchet MS"/>
      <family val="2"/>
    </font>
    <font>
      <b/>
      <i/>
      <sz val="12"/>
      <name val="Trebuchet MS"/>
      <family val="2"/>
    </font>
    <font>
      <b/>
      <i/>
      <sz val="11"/>
      <name val="Trebuchet MS"/>
      <family val="2"/>
    </font>
    <font>
      <i/>
      <sz val="9"/>
      <name val="Trebuchet MS"/>
      <family val="2"/>
    </font>
    <font>
      <sz val="8"/>
      <name val="Trebuchet MS"/>
      <family val="2"/>
    </font>
    <font>
      <b/>
      <sz val="8"/>
      <name val="Trebuchet MS"/>
      <family val="2"/>
    </font>
    <font>
      <b/>
      <sz val="9"/>
      <name val="Trebuchet MS"/>
      <family val="2"/>
    </font>
    <font>
      <b/>
      <sz val="11"/>
      <name val="Trebuchet MS"/>
      <family val="2"/>
    </font>
    <font>
      <sz val="9"/>
      <name val="Trebuchet MS"/>
      <family val="2"/>
    </font>
    <font>
      <i/>
      <sz val="8"/>
      <color indexed="10"/>
      <name val="Trebuchet MS"/>
      <family val="2"/>
    </font>
    <font>
      <b/>
      <sz val="8"/>
      <color indexed="10"/>
      <name val="Verdana"/>
      <family val="2"/>
    </font>
    <font>
      <sz val="8"/>
      <color indexed="10"/>
      <name val="Verdana"/>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8"/>
      <color indexed="20"/>
      <name val="Verdana"/>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color indexed="60"/>
      <name val="Verdana"/>
      <family val="2"/>
    </font>
    <font>
      <b/>
      <i/>
      <sz val="9"/>
      <color indexed="8"/>
      <name val="Trebuchet MS"/>
      <family val="2"/>
    </font>
    <font>
      <b/>
      <i/>
      <sz val="8"/>
      <color indexed="8"/>
      <name val="Trebuchet MS"/>
      <family val="2"/>
    </font>
    <font>
      <b/>
      <sz val="9"/>
      <color indexed="8"/>
      <name val="Trebuchet MS"/>
      <family val="2"/>
    </font>
    <font>
      <b/>
      <sz val="8"/>
      <color indexed="8"/>
      <name val="Trebuchet MS"/>
      <family val="2"/>
    </font>
    <font>
      <b/>
      <sz val="11"/>
      <color indexed="8"/>
      <name val="Verdana"/>
      <family val="2"/>
    </font>
    <font>
      <b/>
      <sz val="11"/>
      <color indexed="8"/>
      <name val="Trebuchet MS"/>
      <family val="2"/>
    </font>
    <font>
      <b/>
      <i/>
      <sz val="11"/>
      <color indexed="8"/>
      <name val="Trebuchet MS"/>
      <family val="2"/>
    </font>
    <font>
      <sz val="11"/>
      <color indexed="10"/>
      <name val="Verdana"/>
      <family val="2"/>
    </font>
    <font>
      <sz val="11"/>
      <color theme="1"/>
      <name val="Calibri"/>
      <family val="2"/>
    </font>
    <font>
      <sz val="11"/>
      <color theme="0"/>
      <name val="Calibri"/>
      <family val="2"/>
    </font>
    <font>
      <b/>
      <sz val="11"/>
      <color theme="1"/>
      <name val="Calibri"/>
      <family val="2"/>
    </font>
    <font>
      <sz val="11"/>
      <color rgb="FF00000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8"/>
      <color theme="11"/>
      <name val="Verdana"/>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rgb="FFFF0000"/>
      <name val="Verdana"/>
      <family val="2"/>
    </font>
    <font>
      <sz val="8"/>
      <color rgb="FFC00000"/>
      <name val="Verdana"/>
      <family val="2"/>
    </font>
    <font>
      <b/>
      <i/>
      <sz val="9"/>
      <color theme="1"/>
      <name val="Trebuchet MS"/>
      <family val="2"/>
    </font>
    <font>
      <i/>
      <sz val="8"/>
      <color theme="1"/>
      <name val="Trebuchet MS"/>
      <family val="2"/>
    </font>
    <font>
      <b/>
      <i/>
      <sz val="8"/>
      <color theme="1"/>
      <name val="Trebuchet MS"/>
      <family val="2"/>
    </font>
    <font>
      <b/>
      <sz val="9"/>
      <color theme="1"/>
      <name val="Trebuchet MS"/>
      <family val="2"/>
    </font>
    <font>
      <b/>
      <sz val="8"/>
      <color theme="1"/>
      <name val="Trebuchet MS"/>
      <family val="2"/>
    </font>
    <font>
      <b/>
      <sz val="11"/>
      <color theme="1"/>
      <name val="Verdana"/>
      <family val="2"/>
    </font>
    <font>
      <b/>
      <sz val="11"/>
      <color theme="1"/>
      <name val="Trebuchet MS"/>
      <family val="2"/>
    </font>
    <font>
      <b/>
      <i/>
      <sz val="11"/>
      <color theme="1"/>
      <name val="Trebuchet MS"/>
      <family val="2"/>
    </font>
    <font>
      <i/>
      <sz val="8"/>
      <color rgb="FFFF0000"/>
      <name val="Trebuchet MS"/>
      <family val="2"/>
    </font>
    <font>
      <sz val="11"/>
      <color rgb="FFFF0000"/>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medium"/>
      <bottom style="thin"/>
    </border>
    <border>
      <left style="thin"/>
      <right style="medium"/>
      <top style="thin"/>
      <bottom style="thin"/>
    </border>
    <border>
      <left style="thin"/>
      <right style="thin"/>
      <top style="thin"/>
      <bottom style="thin"/>
    </border>
    <border>
      <left style="medium"/>
      <right/>
      <top style="medium"/>
      <bottom style="medium"/>
    </border>
    <border>
      <left style="thin"/>
      <right style="medium"/>
      <top style="medium"/>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right/>
      <top style="medium"/>
      <bottom style="medium"/>
    </border>
    <border>
      <left/>
      <right style="medium"/>
      <top style="medium"/>
      <bottom style="medium"/>
    </border>
    <border>
      <left style="medium"/>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style="thin"/>
      <bottom style="thin"/>
    </border>
    <border>
      <left style="medium"/>
      <right style="thin"/>
      <top style="thin"/>
      <bottom>
        <color indexed="63"/>
      </bottom>
    </border>
    <border>
      <left style="thin"/>
      <right style="thin"/>
      <top style="thin"/>
      <bottom>
        <color indexed="63"/>
      </bottom>
    </border>
    <border>
      <left>
        <color indexed="63"/>
      </left>
      <right style="thin"/>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74" fontId="69" fillId="0" borderId="0">
      <alignment/>
      <protection/>
    </xf>
    <xf numFmtId="172" fontId="69" fillId="0" borderId="0">
      <alignment/>
      <protection/>
    </xf>
    <xf numFmtId="0" fontId="11"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0" fillId="20" borderId="0" applyNumberFormat="0" applyBorder="0" applyAlignment="0" applyProtection="0"/>
    <xf numFmtId="0" fontId="71" fillId="21" borderId="2"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66" fillId="0" borderId="0" applyFont="0" applyFill="0" applyBorder="0" applyAlignment="0" applyProtection="0"/>
    <xf numFmtId="44" fontId="18" fillId="0" borderId="0" applyFont="0" applyFill="0" applyBorder="0" applyAlignment="0" applyProtection="0"/>
    <xf numFmtId="44" fontId="0" fillId="0" borderId="0" applyFont="0" applyFill="0" applyBorder="0" applyAlignment="0" applyProtection="0"/>
    <xf numFmtId="44" fontId="1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2" borderId="0" applyNumberFormat="0" applyBorder="0" applyAlignment="0" applyProtection="0"/>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9"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66"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77"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78" fillId="0" borderId="7" applyNumberFormat="0" applyFill="0" applyAlignment="0" applyProtection="0"/>
    <xf numFmtId="0" fontId="79" fillId="24" borderId="0" applyNumberFormat="0" applyBorder="0" applyAlignment="0" applyProtection="0"/>
    <xf numFmtId="0" fontId="80" fillId="0" borderId="0" applyNumberFormat="0" applyFill="0" applyBorder="0" applyAlignment="0" applyProtection="0"/>
    <xf numFmtId="0" fontId="81" fillId="25" borderId="8" applyNumberFormat="0" applyAlignment="0" applyProtection="0"/>
    <xf numFmtId="0" fontId="82" fillId="26" borderId="8" applyNumberFormat="0" applyAlignment="0" applyProtection="0"/>
    <xf numFmtId="0" fontId="83" fillId="26" borderId="9" applyNumberFormat="0" applyAlignment="0" applyProtection="0"/>
    <xf numFmtId="0" fontId="84" fillId="0" borderId="0" applyNumberFormat="0" applyFill="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cellStyleXfs>
  <cellXfs count="272">
    <xf numFmtId="0" fontId="0" fillId="0" borderId="0" xfId="0" applyAlignment="1">
      <alignment/>
    </xf>
    <xf numFmtId="0" fontId="0" fillId="0" borderId="0" xfId="0" applyFont="1" applyAlignment="1">
      <alignment/>
    </xf>
    <xf numFmtId="0" fontId="0" fillId="0" borderId="0" xfId="98">
      <alignment/>
      <protection/>
    </xf>
    <xf numFmtId="0" fontId="0" fillId="0" borderId="0" xfId="98" applyFont="1">
      <alignment/>
      <protection/>
    </xf>
    <xf numFmtId="0" fontId="0" fillId="0" borderId="10" xfId="98" applyFont="1" applyBorder="1" applyAlignment="1">
      <alignment vertical="center" wrapText="1"/>
      <protection/>
    </xf>
    <xf numFmtId="0" fontId="17" fillId="0" borderId="0" xfId="98" applyFont="1" applyFill="1" applyBorder="1" applyAlignment="1">
      <alignment vertical="center" wrapText="1"/>
      <protection/>
    </xf>
    <xf numFmtId="0" fontId="0" fillId="0" borderId="0" xfId="98" applyFont="1" applyFill="1" applyBorder="1" applyAlignment="1">
      <alignment vertical="center" wrapText="1"/>
      <protection/>
    </xf>
    <xf numFmtId="0" fontId="8" fillId="0" borderId="0" xfId="98" applyFont="1" applyAlignment="1">
      <alignment vertical="center" wrapText="1"/>
      <protection/>
    </xf>
    <xf numFmtId="0" fontId="0" fillId="0" borderId="0" xfId="0" applyAlignment="1">
      <alignment horizontal="center"/>
    </xf>
    <xf numFmtId="0" fontId="9" fillId="0" borderId="0" xfId="98" applyFont="1" applyFill="1" applyAlignment="1">
      <alignment vertical="center" wrapText="1"/>
      <protection/>
    </xf>
    <xf numFmtId="0" fontId="2" fillId="0" borderId="0" xfId="98" applyFont="1" applyAlignment="1">
      <alignment vertical="center" wrapText="1"/>
      <protection/>
    </xf>
    <xf numFmtId="0" fontId="2" fillId="0" borderId="0" xfId="98" applyFont="1" applyFill="1" applyAlignment="1">
      <alignment vertical="center" wrapText="1"/>
      <protection/>
    </xf>
    <xf numFmtId="0" fontId="0" fillId="0" borderId="0" xfId="99">
      <alignment/>
      <protection/>
    </xf>
    <xf numFmtId="165" fontId="1" fillId="0" borderId="0" xfId="99" applyNumberFormat="1" applyFont="1">
      <alignment/>
      <protection/>
    </xf>
    <xf numFmtId="0" fontId="3" fillId="0" borderId="0" xfId="99" applyFont="1" applyFill="1" applyBorder="1" applyAlignment="1">
      <alignment horizontal="left" vertical="center" wrapText="1"/>
      <protection/>
    </xf>
    <xf numFmtId="0" fontId="4" fillId="0" borderId="0" xfId="99" applyFont="1" applyFill="1" applyBorder="1" applyAlignment="1">
      <alignment horizontal="center" vertical="center"/>
      <protection/>
    </xf>
    <xf numFmtId="165" fontId="4" fillId="0" borderId="0" xfId="99" applyNumberFormat="1" applyFont="1" applyFill="1" applyBorder="1" applyAlignment="1">
      <alignment horizontal="right" vertical="center"/>
      <protection/>
    </xf>
    <xf numFmtId="164" fontId="4" fillId="0" borderId="0" xfId="99" applyNumberFormat="1" applyFont="1" applyFill="1" applyBorder="1" applyAlignment="1">
      <alignment horizontal="right" vertical="center"/>
      <protection/>
    </xf>
    <xf numFmtId="0" fontId="5" fillId="0" borderId="11" xfId="99" applyFont="1" applyBorder="1" applyAlignment="1">
      <alignment vertical="center" wrapText="1"/>
      <protection/>
    </xf>
    <xf numFmtId="0" fontId="5" fillId="0" borderId="0" xfId="99" applyFont="1">
      <alignment/>
      <protection/>
    </xf>
    <xf numFmtId="0" fontId="0" fillId="0" borderId="10" xfId="99" applyFont="1" applyBorder="1" applyAlignment="1">
      <alignment vertical="center" wrapText="1"/>
      <protection/>
    </xf>
    <xf numFmtId="0" fontId="4" fillId="0" borderId="0" xfId="99" applyFont="1" applyFill="1" applyBorder="1" applyAlignment="1">
      <alignment vertical="center" wrapText="1"/>
      <protection/>
    </xf>
    <xf numFmtId="0" fontId="0" fillId="0" borderId="0" xfId="99" applyFont="1" applyFill="1" applyBorder="1" applyAlignment="1">
      <alignment vertical="center" wrapText="1"/>
      <protection/>
    </xf>
    <xf numFmtId="0" fontId="8" fillId="0" borderId="0" xfId="99" applyFont="1" applyAlignment="1">
      <alignment vertical="center" wrapText="1"/>
      <protection/>
    </xf>
    <xf numFmtId="0" fontId="9" fillId="0" borderId="0" xfId="99" applyFont="1" applyFill="1" applyAlignment="1">
      <alignment vertical="center" wrapText="1"/>
      <protection/>
    </xf>
    <xf numFmtId="0" fontId="2" fillId="0" borderId="0" xfId="99" applyFont="1" applyAlignment="1">
      <alignment vertical="center" wrapText="1"/>
      <protection/>
    </xf>
    <xf numFmtId="0" fontId="2" fillId="0" borderId="0" xfId="99" applyFont="1" applyFill="1" applyAlignment="1">
      <alignment vertical="center" wrapText="1"/>
      <protection/>
    </xf>
    <xf numFmtId="0" fontId="0" fillId="33" borderId="0" xfId="0" applyFill="1" applyAlignment="1">
      <alignment/>
    </xf>
    <xf numFmtId="0" fontId="0" fillId="33" borderId="0" xfId="98" applyFill="1">
      <alignment/>
      <protection/>
    </xf>
    <xf numFmtId="0" fontId="85" fillId="33" borderId="0" xfId="98" applyFont="1" applyFill="1">
      <alignment/>
      <protection/>
    </xf>
    <xf numFmtId="0" fontId="0" fillId="0" borderId="0" xfId="0" applyAlignment="1">
      <alignment/>
    </xf>
    <xf numFmtId="0" fontId="0" fillId="0" borderId="10" xfId="0" applyFont="1" applyBorder="1" applyAlignment="1">
      <alignment vertical="center" wrapText="1"/>
    </xf>
    <xf numFmtId="165" fontId="0" fillId="0" borderId="12" xfId="0" applyNumberFormat="1" applyFont="1" applyBorder="1" applyAlignment="1">
      <alignment horizontal="right"/>
    </xf>
    <xf numFmtId="0" fontId="0" fillId="0" borderId="10" xfId="0" applyFont="1" applyBorder="1" applyAlignment="1">
      <alignment horizontal="left" vertical="center" wrapText="1"/>
    </xf>
    <xf numFmtId="0" fontId="0" fillId="33" borderId="10" xfId="0" applyFont="1" applyFill="1" applyBorder="1" applyAlignment="1">
      <alignment vertical="center" wrapText="1"/>
    </xf>
    <xf numFmtId="165" fontId="0" fillId="33" borderId="12" xfId="0" applyNumberFormat="1" applyFont="1" applyFill="1" applyBorder="1" applyAlignment="1">
      <alignment horizontal="right"/>
    </xf>
    <xf numFmtId="0" fontId="0" fillId="0" borderId="10" xfId="0" applyFont="1" applyFill="1" applyBorder="1" applyAlignment="1">
      <alignment vertical="center" wrapText="1"/>
    </xf>
    <xf numFmtId="0" fontId="0" fillId="0" borderId="0" xfId="98" applyAlignment="1">
      <alignment/>
      <protection/>
    </xf>
    <xf numFmtId="0" fontId="13" fillId="0" borderId="0" xfId="98" applyFont="1" applyFill="1" applyBorder="1" applyAlignment="1">
      <alignment horizontal="center"/>
      <protection/>
    </xf>
    <xf numFmtId="0" fontId="0" fillId="0" borderId="0" xfId="98" applyFont="1" applyBorder="1" applyAlignment="1">
      <alignment horizontal="center"/>
      <protection/>
    </xf>
    <xf numFmtId="0" fontId="0" fillId="0" borderId="0" xfId="98" applyFont="1" applyFill="1" applyAlignment="1">
      <alignment horizontal="center"/>
      <protection/>
    </xf>
    <xf numFmtId="0" fontId="5" fillId="0" borderId="0" xfId="98" applyFont="1" applyFill="1" applyAlignment="1">
      <alignment horizontal="center"/>
      <protection/>
    </xf>
    <xf numFmtId="0" fontId="0" fillId="0" borderId="0" xfId="98" applyAlignment="1">
      <alignment horizontal="right"/>
      <protection/>
    </xf>
    <xf numFmtId="0" fontId="0" fillId="0" borderId="0" xfId="0" applyAlignment="1">
      <alignment horizontal="right"/>
    </xf>
    <xf numFmtId="0" fontId="0" fillId="0" borderId="0" xfId="98" applyAlignment="1">
      <alignment horizontal="center"/>
      <protection/>
    </xf>
    <xf numFmtId="0" fontId="8" fillId="0" borderId="0" xfId="98" applyFont="1" applyAlignment="1">
      <alignment horizontal="center"/>
      <protection/>
    </xf>
    <xf numFmtId="165" fontId="0" fillId="0" borderId="13" xfId="0" applyNumberFormat="1" applyFont="1" applyFill="1" applyBorder="1" applyAlignment="1">
      <alignment horizontal="right"/>
    </xf>
    <xf numFmtId="165" fontId="4" fillId="0" borderId="0" xfId="88" applyNumberFormat="1" applyFont="1" applyFill="1" applyBorder="1" applyAlignment="1">
      <alignment/>
    </xf>
    <xf numFmtId="165" fontId="0" fillId="0" borderId="0" xfId="98" applyNumberFormat="1" applyFont="1" applyBorder="1" applyAlignment="1">
      <alignment/>
      <protection/>
    </xf>
    <xf numFmtId="0" fontId="8" fillId="0" borderId="0" xfId="98" applyFont="1" applyAlignment="1">
      <alignment/>
      <protection/>
    </xf>
    <xf numFmtId="0" fontId="1" fillId="0" borderId="0" xfId="98" applyFont="1" applyAlignment="1">
      <alignment/>
      <protection/>
    </xf>
    <xf numFmtId="164" fontId="9" fillId="0" borderId="0" xfId="88" applyNumberFormat="1" applyFont="1" applyAlignment="1">
      <alignment/>
    </xf>
    <xf numFmtId="164" fontId="1" fillId="0" borderId="0" xfId="88" applyNumberFormat="1" applyFont="1" applyFill="1" applyAlignment="1">
      <alignment/>
    </xf>
    <xf numFmtId="164" fontId="2" fillId="0" borderId="0" xfId="88" applyNumberFormat="1" applyFont="1" applyFill="1" applyAlignment="1">
      <alignment/>
    </xf>
    <xf numFmtId="164" fontId="0" fillId="0" borderId="12" xfId="88" applyNumberFormat="1" applyFont="1" applyBorder="1" applyAlignment="1">
      <alignment/>
    </xf>
    <xf numFmtId="164" fontId="0" fillId="0" borderId="12" xfId="98" applyNumberFormat="1" applyFont="1" applyFill="1" applyBorder="1" applyAlignment="1">
      <alignment/>
      <protection/>
    </xf>
    <xf numFmtId="165" fontId="0" fillId="0" borderId="12" xfId="98" applyNumberFormat="1" applyFont="1" applyFill="1" applyBorder="1" applyAlignment="1">
      <alignment/>
      <protection/>
    </xf>
    <xf numFmtId="165" fontId="17" fillId="0" borderId="0" xfId="98" applyNumberFormat="1" applyFont="1" applyFill="1" applyBorder="1" applyAlignment="1">
      <alignment/>
      <protection/>
    </xf>
    <xf numFmtId="164" fontId="2" fillId="0" borderId="0" xfId="98" applyNumberFormat="1" applyFont="1" applyFill="1" applyAlignment="1">
      <alignment/>
      <protection/>
    </xf>
    <xf numFmtId="165" fontId="0" fillId="0" borderId="13" xfId="99" applyNumberFormat="1" applyFont="1" applyFill="1" applyBorder="1" applyAlignment="1">
      <alignment horizontal="right"/>
      <protection/>
    </xf>
    <xf numFmtId="2" fontId="0" fillId="0" borderId="10" xfId="99" applyNumberFormat="1" applyFont="1" applyFill="1" applyBorder="1" applyAlignment="1" applyProtection="1">
      <alignment wrapText="1"/>
      <protection/>
    </xf>
    <xf numFmtId="165" fontId="4" fillId="0" borderId="0" xfId="99" applyNumberFormat="1" applyFont="1" applyFill="1" applyBorder="1" applyAlignment="1">
      <alignment horizontal="right"/>
      <protection/>
    </xf>
    <xf numFmtId="164" fontId="4" fillId="0" borderId="0" xfId="99" applyNumberFormat="1" applyFont="1" applyFill="1" applyBorder="1" applyAlignment="1">
      <alignment horizontal="right"/>
      <protection/>
    </xf>
    <xf numFmtId="165" fontId="4" fillId="0" borderId="0" xfId="88" applyNumberFormat="1" applyFont="1" applyFill="1" applyBorder="1" applyAlignment="1">
      <alignment horizontal="right"/>
    </xf>
    <xf numFmtId="0" fontId="0" fillId="0" borderId="0" xfId="99" applyAlignment="1">
      <alignment horizontal="right"/>
      <protection/>
    </xf>
    <xf numFmtId="165" fontId="17" fillId="0" borderId="0" xfId="99" applyNumberFormat="1" applyFont="1" applyFill="1" applyBorder="1" applyAlignment="1">
      <alignment horizontal="right"/>
      <protection/>
    </xf>
    <xf numFmtId="165" fontId="0" fillId="0" borderId="0" xfId="99" applyNumberFormat="1" applyFont="1" applyBorder="1" applyAlignment="1">
      <alignment horizontal="right"/>
      <protection/>
    </xf>
    <xf numFmtId="165" fontId="1" fillId="0" borderId="0" xfId="99" applyNumberFormat="1" applyFont="1" applyAlignment="1">
      <alignment horizontal="right"/>
      <protection/>
    </xf>
    <xf numFmtId="165" fontId="9" fillId="0" borderId="0" xfId="88" applyNumberFormat="1" applyFont="1" applyAlignment="1">
      <alignment horizontal="right"/>
    </xf>
    <xf numFmtId="164" fontId="2" fillId="0" borderId="0" xfId="99" applyNumberFormat="1" applyFont="1" applyFill="1" applyAlignment="1">
      <alignment horizontal="right"/>
      <protection/>
    </xf>
    <xf numFmtId="165" fontId="1" fillId="0" borderId="0" xfId="88" applyNumberFormat="1" applyFont="1" applyFill="1" applyAlignment="1">
      <alignment horizontal="right"/>
    </xf>
    <xf numFmtId="165" fontId="2" fillId="0" borderId="0" xfId="88" applyNumberFormat="1" applyFont="1" applyFill="1" applyAlignment="1">
      <alignment horizontal="right"/>
    </xf>
    <xf numFmtId="0" fontId="0" fillId="0" borderId="13" xfId="0" applyFont="1" applyBorder="1" applyAlignment="1">
      <alignment horizontal="center"/>
    </xf>
    <xf numFmtId="165" fontId="0" fillId="0" borderId="12" xfId="0" applyNumberFormat="1" applyFont="1" applyFill="1" applyBorder="1" applyAlignment="1">
      <alignment horizontal="right"/>
    </xf>
    <xf numFmtId="0" fontId="85" fillId="0" borderId="0" xfId="0" applyFont="1" applyAlignment="1">
      <alignment/>
    </xf>
    <xf numFmtId="0" fontId="85" fillId="0" borderId="0" xfId="98" applyFont="1">
      <alignment/>
      <protection/>
    </xf>
    <xf numFmtId="165" fontId="5" fillId="0" borderId="0" xfId="98" applyNumberFormat="1" applyFont="1" applyBorder="1" applyAlignment="1">
      <alignment/>
      <protection/>
    </xf>
    <xf numFmtId="0" fontId="2" fillId="0" borderId="0" xfId="98" applyFont="1" applyFill="1" applyBorder="1" applyAlignment="1">
      <alignment vertical="center" wrapText="1"/>
      <protection/>
    </xf>
    <xf numFmtId="164" fontId="6" fillId="0" borderId="0" xfId="88" applyNumberFormat="1" applyFont="1" applyFill="1" applyBorder="1" applyAlignment="1">
      <alignment horizontal="center"/>
    </xf>
    <xf numFmtId="0" fontId="2" fillId="0" borderId="0" xfId="98" applyFont="1" applyFill="1" applyBorder="1" applyAlignment="1">
      <alignment/>
      <protection/>
    </xf>
    <xf numFmtId="164" fontId="2" fillId="0" borderId="0" xfId="98" applyNumberFormat="1" applyFont="1" applyFill="1" applyBorder="1" applyAlignment="1">
      <alignment/>
      <protection/>
    </xf>
    <xf numFmtId="0" fontId="0" fillId="0" borderId="10" xfId="100" applyFont="1" applyBorder="1" applyAlignment="1">
      <alignment vertical="center" wrapText="1"/>
      <protection/>
    </xf>
    <xf numFmtId="0" fontId="86" fillId="0" borderId="0" xfId="98" applyFont="1">
      <alignment/>
      <protection/>
    </xf>
    <xf numFmtId="0" fontId="0" fillId="33" borderId="13" xfId="0" applyFont="1" applyFill="1" applyBorder="1" applyAlignment="1">
      <alignment horizontal="center" wrapText="1"/>
    </xf>
    <xf numFmtId="165" fontId="1" fillId="0" borderId="13" xfId="99" applyNumberFormat="1" applyFont="1" applyFill="1" applyBorder="1" applyAlignment="1">
      <alignment horizontal="right"/>
      <protection/>
    </xf>
    <xf numFmtId="164" fontId="1" fillId="0" borderId="12" xfId="99" applyNumberFormat="1" applyFont="1" applyFill="1" applyBorder="1" applyAlignment="1">
      <alignment horizontal="right"/>
      <protection/>
    </xf>
    <xf numFmtId="0" fontId="5" fillId="0" borderId="14" xfId="0" applyFont="1" applyBorder="1" applyAlignment="1">
      <alignment/>
    </xf>
    <xf numFmtId="164" fontId="5" fillId="0" borderId="15" xfId="0" applyNumberFormat="1" applyFont="1" applyBorder="1" applyAlignment="1">
      <alignment horizontal="center"/>
    </xf>
    <xf numFmtId="0" fontId="7" fillId="0" borderId="0" xfId="99" applyFont="1" applyFill="1" applyBorder="1" applyAlignment="1">
      <alignment vertical="center" wrapText="1"/>
      <protection/>
    </xf>
    <xf numFmtId="165" fontId="7" fillId="0" borderId="0" xfId="99" applyNumberFormat="1" applyFont="1" applyFill="1" applyBorder="1" applyAlignment="1">
      <alignment horizontal="right"/>
      <protection/>
    </xf>
    <xf numFmtId="164" fontId="7" fillId="0" borderId="0" xfId="99" applyNumberFormat="1" applyFont="1" applyFill="1" applyBorder="1" applyAlignment="1">
      <alignment horizontal="right"/>
      <protection/>
    </xf>
    <xf numFmtId="0" fontId="0" fillId="0" borderId="0" xfId="0" applyFont="1" applyBorder="1" applyAlignment="1">
      <alignment/>
    </xf>
    <xf numFmtId="0" fontId="12" fillId="0" borderId="0" xfId="99" applyFont="1" applyFill="1" applyBorder="1" applyAlignment="1">
      <alignment vertical="center" wrapText="1"/>
      <protection/>
    </xf>
    <xf numFmtId="165" fontId="12" fillId="0" borderId="0" xfId="88" applyNumberFormat="1" applyFont="1" applyFill="1" applyBorder="1" applyAlignment="1">
      <alignment horizontal="right"/>
    </xf>
    <xf numFmtId="165" fontId="15" fillId="0" borderId="0" xfId="99" applyNumberFormat="1" applyFont="1" applyFill="1" applyBorder="1" applyAlignment="1">
      <alignment horizontal="right"/>
      <protection/>
    </xf>
    <xf numFmtId="165" fontId="1" fillId="0" borderId="16" xfId="99" applyNumberFormat="1" applyFont="1" applyFill="1" applyBorder="1" applyAlignment="1">
      <alignment horizontal="right"/>
      <protection/>
    </xf>
    <xf numFmtId="164" fontId="1" fillId="0" borderId="17" xfId="99" applyNumberFormat="1" applyFont="1" applyFill="1" applyBorder="1" applyAlignment="1">
      <alignment horizontal="right"/>
      <protection/>
    </xf>
    <xf numFmtId="0" fontId="15" fillId="0" borderId="0" xfId="98" applyFont="1" applyFill="1" applyBorder="1" applyAlignment="1">
      <alignment vertical="center" wrapText="1"/>
      <protection/>
    </xf>
    <xf numFmtId="0" fontId="16" fillId="0" borderId="0" xfId="98" applyFont="1" applyFill="1" applyBorder="1" applyAlignment="1">
      <alignment horizontal="center"/>
      <protection/>
    </xf>
    <xf numFmtId="165" fontId="12" fillId="0" borderId="0" xfId="88" applyNumberFormat="1" applyFont="1" applyFill="1" applyBorder="1" applyAlignment="1">
      <alignment/>
    </xf>
    <xf numFmtId="165" fontId="15" fillId="0" borderId="0" xfId="98" applyNumberFormat="1" applyFont="1" applyFill="1" applyBorder="1" applyAlignment="1">
      <alignment/>
      <protection/>
    </xf>
    <xf numFmtId="0" fontId="5" fillId="33" borderId="10" xfId="98" applyFont="1" applyFill="1" applyBorder="1" applyAlignment="1">
      <alignment horizontal="left" vertical="center" wrapText="1"/>
      <protection/>
    </xf>
    <xf numFmtId="165" fontId="0" fillId="0" borderId="13" xfId="96" applyNumberFormat="1" applyFont="1" applyBorder="1" applyAlignment="1">
      <alignment horizontal="right"/>
      <protection/>
    </xf>
    <xf numFmtId="0" fontId="0" fillId="0" borderId="13" xfId="96" applyFont="1" applyBorder="1" applyAlignment="1">
      <alignment horizontal="center"/>
      <protection/>
    </xf>
    <xf numFmtId="0" fontId="0" fillId="0" borderId="13" xfId="0" applyFont="1" applyBorder="1" applyAlignment="1">
      <alignment horizontal="center" wrapText="1"/>
    </xf>
    <xf numFmtId="165" fontId="0" fillId="0" borderId="13" xfId="100" applyNumberFormat="1" applyFont="1" applyBorder="1" applyAlignment="1">
      <alignment horizontal="right"/>
      <protection/>
    </xf>
    <xf numFmtId="0" fontId="5" fillId="0" borderId="13" xfId="99" applyFont="1" applyBorder="1" applyAlignment="1">
      <alignment horizontal="center" vertical="center"/>
      <protection/>
    </xf>
    <xf numFmtId="165" fontId="5" fillId="0" borderId="13" xfId="88" applyNumberFormat="1" applyFont="1" applyBorder="1" applyAlignment="1">
      <alignment horizontal="right" vertical="center"/>
    </xf>
    <xf numFmtId="0" fontId="0" fillId="0" borderId="13" xfId="98" applyFont="1" applyFill="1" applyBorder="1" applyAlignment="1">
      <alignment horizontal="center"/>
      <protection/>
    </xf>
    <xf numFmtId="164" fontId="0" fillId="0" borderId="13" xfId="98" applyNumberFormat="1" applyFont="1" applyFill="1" applyBorder="1" applyAlignment="1">
      <alignment/>
      <protection/>
    </xf>
    <xf numFmtId="0" fontId="0" fillId="0" borderId="13" xfId="98" applyFont="1" applyBorder="1" applyAlignment="1">
      <alignment horizontal="center"/>
      <protection/>
    </xf>
    <xf numFmtId="164" fontId="0" fillId="0" borderId="13" xfId="88" applyNumberFormat="1" applyFont="1" applyBorder="1" applyAlignment="1">
      <alignment/>
    </xf>
    <xf numFmtId="165" fontId="0" fillId="0" borderId="13" xfId="88" applyNumberFormat="1" applyFont="1" applyFill="1" applyBorder="1" applyAlignment="1">
      <alignment/>
    </xf>
    <xf numFmtId="165" fontId="0" fillId="0" borderId="13" xfId="98" applyNumberFormat="1" applyFont="1" applyFill="1" applyBorder="1" applyAlignment="1">
      <alignment/>
      <protection/>
    </xf>
    <xf numFmtId="0" fontId="0" fillId="33" borderId="13" xfId="98" applyFont="1" applyFill="1" applyBorder="1" applyAlignment="1">
      <alignment horizontal="center"/>
      <protection/>
    </xf>
    <xf numFmtId="164" fontId="6" fillId="33" borderId="13" xfId="88" applyNumberFormat="1" applyFont="1" applyFill="1" applyBorder="1" applyAlignment="1">
      <alignment/>
    </xf>
    <xf numFmtId="165" fontId="0" fillId="0" borderId="13" xfId="0" applyNumberFormat="1" applyFont="1" applyFill="1" applyBorder="1" applyAlignment="1">
      <alignment/>
    </xf>
    <xf numFmtId="0" fontId="0" fillId="0" borderId="13" xfId="99" applyFont="1" applyBorder="1" applyAlignment="1">
      <alignment horizontal="center"/>
      <protection/>
    </xf>
    <xf numFmtId="0" fontId="0" fillId="0" borderId="13" xfId="0" applyFont="1" applyFill="1" applyBorder="1" applyAlignment="1">
      <alignment horizontal="center"/>
    </xf>
    <xf numFmtId="165" fontId="5" fillId="0" borderId="18" xfId="88" applyNumberFormat="1" applyFont="1" applyBorder="1" applyAlignment="1">
      <alignment horizontal="right" vertical="center"/>
    </xf>
    <xf numFmtId="164" fontId="5" fillId="0" borderId="19" xfId="99" applyNumberFormat="1" applyFont="1" applyBorder="1" applyAlignment="1">
      <alignment horizontal="center" vertical="center"/>
      <protection/>
    </xf>
    <xf numFmtId="164" fontId="5" fillId="0" borderId="12" xfId="99" applyNumberFormat="1" applyFont="1" applyBorder="1" applyAlignment="1">
      <alignment horizontal="center" vertical="center"/>
      <protection/>
    </xf>
    <xf numFmtId="165" fontId="5" fillId="33" borderId="12" xfId="98" applyNumberFormat="1" applyFont="1" applyFill="1" applyBorder="1" applyAlignment="1">
      <alignment/>
      <protection/>
    </xf>
    <xf numFmtId="165" fontId="0" fillId="0" borderId="12" xfId="0" applyNumberFormat="1" applyFont="1" applyBorder="1" applyAlignment="1">
      <alignment/>
    </xf>
    <xf numFmtId="165" fontId="5" fillId="0" borderId="12" xfId="98" applyNumberFormat="1" applyFont="1" applyFill="1" applyBorder="1" applyAlignment="1">
      <alignment/>
      <protection/>
    </xf>
    <xf numFmtId="165" fontId="0" fillId="0" borderId="13" xfId="0" applyNumberFormat="1" applyFont="1" applyBorder="1" applyAlignment="1">
      <alignment horizontal="right" wrapText="1"/>
    </xf>
    <xf numFmtId="0" fontId="5" fillId="0" borderId="18" xfId="99" applyFont="1" applyBorder="1" applyAlignment="1">
      <alignment horizontal="center" vertical="center"/>
      <protection/>
    </xf>
    <xf numFmtId="0" fontId="5" fillId="0" borderId="10" xfId="99" applyFont="1" applyBorder="1" applyAlignment="1">
      <alignment vertical="center" wrapText="1"/>
      <protection/>
    </xf>
    <xf numFmtId="165" fontId="0" fillId="0" borderId="13" xfId="100" applyNumberFormat="1" applyFont="1" applyBorder="1" applyAlignment="1">
      <alignment/>
      <protection/>
    </xf>
    <xf numFmtId="0" fontId="0" fillId="0" borderId="13" xfId="98" applyFont="1" applyFill="1" applyBorder="1" applyAlignment="1">
      <alignment horizontal="center" wrapText="1"/>
      <protection/>
    </xf>
    <xf numFmtId="0" fontId="0" fillId="0" borderId="13" xfId="103" applyFont="1" applyBorder="1" applyAlignment="1">
      <alignment horizontal="center" wrapText="1"/>
      <protection/>
    </xf>
    <xf numFmtId="0" fontId="0" fillId="0" borderId="13" xfId="104" applyFont="1" applyBorder="1" applyAlignment="1">
      <alignment horizontal="center" wrapText="1"/>
      <protection/>
    </xf>
    <xf numFmtId="0" fontId="0" fillId="0" borderId="10" xfId="104" applyFont="1" applyBorder="1" applyAlignment="1">
      <alignment vertical="center" wrapText="1"/>
      <protection/>
    </xf>
    <xf numFmtId="165" fontId="0" fillId="0" borderId="13" xfId="104" applyNumberFormat="1" applyFont="1" applyFill="1" applyBorder="1" applyAlignment="1">
      <alignment horizontal="right"/>
      <protection/>
    </xf>
    <xf numFmtId="0" fontId="23" fillId="0" borderId="0" xfId="98" applyFont="1">
      <alignment/>
      <protection/>
    </xf>
    <xf numFmtId="0" fontId="87" fillId="0" borderId="0" xfId="99" applyFont="1" applyFill="1" applyBorder="1" applyAlignment="1">
      <alignment horizontal="left" vertical="center" wrapText="1"/>
      <protection/>
    </xf>
    <xf numFmtId="0" fontId="26" fillId="0" borderId="0" xfId="98" applyFont="1" applyFill="1" applyBorder="1" applyAlignment="1">
      <alignment vertical="center" wrapText="1"/>
      <protection/>
    </xf>
    <xf numFmtId="0" fontId="27" fillId="0" borderId="0" xfId="98" applyFont="1" applyFill="1" applyBorder="1" applyAlignment="1">
      <alignment vertical="center" wrapText="1"/>
      <protection/>
    </xf>
    <xf numFmtId="0" fontId="28" fillId="0" borderId="0" xfId="98" applyFont="1" applyFill="1" applyBorder="1" applyAlignment="1">
      <alignment vertical="center" wrapText="1"/>
      <protection/>
    </xf>
    <xf numFmtId="0" fontId="23" fillId="0" borderId="0" xfId="98" applyFont="1" applyFill="1" applyBorder="1" applyAlignment="1">
      <alignment vertical="center" wrapText="1"/>
      <protection/>
    </xf>
    <xf numFmtId="165" fontId="30" fillId="0" borderId="0" xfId="98" applyNumberFormat="1" applyFont="1" applyAlignment="1">
      <alignment horizontal="left" vertical="center"/>
      <protection/>
    </xf>
    <xf numFmtId="0" fontId="31" fillId="0" borderId="0" xfId="98" applyFont="1" applyFill="1" applyAlignment="1">
      <alignment vertical="center" wrapText="1"/>
      <protection/>
    </xf>
    <xf numFmtId="0" fontId="23" fillId="0" borderId="0" xfId="0" applyFont="1" applyAlignment="1">
      <alignment/>
    </xf>
    <xf numFmtId="0" fontId="26" fillId="0" borderId="0" xfId="98" applyFont="1" applyAlignment="1">
      <alignment vertical="center" wrapText="1"/>
      <protection/>
    </xf>
    <xf numFmtId="0" fontId="26" fillId="0" borderId="0" xfId="98" applyFont="1" applyFill="1" applyAlignment="1">
      <alignment vertical="center" wrapText="1"/>
      <protection/>
    </xf>
    <xf numFmtId="0" fontId="0" fillId="33" borderId="13" xfId="103" applyFont="1" applyFill="1" applyBorder="1" applyAlignment="1">
      <alignment horizontal="center" wrapText="1"/>
      <protection/>
    </xf>
    <xf numFmtId="0" fontId="0" fillId="0" borderId="10" xfId="96" applyFont="1" applyBorder="1" applyAlignment="1">
      <alignment vertical="center" wrapText="1"/>
      <protection/>
    </xf>
    <xf numFmtId="0" fontId="23" fillId="0" borderId="13" xfId="0" applyFont="1" applyFill="1" applyBorder="1" applyAlignment="1">
      <alignment vertical="center" wrapText="1"/>
    </xf>
    <xf numFmtId="165" fontId="0" fillId="0" borderId="13" xfId="50" applyNumberFormat="1" applyFont="1" applyFill="1" applyBorder="1" applyAlignment="1">
      <alignment horizontal="right"/>
    </xf>
    <xf numFmtId="0" fontId="23" fillId="0" borderId="13" xfId="104" applyFont="1" applyBorder="1" applyAlignment="1">
      <alignment horizontal="left" vertical="center" wrapText="1"/>
      <protection/>
    </xf>
    <xf numFmtId="0" fontId="23" fillId="0" borderId="13" xfId="98" applyFont="1" applyBorder="1" applyAlignment="1">
      <alignment vertical="center" wrapText="1"/>
      <protection/>
    </xf>
    <xf numFmtId="0" fontId="23" fillId="33" borderId="13" xfId="0" applyFont="1" applyFill="1" applyBorder="1" applyAlignment="1">
      <alignment vertical="center" wrapText="1"/>
    </xf>
    <xf numFmtId="0" fontId="23" fillId="0" borderId="13" xfId="0" applyFont="1" applyBorder="1" applyAlignment="1">
      <alignment vertical="center" wrapText="1"/>
    </xf>
    <xf numFmtId="0" fontId="23" fillId="0" borderId="13" xfId="104" applyFont="1" applyFill="1" applyBorder="1" applyAlignment="1">
      <alignment vertical="center" wrapText="1"/>
      <protection/>
    </xf>
    <xf numFmtId="0" fontId="23" fillId="33" borderId="13" xfId="98" applyNumberFormat="1" applyFont="1" applyFill="1" applyBorder="1" applyAlignment="1" applyProtection="1">
      <alignment vertical="center" wrapText="1"/>
      <protection hidden="1"/>
    </xf>
    <xf numFmtId="0" fontId="88" fillId="0" borderId="13" xfId="99" applyFont="1" applyBorder="1" applyAlignment="1">
      <alignment vertical="center" wrapText="1"/>
      <protection/>
    </xf>
    <xf numFmtId="0" fontId="24" fillId="0" borderId="13" xfId="98" applyFont="1" applyFill="1" applyBorder="1" applyAlignment="1">
      <alignment vertical="center" wrapText="1"/>
      <protection/>
    </xf>
    <xf numFmtId="0" fontId="89" fillId="0" borderId="18" xfId="99" applyFont="1" applyBorder="1" applyAlignment="1">
      <alignment vertical="center" wrapText="1"/>
      <protection/>
    </xf>
    <xf numFmtId="164" fontId="5" fillId="0" borderId="19" xfId="99" applyNumberFormat="1" applyFont="1" applyBorder="1" applyAlignment="1">
      <alignment horizontal="center"/>
      <protection/>
    </xf>
    <xf numFmtId="0" fontId="23" fillId="0" borderId="13" xfId="103" applyFont="1" applyFill="1" applyBorder="1" applyAlignment="1">
      <alignment vertical="center" wrapText="1"/>
      <protection/>
    </xf>
    <xf numFmtId="0" fontId="24" fillId="33" borderId="13" xfId="98" applyFont="1" applyFill="1" applyBorder="1" applyAlignment="1">
      <alignment horizontal="left" vertical="center" wrapText="1"/>
      <protection/>
    </xf>
    <xf numFmtId="0" fontId="32" fillId="0" borderId="0" xfId="98" applyFont="1">
      <alignment/>
      <protection/>
    </xf>
    <xf numFmtId="0" fontId="90" fillId="0" borderId="0" xfId="99" applyFont="1" applyFill="1" applyBorder="1" applyAlignment="1">
      <alignment horizontal="left" vertical="center" wrapText="1"/>
      <protection/>
    </xf>
    <xf numFmtId="0" fontId="91" fillId="0" borderId="18" xfId="99" applyFont="1" applyBorder="1" applyAlignment="1">
      <alignment vertical="center" wrapText="1"/>
      <protection/>
    </xf>
    <xf numFmtId="0" fontId="91" fillId="0" borderId="13" xfId="99" applyFont="1" applyBorder="1" applyAlignment="1">
      <alignment vertical="center" wrapText="1"/>
      <protection/>
    </xf>
    <xf numFmtId="0" fontId="32" fillId="0" borderId="13" xfId="98" applyFont="1" applyBorder="1" applyAlignment="1">
      <alignment vertical="center" wrapText="1"/>
      <protection/>
    </xf>
    <xf numFmtId="0" fontId="33" fillId="33" borderId="13" xfId="98" applyFont="1" applyFill="1" applyBorder="1" applyAlignment="1">
      <alignment horizontal="left" vertical="center" wrapText="1"/>
      <protection/>
    </xf>
    <xf numFmtId="0" fontId="33" fillId="0" borderId="13" xfId="98" applyFont="1" applyFill="1" applyBorder="1" applyAlignment="1">
      <alignment vertical="center" wrapText="1"/>
      <protection/>
    </xf>
    <xf numFmtId="0" fontId="32" fillId="0" borderId="0" xfId="98" applyFont="1" applyFill="1" applyBorder="1" applyAlignment="1">
      <alignment vertical="center" wrapText="1"/>
      <protection/>
    </xf>
    <xf numFmtId="165" fontId="35" fillId="0" borderId="0" xfId="98" applyNumberFormat="1" applyFont="1" applyAlignment="1">
      <alignment horizontal="left" vertical="center"/>
      <protection/>
    </xf>
    <xf numFmtId="0" fontId="32" fillId="0" borderId="0" xfId="0" applyFont="1" applyAlignment="1">
      <alignment/>
    </xf>
    <xf numFmtId="0" fontId="36" fillId="0" borderId="0" xfId="98" applyFont="1" applyFill="1" applyAlignment="1">
      <alignment vertical="center" wrapText="1"/>
      <protection/>
    </xf>
    <xf numFmtId="0" fontId="34" fillId="0" borderId="0" xfId="98" applyFont="1" applyAlignment="1">
      <alignment vertical="center" wrapText="1"/>
      <protection/>
    </xf>
    <xf numFmtId="0" fontId="34" fillId="0" borderId="0" xfId="98" applyFont="1" applyFill="1" applyAlignment="1">
      <alignment vertical="center" wrapText="1"/>
      <protection/>
    </xf>
    <xf numFmtId="0" fontId="21" fillId="16" borderId="14" xfId="99" applyFont="1" applyFill="1" applyBorder="1" applyAlignment="1">
      <alignment vertical="center" wrapText="1"/>
      <protection/>
    </xf>
    <xf numFmtId="165" fontId="22" fillId="16" borderId="20" xfId="88" applyNumberFormat="1" applyFont="1" applyFill="1" applyBorder="1" applyAlignment="1">
      <alignment vertical="center"/>
    </xf>
    <xf numFmtId="165" fontId="21" fillId="16" borderId="21" xfId="99" applyNumberFormat="1" applyFont="1" applyFill="1" applyBorder="1" applyAlignment="1">
      <alignment vertical="center"/>
      <protection/>
    </xf>
    <xf numFmtId="0" fontId="92" fillId="16" borderId="14" xfId="98" applyFont="1" applyFill="1" applyBorder="1" applyAlignment="1">
      <alignment vertical="center"/>
      <protection/>
    </xf>
    <xf numFmtId="0" fontId="93" fillId="16" borderId="20" xfId="98" applyFont="1" applyFill="1" applyBorder="1" applyAlignment="1">
      <alignment vertical="center"/>
      <protection/>
    </xf>
    <xf numFmtId="0" fontId="92" fillId="16" borderId="20" xfId="98" applyFont="1" applyFill="1" applyBorder="1" applyAlignment="1">
      <alignment vertical="center"/>
      <protection/>
    </xf>
    <xf numFmtId="0" fontId="92" fillId="16" borderId="21" xfId="98" applyFont="1" applyFill="1" applyBorder="1" applyAlignment="1">
      <alignment vertical="center"/>
      <protection/>
    </xf>
    <xf numFmtId="0" fontId="5" fillId="16" borderId="10" xfId="98" applyFont="1" applyFill="1" applyBorder="1" applyAlignment="1">
      <alignment vertical="center" wrapText="1"/>
      <protection/>
    </xf>
    <xf numFmtId="0" fontId="32" fillId="16" borderId="13" xfId="98" applyFont="1" applyFill="1" applyBorder="1" applyAlignment="1">
      <alignment vertical="center" wrapText="1"/>
      <protection/>
    </xf>
    <xf numFmtId="0" fontId="5" fillId="16" borderId="10" xfId="98" applyFont="1" applyFill="1" applyBorder="1" applyAlignment="1">
      <alignment horizontal="left" vertical="center" wrapText="1"/>
      <protection/>
    </xf>
    <xf numFmtId="0" fontId="33" fillId="16" borderId="13" xfId="98" applyFont="1" applyFill="1" applyBorder="1" applyAlignment="1">
      <alignment horizontal="left" vertical="center" wrapText="1"/>
      <protection/>
    </xf>
    <xf numFmtId="0" fontId="0" fillId="16" borderId="13" xfId="98" applyFont="1" applyFill="1" applyBorder="1" applyAlignment="1">
      <alignment horizontal="center"/>
      <protection/>
    </xf>
    <xf numFmtId="164" fontId="6" fillId="16" borderId="13" xfId="88" applyNumberFormat="1" applyFont="1" applyFill="1" applyBorder="1" applyAlignment="1">
      <alignment/>
    </xf>
    <xf numFmtId="165" fontId="5" fillId="16" borderId="12" xfId="98" applyNumberFormat="1" applyFont="1" applyFill="1" applyBorder="1" applyAlignment="1">
      <alignment/>
      <protection/>
    </xf>
    <xf numFmtId="0" fontId="33" fillId="16" borderId="13" xfId="98" applyFont="1" applyFill="1" applyBorder="1" applyAlignment="1">
      <alignment vertical="center" wrapText="1"/>
      <protection/>
    </xf>
    <xf numFmtId="0" fontId="5" fillId="16" borderId="22" xfId="98" applyFont="1" applyFill="1" applyBorder="1" applyAlignment="1">
      <alignment horizontal="left" vertical="center" wrapText="1"/>
      <protection/>
    </xf>
    <xf numFmtId="0" fontId="33" fillId="16" borderId="16" xfId="98" applyFont="1" applyFill="1" applyBorder="1" applyAlignment="1">
      <alignment horizontal="left" vertical="center" wrapText="1"/>
      <protection/>
    </xf>
    <xf numFmtId="0" fontId="0" fillId="16" borderId="16" xfId="98" applyFont="1" applyFill="1" applyBorder="1" applyAlignment="1">
      <alignment horizontal="center"/>
      <protection/>
    </xf>
    <xf numFmtId="164" fontId="6" fillId="16" borderId="16" xfId="88" applyNumberFormat="1" applyFont="1" applyFill="1" applyBorder="1" applyAlignment="1">
      <alignment/>
    </xf>
    <xf numFmtId="165" fontId="5" fillId="16" borderId="17" xfId="98" applyNumberFormat="1" applyFont="1" applyFill="1" applyBorder="1" applyAlignment="1">
      <alignment/>
      <protection/>
    </xf>
    <xf numFmtId="0" fontId="21" fillId="16" borderId="14" xfId="98" applyFont="1" applyFill="1" applyBorder="1" applyAlignment="1">
      <alignment horizontal="left" vertical="center"/>
      <protection/>
    </xf>
    <xf numFmtId="0" fontId="21" fillId="16" borderId="20" xfId="98" applyFont="1" applyFill="1" applyBorder="1" applyAlignment="1">
      <alignment horizontal="center"/>
      <protection/>
    </xf>
    <xf numFmtId="165" fontId="21" fillId="16" borderId="20" xfId="88" applyNumberFormat="1" applyFont="1" applyFill="1" applyBorder="1" applyAlignment="1">
      <alignment/>
    </xf>
    <xf numFmtId="165" fontId="21" fillId="16" borderId="21" xfId="98" applyNumberFormat="1" applyFont="1" applyFill="1" applyBorder="1" applyAlignment="1">
      <alignment/>
      <protection/>
    </xf>
    <xf numFmtId="0" fontId="8" fillId="16" borderId="14" xfId="98" applyFont="1" applyFill="1" applyBorder="1" applyAlignment="1">
      <alignment vertical="center"/>
      <protection/>
    </xf>
    <xf numFmtId="0" fontId="35" fillId="16" borderId="20" xfId="98" applyFont="1" applyFill="1" applyBorder="1" applyAlignment="1">
      <alignment vertical="center"/>
      <protection/>
    </xf>
    <xf numFmtId="0" fontId="8" fillId="16" borderId="20" xfId="98" applyFont="1" applyFill="1" applyBorder="1" applyAlignment="1">
      <alignment vertical="center"/>
      <protection/>
    </xf>
    <xf numFmtId="0" fontId="8" fillId="16" borderId="21" xfId="98" applyFont="1" applyFill="1" applyBorder="1" applyAlignment="1">
      <alignment vertical="center"/>
      <protection/>
    </xf>
    <xf numFmtId="0" fontId="94" fillId="16" borderId="20" xfId="98" applyFont="1" applyFill="1" applyBorder="1" applyAlignment="1">
      <alignment vertical="center"/>
      <protection/>
    </xf>
    <xf numFmtId="0" fontId="23" fillId="16" borderId="13" xfId="98" applyFont="1" applyFill="1" applyBorder="1" applyAlignment="1">
      <alignment vertical="center" wrapText="1"/>
      <protection/>
    </xf>
    <xf numFmtId="0" fontId="24" fillId="16" borderId="13" xfId="98" applyFont="1" applyFill="1" applyBorder="1" applyAlignment="1">
      <alignment horizontal="left" vertical="center" wrapText="1"/>
      <protection/>
    </xf>
    <xf numFmtId="0" fontId="24" fillId="16" borderId="13" xfId="98" applyFont="1" applyFill="1" applyBorder="1" applyAlignment="1">
      <alignment vertical="center" wrapText="1"/>
      <protection/>
    </xf>
    <xf numFmtId="0" fontId="24" fillId="16" borderId="16" xfId="98" applyFont="1" applyFill="1" applyBorder="1" applyAlignment="1">
      <alignment horizontal="left" vertical="center" wrapText="1"/>
      <protection/>
    </xf>
    <xf numFmtId="0" fontId="29" fillId="16" borderId="20" xfId="98" applyFont="1" applyFill="1" applyBorder="1" applyAlignment="1">
      <alignment horizontal="left" vertical="center"/>
      <protection/>
    </xf>
    <xf numFmtId="0" fontId="5" fillId="16" borderId="10" xfId="98" applyFont="1" applyFill="1" applyBorder="1" applyAlignment="1">
      <alignment horizontal="left" vertical="center"/>
      <protection/>
    </xf>
    <xf numFmtId="0" fontId="95" fillId="33" borderId="13" xfId="103" applyFont="1" applyFill="1" applyBorder="1" applyAlignment="1">
      <alignment vertical="center" wrapText="1"/>
      <protection/>
    </xf>
    <xf numFmtId="165" fontId="0" fillId="33" borderId="13" xfId="0" applyNumberFormat="1" applyFont="1" applyFill="1" applyBorder="1" applyAlignment="1">
      <alignment/>
    </xf>
    <xf numFmtId="0" fontId="24" fillId="16" borderId="13" xfId="98" applyFont="1" applyFill="1" applyBorder="1" applyAlignment="1">
      <alignment horizontal="left" vertical="center"/>
      <protection/>
    </xf>
    <xf numFmtId="165" fontId="0" fillId="0" borderId="13" xfId="0" applyNumberFormat="1" applyFont="1" applyBorder="1" applyAlignment="1">
      <alignment/>
    </xf>
    <xf numFmtId="165" fontId="0" fillId="0" borderId="13" xfId="0" applyNumberFormat="1" applyFont="1" applyFill="1" applyBorder="1" applyAlignment="1">
      <alignment horizontal="right" wrapText="1"/>
    </xf>
    <xf numFmtId="165" fontId="22" fillId="16" borderId="20" xfId="88" applyNumberFormat="1" applyFont="1" applyFill="1" applyBorder="1" applyAlignment="1">
      <alignment/>
    </xf>
    <xf numFmtId="0" fontId="0" fillId="0" borderId="10" xfId="0" applyFont="1" applyFill="1" applyBorder="1" applyAlignment="1">
      <alignment horizontal="left" vertical="center" wrapText="1"/>
    </xf>
    <xf numFmtId="0" fontId="23" fillId="0" borderId="13" xfId="0" applyFont="1" applyBorder="1" applyAlignment="1">
      <alignment horizontal="left" vertical="center" wrapText="1"/>
    </xf>
    <xf numFmtId="0" fontId="5" fillId="0" borderId="10" xfId="99" applyFont="1" applyBorder="1" applyAlignment="1">
      <alignment vertical="center"/>
      <protection/>
    </xf>
    <xf numFmtId="0" fontId="5" fillId="0" borderId="22" xfId="99" applyFont="1" applyBorder="1" applyAlignment="1">
      <alignment vertical="center"/>
      <protection/>
    </xf>
    <xf numFmtId="0" fontId="5" fillId="0" borderId="23" xfId="99" applyFont="1" applyBorder="1" applyAlignment="1">
      <alignment vertical="center"/>
      <protection/>
    </xf>
    <xf numFmtId="165" fontId="1" fillId="0" borderId="24" xfId="99" applyNumberFormat="1" applyFont="1" applyFill="1" applyBorder="1" applyAlignment="1">
      <alignment horizontal="right"/>
      <protection/>
    </xf>
    <xf numFmtId="164" fontId="1" fillId="0" borderId="25" xfId="99" applyNumberFormat="1" applyFont="1" applyFill="1" applyBorder="1" applyAlignment="1">
      <alignment horizontal="right"/>
      <protection/>
    </xf>
    <xf numFmtId="165" fontId="0" fillId="33" borderId="13" xfId="0" applyNumberFormat="1" applyFont="1" applyFill="1" applyBorder="1" applyAlignment="1">
      <alignment horizontal="right"/>
    </xf>
    <xf numFmtId="0" fontId="0" fillId="33" borderId="13" xfId="101" applyFont="1" applyFill="1" applyBorder="1" applyAlignment="1">
      <alignment horizontal="center"/>
      <protection/>
    </xf>
    <xf numFmtId="165" fontId="0" fillId="33" borderId="13" xfId="101" applyNumberFormat="1" applyFont="1" applyFill="1" applyBorder="1">
      <alignment/>
      <protection/>
    </xf>
    <xf numFmtId="165" fontId="0" fillId="0" borderId="26" xfId="0" applyNumberFormat="1" applyFont="1" applyBorder="1" applyAlignment="1">
      <alignment/>
    </xf>
    <xf numFmtId="0" fontId="0" fillId="0" borderId="27" xfId="104" applyFont="1" applyBorder="1" applyAlignment="1">
      <alignment vertical="center" wrapText="1"/>
      <protection/>
    </xf>
    <xf numFmtId="0" fontId="23" fillId="0" borderId="28" xfId="104" applyFont="1" applyFill="1" applyBorder="1" applyAlignment="1">
      <alignment vertical="center" wrapText="1"/>
      <protection/>
    </xf>
    <xf numFmtId="0" fontId="0" fillId="0" borderId="28" xfId="104" applyFont="1" applyBorder="1" applyAlignment="1">
      <alignment horizontal="center" wrapText="1"/>
      <protection/>
    </xf>
    <xf numFmtId="165" fontId="0" fillId="0" borderId="28" xfId="104" applyNumberFormat="1" applyFont="1" applyFill="1" applyBorder="1" applyAlignment="1">
      <alignment horizontal="right"/>
      <protection/>
    </xf>
    <xf numFmtId="0" fontId="24" fillId="33" borderId="13" xfId="0" applyFont="1" applyFill="1" applyBorder="1" applyAlignment="1">
      <alignment vertical="center" wrapText="1"/>
    </xf>
    <xf numFmtId="6" fontId="0" fillId="0" borderId="13" xfId="0" applyNumberFormat="1" applyFont="1" applyBorder="1" applyAlignment="1">
      <alignment horizontal="right"/>
    </xf>
    <xf numFmtId="165" fontId="0" fillId="33" borderId="13" xfId="99" applyNumberFormat="1" applyFont="1" applyFill="1" applyBorder="1" applyAlignment="1">
      <alignment horizontal="right"/>
      <protection/>
    </xf>
    <xf numFmtId="0" fontId="0" fillId="0" borderId="10" xfId="100" applyFont="1" applyBorder="1" applyAlignment="1">
      <alignment horizontal="left" vertical="center"/>
      <protection/>
    </xf>
    <xf numFmtId="0" fontId="23" fillId="0" borderId="13" xfId="103" applyFont="1" applyFill="1" applyBorder="1" applyAlignment="1">
      <alignment horizontal="left" vertical="center" wrapText="1"/>
      <protection/>
    </xf>
    <xf numFmtId="0" fontId="23" fillId="33" borderId="13" xfId="0" applyFont="1" applyFill="1" applyBorder="1" applyAlignment="1">
      <alignment horizontal="left" vertical="center" wrapText="1"/>
    </xf>
    <xf numFmtId="165" fontId="2" fillId="0" borderId="16" xfId="99" applyNumberFormat="1" applyFont="1" applyFill="1" applyBorder="1" applyAlignment="1">
      <alignment horizontal="right"/>
      <protection/>
    </xf>
    <xf numFmtId="164" fontId="2" fillId="0" borderId="17" xfId="99" applyNumberFormat="1" applyFont="1" applyFill="1" applyBorder="1" applyAlignment="1">
      <alignment horizontal="right"/>
      <protection/>
    </xf>
    <xf numFmtId="0" fontId="0" fillId="0" borderId="23" xfId="0" applyFont="1" applyFill="1" applyBorder="1" applyAlignment="1">
      <alignment vertical="center" wrapText="1"/>
    </xf>
    <xf numFmtId="0" fontId="23" fillId="0" borderId="24" xfId="0" applyFont="1" applyFill="1" applyBorder="1" applyAlignment="1">
      <alignment vertical="center" wrapText="1"/>
    </xf>
    <xf numFmtId="0" fontId="0" fillId="0" borderId="24" xfId="0" applyFont="1" applyFill="1" applyBorder="1" applyAlignment="1">
      <alignment horizontal="center"/>
    </xf>
    <xf numFmtId="165" fontId="0" fillId="0" borderId="24" xfId="99" applyNumberFormat="1" applyFont="1" applyFill="1" applyBorder="1" applyAlignment="1">
      <alignment horizontal="right"/>
      <protection/>
    </xf>
    <xf numFmtId="165" fontId="0" fillId="0" borderId="12" xfId="0" applyNumberFormat="1" applyFont="1" applyFill="1" applyBorder="1" applyAlignment="1">
      <alignment/>
    </xf>
    <xf numFmtId="0" fontId="0" fillId="0" borderId="13" xfId="0" applyFont="1" applyFill="1" applyBorder="1" applyAlignment="1">
      <alignment horizontal="center" wrapText="1"/>
    </xf>
    <xf numFmtId="0" fontId="0" fillId="0" borderId="27" xfId="99" applyFont="1" applyBorder="1" applyAlignment="1">
      <alignment vertical="center" wrapText="1"/>
      <protection/>
    </xf>
    <xf numFmtId="0" fontId="88" fillId="0" borderId="28" xfId="99" applyFont="1" applyBorder="1" applyAlignment="1">
      <alignment vertical="center" wrapText="1"/>
      <protection/>
    </xf>
    <xf numFmtId="0" fontId="0" fillId="0" borderId="28" xfId="99" applyFont="1" applyBorder="1" applyAlignment="1">
      <alignment horizontal="center"/>
      <protection/>
    </xf>
    <xf numFmtId="165" fontId="0" fillId="0" borderId="28" xfId="99" applyNumberFormat="1" applyFont="1" applyFill="1" applyBorder="1" applyAlignment="1">
      <alignment horizontal="right"/>
      <protection/>
    </xf>
    <xf numFmtId="165" fontId="5" fillId="0" borderId="18" xfId="88" applyNumberFormat="1" applyFont="1" applyBorder="1" applyAlignment="1">
      <alignment horizontal="center" vertical="center"/>
    </xf>
    <xf numFmtId="0" fontId="23" fillId="0" borderId="13" xfId="99" applyFont="1" applyBorder="1" applyAlignment="1">
      <alignment vertical="center" wrapText="1"/>
      <protection/>
    </xf>
    <xf numFmtId="0" fontId="23" fillId="0" borderId="29" xfId="0" applyFont="1" applyFill="1" applyBorder="1" applyAlignment="1">
      <alignment vertical="center" wrapText="1"/>
    </xf>
    <xf numFmtId="0" fontId="0" fillId="0" borderId="10" xfId="100" applyFont="1" applyFill="1" applyBorder="1" applyAlignment="1">
      <alignment horizontal="left" vertical="center" wrapText="1"/>
      <protection/>
    </xf>
    <xf numFmtId="165" fontId="0" fillId="0" borderId="13" xfId="0" applyNumberFormat="1" applyFont="1" applyBorder="1" applyAlignment="1">
      <alignment/>
    </xf>
    <xf numFmtId="164" fontId="0" fillId="16" borderId="13" xfId="98" applyNumberFormat="1" applyFont="1" applyFill="1" applyBorder="1" applyAlignment="1">
      <alignment/>
      <protection/>
    </xf>
    <xf numFmtId="164" fontId="5" fillId="16" borderId="12" xfId="98" applyNumberFormat="1" applyFont="1" applyFill="1" applyBorder="1" applyAlignment="1">
      <alignment/>
      <protection/>
    </xf>
    <xf numFmtId="0" fontId="23" fillId="0" borderId="13" xfId="0" applyFont="1" applyFill="1" applyBorder="1" applyAlignment="1">
      <alignment horizontal="left" vertical="center" wrapText="1"/>
    </xf>
    <xf numFmtId="0" fontId="0" fillId="0" borderId="13" xfId="103" applyFont="1" applyFill="1" applyBorder="1" applyAlignment="1">
      <alignment horizontal="center" wrapText="1"/>
      <protection/>
    </xf>
    <xf numFmtId="165" fontId="0" fillId="0" borderId="13" xfId="100" applyNumberFormat="1" applyFont="1" applyFill="1" applyBorder="1" applyAlignment="1">
      <alignment horizontal="right"/>
      <protection/>
    </xf>
    <xf numFmtId="0" fontId="0" fillId="33" borderId="10" xfId="101" applyFont="1" applyFill="1" applyBorder="1" applyAlignment="1">
      <alignment vertical="center" wrapText="1"/>
      <protection/>
    </xf>
    <xf numFmtId="14" fontId="2" fillId="0" borderId="0" xfId="99" applyNumberFormat="1" applyFont="1" applyAlignment="1">
      <alignment horizontal="right"/>
      <protection/>
    </xf>
    <xf numFmtId="0" fontId="96" fillId="0" borderId="0" xfId="99" applyFont="1" applyAlignment="1">
      <alignment vertical="center" wrapText="1"/>
      <protection/>
    </xf>
    <xf numFmtId="165" fontId="5" fillId="0" borderId="13" xfId="88" applyNumberFormat="1" applyFont="1" applyFill="1" applyBorder="1" applyAlignment="1">
      <alignment/>
    </xf>
    <xf numFmtId="0" fontId="85" fillId="0" borderId="10" xfId="96" applyFont="1" applyBorder="1" applyAlignment="1">
      <alignment vertical="center" wrapText="1"/>
      <protection/>
    </xf>
    <xf numFmtId="0" fontId="92" fillId="16" borderId="30" xfId="99" applyFont="1" applyFill="1" applyBorder="1" applyAlignment="1">
      <alignment horizontal="center" vertical="center"/>
      <protection/>
    </xf>
    <xf numFmtId="0" fontId="92" fillId="16" borderId="31" xfId="99" applyFont="1" applyFill="1" applyBorder="1" applyAlignment="1">
      <alignment horizontal="center" vertical="center"/>
      <protection/>
    </xf>
    <xf numFmtId="0" fontId="92" fillId="16" borderId="32" xfId="99" applyFont="1" applyFill="1" applyBorder="1" applyAlignment="1">
      <alignment horizontal="center" vertical="center"/>
      <protection/>
    </xf>
    <xf numFmtId="0" fontId="92" fillId="16" borderId="33" xfId="99" applyFont="1" applyFill="1" applyBorder="1" applyAlignment="1">
      <alignment horizontal="center" vertical="center"/>
      <protection/>
    </xf>
    <xf numFmtId="0" fontId="92" fillId="16" borderId="34" xfId="99" applyFont="1" applyFill="1" applyBorder="1" applyAlignment="1">
      <alignment horizontal="center" vertical="center"/>
      <protection/>
    </xf>
    <xf numFmtId="0" fontId="92" fillId="16" borderId="35" xfId="99" applyFont="1" applyFill="1" applyBorder="1" applyAlignment="1">
      <alignment horizontal="center" vertical="center"/>
      <protection/>
    </xf>
    <xf numFmtId="0" fontId="8" fillId="0" borderId="0" xfId="99" applyFont="1" applyAlignment="1">
      <alignment horizontal="left" vertical="center" wrapText="1"/>
      <protection/>
    </xf>
    <xf numFmtId="0" fontId="8" fillId="0" borderId="0" xfId="98" applyFont="1" applyAlignment="1">
      <alignment horizontal="left" vertical="center" wrapText="1"/>
      <protection/>
    </xf>
    <xf numFmtId="0" fontId="88" fillId="0" borderId="13" xfId="0" applyFont="1" applyFill="1" applyBorder="1" applyAlignment="1">
      <alignment vertical="center" wrapText="1"/>
    </xf>
  </cellXfs>
  <cellStyles count="12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xcel Built-in Currency" xfId="36"/>
    <cellStyle name="Excel Built-in Normal" xfId="37"/>
    <cellStyle name="Hyperlink" xfId="38"/>
    <cellStyle name="Hypertextový odkaz 2" xfId="39"/>
    <cellStyle name="Hypertextový odkaz 2 2" xfId="40"/>
    <cellStyle name="Hypertextový odkaz 3" xfId="41"/>
    <cellStyle name="Chybně" xfId="42"/>
    <cellStyle name="Kontrolní buňka" xfId="43"/>
    <cellStyle name="Currency" xfId="44"/>
    <cellStyle name="Měna 10" xfId="45"/>
    <cellStyle name="Měna 10 2" xfId="46"/>
    <cellStyle name="Měna 11" xfId="47"/>
    <cellStyle name="Měna 11 2" xfId="48"/>
    <cellStyle name="Měna 12" xfId="49"/>
    <cellStyle name="Měna 12 2" xfId="50"/>
    <cellStyle name="Měna 12 3" xfId="51"/>
    <cellStyle name="Měna 12 4" xfId="52"/>
    <cellStyle name="Měna 12 5" xfId="53"/>
    <cellStyle name="Měna 12 6" xfId="54"/>
    <cellStyle name="Měna 13" xfId="55"/>
    <cellStyle name="Měna 13 2" xfId="56"/>
    <cellStyle name="Měna 13 3" xfId="57"/>
    <cellStyle name="Měna 13 4" xfId="58"/>
    <cellStyle name="Měna 14" xfId="59"/>
    <cellStyle name="Měna 14 2" xfId="60"/>
    <cellStyle name="Měna 14 3" xfId="61"/>
    <cellStyle name="Měna 15" xfId="62"/>
    <cellStyle name="Měna 16" xfId="63"/>
    <cellStyle name="Měna 17" xfId="64"/>
    <cellStyle name="Měna 2" xfId="65"/>
    <cellStyle name="Měna 2 2" xfId="66"/>
    <cellStyle name="Měna 3" xfId="67"/>
    <cellStyle name="Měna 3 2" xfId="68"/>
    <cellStyle name="Měna 3 3" xfId="69"/>
    <cellStyle name="Měna 3 4" xfId="70"/>
    <cellStyle name="Měna 3 4 2" xfId="71"/>
    <cellStyle name="Měna 3 4 2 2" xfId="72"/>
    <cellStyle name="Měna 3 4 2 3" xfId="73"/>
    <cellStyle name="Měna 3 4 3" xfId="74"/>
    <cellStyle name="Měna 3 5" xfId="75"/>
    <cellStyle name="Měna 4" xfId="76"/>
    <cellStyle name="Měna 5" xfId="77"/>
    <cellStyle name="Měna 5 2" xfId="78"/>
    <cellStyle name="Měna 6" xfId="79"/>
    <cellStyle name="Měna 6 2" xfId="80"/>
    <cellStyle name="Měna 6 3" xfId="81"/>
    <cellStyle name="Měna 6 4" xfId="82"/>
    <cellStyle name="Měna 7" xfId="83"/>
    <cellStyle name="Měna 7 2" xfId="84"/>
    <cellStyle name="Měna 8" xfId="85"/>
    <cellStyle name="Měna 9" xfId="86"/>
    <cellStyle name="Měna 9 2" xfId="87"/>
    <cellStyle name="měny 2" xfId="88"/>
    <cellStyle name="Currency [0]" xfId="89"/>
    <cellStyle name="Nadpis 1" xfId="90"/>
    <cellStyle name="Nadpis 2" xfId="91"/>
    <cellStyle name="Nadpis 3" xfId="92"/>
    <cellStyle name="Nadpis 4" xfId="93"/>
    <cellStyle name="Název" xfId="94"/>
    <cellStyle name="Neutrální" xfId="95"/>
    <cellStyle name="Normální 10" xfId="96"/>
    <cellStyle name="Normální 11" xfId="97"/>
    <cellStyle name="normální 14" xfId="98"/>
    <cellStyle name="normální 15" xfId="99"/>
    <cellStyle name="Normální 2" xfId="100"/>
    <cellStyle name="Normální 2 2" xfId="101"/>
    <cellStyle name="Normální 2 3" xfId="102"/>
    <cellStyle name="Normální 3" xfId="103"/>
    <cellStyle name="Normální 3 2" xfId="104"/>
    <cellStyle name="Normální 3 3" xfId="105"/>
    <cellStyle name="Normální 3 4" xfId="106"/>
    <cellStyle name="Normální 4" xfId="107"/>
    <cellStyle name="Normální 4 2" xfId="108"/>
    <cellStyle name="Normální 4 2 2" xfId="109"/>
    <cellStyle name="Normální 4 2 3" xfId="110"/>
    <cellStyle name="Normální 4 3" xfId="111"/>
    <cellStyle name="Normální 5" xfId="112"/>
    <cellStyle name="Normální 5 2" xfId="113"/>
    <cellStyle name="Normální 5 3" xfId="114"/>
    <cellStyle name="Normální 6" xfId="115"/>
    <cellStyle name="Normální 6 2" xfId="116"/>
    <cellStyle name="Normální 7" xfId="117"/>
    <cellStyle name="Normální 8" xfId="118"/>
    <cellStyle name="Normální 8 2" xfId="119"/>
    <cellStyle name="Normální 8 3" xfId="120"/>
    <cellStyle name="Normální 8 4" xfId="121"/>
    <cellStyle name="Normální 8 5" xfId="122"/>
    <cellStyle name="Normální 8 6" xfId="123"/>
    <cellStyle name="Normální 9" xfId="124"/>
    <cellStyle name="Normální 9 2" xfId="125"/>
    <cellStyle name="Followed Hyperlink" xfId="126"/>
    <cellStyle name="Poznámka" xfId="127"/>
    <cellStyle name="Percent" xfId="128"/>
    <cellStyle name="Propojená buňka" xfId="129"/>
    <cellStyle name="Správně" xfId="130"/>
    <cellStyle name="Text upozornění" xfId="131"/>
    <cellStyle name="Vstup" xfId="132"/>
    <cellStyle name="Výpočet" xfId="133"/>
    <cellStyle name="Výstup" xfId="134"/>
    <cellStyle name="Vysvětlující text" xfId="135"/>
    <cellStyle name="Zvýraznění 1" xfId="136"/>
    <cellStyle name="Zvýraznění 2" xfId="137"/>
    <cellStyle name="Zvýraznění 3" xfId="138"/>
    <cellStyle name="Zvýraznění 4" xfId="139"/>
    <cellStyle name="Zvýraznění 5" xfId="140"/>
    <cellStyle name="Zvýraznění 6" xfId="1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E59"/>
  <sheetViews>
    <sheetView zoomScalePageLayoutView="0" workbookViewId="0" topLeftCell="A1">
      <selection activeCell="D17" sqref="D17"/>
    </sheetView>
  </sheetViews>
  <sheetFormatPr defaultColWidth="9.140625" defaultRowHeight="10.5"/>
  <cols>
    <col min="1" max="1" width="2.140625" style="0" customWidth="1"/>
    <col min="2" max="2" width="35.28125" style="0" customWidth="1"/>
    <col min="3" max="4" width="26.57421875" style="43" customWidth="1"/>
  </cols>
  <sheetData>
    <row r="1" spans="2:5" ht="10.5">
      <c r="B1" s="12"/>
      <c r="C1" s="64"/>
      <c r="D1" s="64"/>
      <c r="E1" s="12"/>
    </row>
    <row r="2" spans="2:5" ht="11.25" thickBot="1">
      <c r="B2" s="12"/>
      <c r="C2" s="64"/>
      <c r="D2" s="64"/>
      <c r="E2" s="12"/>
    </row>
    <row r="3" spans="2:5" ht="14.25">
      <c r="B3" s="263" t="s">
        <v>90</v>
      </c>
      <c r="C3" s="264"/>
      <c r="D3" s="265"/>
      <c r="E3" s="12"/>
    </row>
    <row r="4" spans="2:5" ht="15.75" thickBot="1">
      <c r="B4" s="266" t="s">
        <v>23</v>
      </c>
      <c r="C4" s="267"/>
      <c r="D4" s="268"/>
      <c r="E4" s="13"/>
    </row>
    <row r="5" spans="2:5" ht="12" thickBot="1">
      <c r="B5" s="14"/>
      <c r="C5" s="61"/>
      <c r="D5" s="62"/>
      <c r="E5" s="12"/>
    </row>
    <row r="6" spans="2:5" ht="13.5" customHeight="1" thickBot="1">
      <c r="B6" s="86"/>
      <c r="C6" s="87" t="s">
        <v>40</v>
      </c>
      <c r="D6" s="87" t="s">
        <v>20</v>
      </c>
      <c r="E6" s="19"/>
    </row>
    <row r="7" spans="2:4" s="1" customFormat="1" ht="11.25">
      <c r="B7" s="219" t="str">
        <f>Jedovna!B3</f>
        <v>JEDOVNA</v>
      </c>
      <c r="C7" s="220">
        <f>Jedovna!F22</f>
        <v>0</v>
      </c>
      <c r="D7" s="221">
        <f>Jedovna!F27</f>
        <v>0</v>
      </c>
    </row>
    <row r="8" spans="2:4" s="1" customFormat="1" ht="11.25">
      <c r="B8" s="217" t="str">
        <f>Váhovna!B3</f>
        <v>VÁHOVNA</v>
      </c>
      <c r="C8" s="84">
        <f>Váhovna!F20</f>
        <v>0</v>
      </c>
      <c r="D8" s="85">
        <f>Váhovna!F25</f>
        <v>0</v>
      </c>
    </row>
    <row r="9" spans="2:4" s="1" customFormat="1" ht="11.25">
      <c r="B9" s="217" t="str">
        <f>Biologie!B3</f>
        <v>BIOLOGIE</v>
      </c>
      <c r="C9" s="84">
        <f>Biologie!F33</f>
        <v>0</v>
      </c>
      <c r="D9" s="85">
        <f>Biologie!F38</f>
        <v>0</v>
      </c>
    </row>
    <row r="10" spans="2:4" s="1" customFormat="1" ht="12" thickBot="1">
      <c r="B10" s="218" t="str">
        <f>'Laboratoř chemie'!B3</f>
        <v>LABORATOŘ CHEMIE</v>
      </c>
      <c r="C10" s="95">
        <f>'Laboratoř chemie'!F39</f>
        <v>0</v>
      </c>
      <c r="D10" s="96">
        <f>'Laboratoř chemie'!F44</f>
        <v>0</v>
      </c>
    </row>
    <row r="11" spans="2:4" s="1" customFormat="1" ht="12" thickBot="1">
      <c r="B11" s="218" t="s">
        <v>39</v>
      </c>
      <c r="C11" s="236">
        <f>SUM(C7:C10)</f>
        <v>0</v>
      </c>
      <c r="D11" s="237">
        <f>SUM(D7:D10)</f>
        <v>0</v>
      </c>
    </row>
    <row r="12" spans="2:4" s="1" customFormat="1" ht="6" customHeight="1" thickBot="1">
      <c r="B12" s="88"/>
      <c r="C12" s="89"/>
      <c r="D12" s="90"/>
    </row>
    <row r="13" spans="2:4" s="1" customFormat="1" ht="15.75" thickBot="1">
      <c r="B13" s="174" t="s">
        <v>12</v>
      </c>
      <c r="C13" s="175"/>
      <c r="D13" s="176"/>
    </row>
    <row r="14" spans="2:4" s="1" customFormat="1" ht="6" customHeight="1" thickBot="1">
      <c r="B14" s="92"/>
      <c r="C14" s="93"/>
      <c r="D14" s="94"/>
    </row>
    <row r="15" spans="2:4" s="1" customFormat="1" ht="15.75" thickBot="1">
      <c r="B15" s="174" t="s">
        <v>10</v>
      </c>
      <c r="C15" s="175"/>
      <c r="D15" s="176">
        <f>D17-D13</f>
        <v>0</v>
      </c>
    </row>
    <row r="16" spans="2:4" s="1" customFormat="1" ht="6" customHeight="1" thickBot="1">
      <c r="B16" s="21"/>
      <c r="C16" s="63"/>
      <c r="D16" s="65"/>
    </row>
    <row r="17" spans="2:4" s="1" customFormat="1" ht="15.75" thickBot="1">
      <c r="B17" s="174" t="s">
        <v>11</v>
      </c>
      <c r="C17" s="175"/>
      <c r="D17" s="176">
        <f>SUM(D7:D10)</f>
        <v>0</v>
      </c>
    </row>
    <row r="18" spans="2:4" s="1" customFormat="1" ht="10.5">
      <c r="B18" s="22"/>
      <c r="C18" s="66"/>
      <c r="D18" s="66"/>
    </row>
    <row r="19" spans="2:4" s="1" customFormat="1" ht="42.75">
      <c r="B19" s="260" t="s">
        <v>95</v>
      </c>
      <c r="C19" s="269"/>
      <c r="D19" s="269"/>
    </row>
    <row r="20" spans="2:4" s="1" customFormat="1" ht="14.25">
      <c r="B20" s="23"/>
      <c r="C20" s="67"/>
      <c r="D20" s="259"/>
    </row>
    <row r="21" spans="2:4" s="91" customFormat="1" ht="13.5" customHeight="1">
      <c r="B21" s="23"/>
      <c r="C21" s="269"/>
      <c r="D21" s="269"/>
    </row>
    <row r="28" spans="2:4" ht="11.25">
      <c r="B28" s="12"/>
      <c r="C28" s="68"/>
      <c r="D28" s="69"/>
    </row>
    <row r="31" spans="2:4" ht="11.25">
      <c r="B31" s="24"/>
      <c r="C31" s="64"/>
      <c r="D31" s="64"/>
    </row>
    <row r="40" spans="2:4" ht="11.25">
      <c r="B40" s="12"/>
      <c r="C40" s="68"/>
      <c r="D40" s="69"/>
    </row>
    <row r="43" spans="2:4" ht="11.25">
      <c r="B43" s="24"/>
      <c r="C43" s="64"/>
      <c r="D43" s="64"/>
    </row>
    <row r="47" spans="2:4" ht="11.25">
      <c r="B47" s="12"/>
      <c r="C47" s="68"/>
      <c r="D47" s="69"/>
    </row>
    <row r="49" spans="2:4" ht="11.25">
      <c r="B49" s="25"/>
      <c r="C49" s="64"/>
      <c r="D49" s="64"/>
    </row>
    <row r="50" spans="2:4" ht="11.25">
      <c r="B50" s="26"/>
      <c r="C50" s="70"/>
      <c r="D50" s="69"/>
    </row>
    <row r="55" spans="2:4" ht="10.5">
      <c r="B55" s="12"/>
      <c r="C55" s="64"/>
      <c r="D55" s="64"/>
    </row>
    <row r="59" spans="2:3" ht="11.25">
      <c r="B59" s="26"/>
      <c r="C59" s="71"/>
    </row>
  </sheetData>
  <sheetProtection/>
  <mergeCells count="4">
    <mergeCell ref="B3:D3"/>
    <mergeCell ref="B4:D4"/>
    <mergeCell ref="C19:D19"/>
    <mergeCell ref="C21:D21"/>
  </mergeCells>
  <printOptions/>
  <pageMargins left="0.7" right="0.7" top="0.787401575" bottom="0.787401575" header="0.3" footer="0.3"/>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AJ75"/>
  <sheetViews>
    <sheetView zoomScalePageLayoutView="0" workbookViewId="0" topLeftCell="A10">
      <selection activeCell="J29" sqref="J29"/>
    </sheetView>
  </sheetViews>
  <sheetFormatPr defaultColWidth="9.140625" defaultRowHeight="10.5"/>
  <cols>
    <col min="1" max="1" width="1.28515625" style="0" customWidth="1"/>
    <col min="2" max="2" width="45.57421875" style="0" customWidth="1"/>
    <col min="3" max="3" width="55.57421875" style="142" customWidth="1"/>
    <col min="4" max="4" width="3.7109375" style="8" customWidth="1"/>
    <col min="5" max="5" width="13.421875" style="30" bestFit="1" customWidth="1"/>
    <col min="6" max="6" width="22.421875" style="30" customWidth="1"/>
  </cols>
  <sheetData>
    <row r="1" spans="2:8" ht="13.5">
      <c r="B1" s="2"/>
      <c r="C1" s="134"/>
      <c r="D1" s="44"/>
      <c r="E1" s="42"/>
      <c r="F1" s="42"/>
      <c r="G1" s="2"/>
      <c r="H1" s="2"/>
    </row>
    <row r="2" spans="2:8" ht="14.25" thickBot="1">
      <c r="B2" s="2"/>
      <c r="C2" s="134"/>
      <c r="D2" s="44"/>
      <c r="E2" s="42"/>
      <c r="F2" s="42"/>
      <c r="G2" s="2"/>
      <c r="H2" s="2"/>
    </row>
    <row r="3" spans="2:8" ht="40.5" customHeight="1" thickBot="1">
      <c r="B3" s="177" t="s">
        <v>24</v>
      </c>
      <c r="C3" s="202"/>
      <c r="D3" s="179"/>
      <c r="E3" s="179"/>
      <c r="F3" s="180"/>
      <c r="G3" s="2"/>
      <c r="H3" s="2"/>
    </row>
    <row r="4" spans="2:7" ht="6" customHeight="1" thickBot="1">
      <c r="B4" s="14"/>
      <c r="C4" s="135"/>
      <c r="D4" s="15"/>
      <c r="E4" s="16"/>
      <c r="F4" s="17"/>
      <c r="G4" s="12"/>
    </row>
    <row r="5" spans="2:7" ht="14.25" customHeight="1">
      <c r="B5" s="18" t="s">
        <v>0</v>
      </c>
      <c r="C5" s="157"/>
      <c r="D5" s="126" t="s">
        <v>1</v>
      </c>
      <c r="E5" s="119" t="s">
        <v>2</v>
      </c>
      <c r="F5" s="120" t="s">
        <v>3</v>
      </c>
      <c r="G5" s="19"/>
    </row>
    <row r="6" spans="2:6" ht="13.5">
      <c r="B6" s="181" t="s">
        <v>9</v>
      </c>
      <c r="C6" s="203"/>
      <c r="D6" s="108"/>
      <c r="E6" s="261" t="s">
        <v>97</v>
      </c>
      <c r="F6" s="56" t="s">
        <v>102</v>
      </c>
    </row>
    <row r="7" spans="2:7" ht="90.75" customHeight="1">
      <c r="B7" s="36" t="s">
        <v>91</v>
      </c>
      <c r="C7" s="152" t="s">
        <v>41</v>
      </c>
      <c r="D7" s="129">
        <v>5</v>
      </c>
      <c r="E7" s="116"/>
      <c r="F7" s="123"/>
      <c r="G7" s="75"/>
    </row>
    <row r="8" spans="2:6" ht="54">
      <c r="B8" s="226" t="s">
        <v>21</v>
      </c>
      <c r="C8" s="227" t="s">
        <v>22</v>
      </c>
      <c r="D8" s="228">
        <v>5</v>
      </c>
      <c r="E8" s="229"/>
      <c r="F8" s="123"/>
    </row>
    <row r="9" spans="2:6" ht="99.75" customHeight="1">
      <c r="B9" s="36" t="s">
        <v>18</v>
      </c>
      <c r="C9" s="152" t="s">
        <v>42</v>
      </c>
      <c r="D9" s="129">
        <v>1</v>
      </c>
      <c r="E9" s="116"/>
      <c r="F9" s="123"/>
    </row>
    <row r="10" spans="2:6" ht="54">
      <c r="B10" s="226" t="s">
        <v>21</v>
      </c>
      <c r="C10" s="227" t="s">
        <v>34</v>
      </c>
      <c r="D10" s="228">
        <v>1</v>
      </c>
      <c r="E10" s="229"/>
      <c r="F10" s="123"/>
    </row>
    <row r="11" spans="2:8" ht="40.5">
      <c r="B11" s="31" t="s">
        <v>92</v>
      </c>
      <c r="C11" s="230" t="s">
        <v>33</v>
      </c>
      <c r="D11" s="72">
        <v>2</v>
      </c>
      <c r="E11" s="231"/>
      <c r="F11" s="225"/>
      <c r="H11" s="2"/>
    </row>
    <row r="12" spans="2:8" ht="108">
      <c r="B12" s="238" t="s">
        <v>44</v>
      </c>
      <c r="C12" s="239" t="s">
        <v>43</v>
      </c>
      <c r="D12" s="240">
        <v>4</v>
      </c>
      <c r="E12" s="241"/>
      <c r="F12" s="242"/>
      <c r="H12" s="2"/>
    </row>
    <row r="13" spans="2:8" ht="108">
      <c r="B13" s="36" t="s">
        <v>44</v>
      </c>
      <c r="C13" s="147" t="s">
        <v>45</v>
      </c>
      <c r="D13" s="243">
        <v>1</v>
      </c>
      <c r="E13" s="116"/>
      <c r="F13" s="73"/>
      <c r="H13" s="2"/>
    </row>
    <row r="14" spans="2:6" ht="13.5">
      <c r="B14" s="183" t="s">
        <v>13</v>
      </c>
      <c r="C14" s="204"/>
      <c r="D14" s="185"/>
      <c r="E14" s="186"/>
      <c r="F14" s="187">
        <f>SUM(F7:F13)</f>
        <v>0</v>
      </c>
    </row>
    <row r="15" spans="2:36" s="27" customFormat="1" ht="6" customHeight="1">
      <c r="B15" s="101"/>
      <c r="C15" s="160"/>
      <c r="D15" s="114"/>
      <c r="E15" s="115"/>
      <c r="F15" s="122"/>
      <c r="G15"/>
      <c r="H15"/>
      <c r="I15"/>
      <c r="J15"/>
      <c r="K15"/>
      <c r="L15"/>
      <c r="M15"/>
      <c r="N15"/>
      <c r="O15"/>
      <c r="P15"/>
      <c r="Q15"/>
      <c r="R15"/>
      <c r="S15"/>
      <c r="T15"/>
      <c r="U15"/>
      <c r="V15"/>
      <c r="W15"/>
      <c r="X15"/>
      <c r="Y15"/>
      <c r="Z15"/>
      <c r="AA15"/>
      <c r="AB15"/>
      <c r="AC15"/>
      <c r="AD15"/>
      <c r="AE15"/>
      <c r="AF15"/>
      <c r="AG15"/>
      <c r="AH15"/>
      <c r="AI15"/>
      <c r="AJ15"/>
    </row>
    <row r="16" spans="2:6" ht="13.5">
      <c r="B16" s="181" t="s">
        <v>6</v>
      </c>
      <c r="C16" s="205"/>
      <c r="D16" s="108"/>
      <c r="E16" s="113"/>
      <c r="F16" s="124"/>
    </row>
    <row r="17" spans="2:6" ht="13.5">
      <c r="B17" s="36" t="s">
        <v>14</v>
      </c>
      <c r="C17" s="156"/>
      <c r="D17" s="118">
        <v>1</v>
      </c>
      <c r="E17" s="116"/>
      <c r="F17" s="123"/>
    </row>
    <row r="18" spans="2:6" ht="13.5">
      <c r="B18" s="20" t="s">
        <v>47</v>
      </c>
      <c r="C18" s="155"/>
      <c r="D18" s="117">
        <v>1</v>
      </c>
      <c r="E18" s="59"/>
      <c r="F18" s="123"/>
    </row>
    <row r="19" spans="2:6" ht="13.5">
      <c r="B19" s="244" t="s">
        <v>46</v>
      </c>
      <c r="C19" s="245"/>
      <c r="D19" s="246">
        <v>1</v>
      </c>
      <c r="E19" s="247"/>
      <c r="F19" s="123"/>
    </row>
    <row r="20" spans="2:6" ht="10.5" customHeight="1" thickBot="1">
      <c r="B20" s="189" t="s">
        <v>8</v>
      </c>
      <c r="C20" s="206"/>
      <c r="D20" s="191"/>
      <c r="E20" s="192"/>
      <c r="F20" s="193">
        <f>SUM(F17:F19)</f>
        <v>0</v>
      </c>
    </row>
    <row r="21" spans="2:6" ht="6" customHeight="1" thickBot="1">
      <c r="B21" s="77"/>
      <c r="C21" s="136"/>
      <c r="D21" s="78"/>
      <c r="E21" s="79"/>
      <c r="F21" s="80"/>
    </row>
    <row r="22" spans="2:6" ht="18.75" thickBot="1">
      <c r="B22" s="194" t="s">
        <v>12</v>
      </c>
      <c r="C22" s="207"/>
      <c r="D22" s="195"/>
      <c r="E22" s="196"/>
      <c r="F22" s="197">
        <v>0</v>
      </c>
    </row>
    <row r="23" spans="2:6" ht="6" customHeight="1" thickBot="1">
      <c r="B23" s="5"/>
      <c r="C23" s="138"/>
      <c r="D23" s="38"/>
      <c r="E23" s="47"/>
      <c r="F23" s="57"/>
    </row>
    <row r="24" spans="2:6" ht="18.75" thickBot="1">
      <c r="B24" s="194" t="s">
        <v>10</v>
      </c>
      <c r="C24" s="207"/>
      <c r="D24" s="195"/>
      <c r="E24" s="196"/>
      <c r="F24" s="197">
        <f>F27-F22</f>
        <v>0</v>
      </c>
    </row>
    <row r="25" spans="2:6" ht="6" customHeight="1" thickBot="1">
      <c r="B25" s="5"/>
      <c r="C25" s="138"/>
      <c r="D25" s="38"/>
      <c r="E25" s="47"/>
      <c r="F25" s="57"/>
    </row>
    <row r="26" spans="2:6" ht="15.75" hidden="1" thickBot="1">
      <c r="B26" s="5"/>
      <c r="C26" s="138"/>
      <c r="D26" s="38"/>
      <c r="E26" s="47"/>
      <c r="F26" s="57"/>
    </row>
    <row r="27" spans="2:6" ht="18.75" thickBot="1">
      <c r="B27" s="194" t="s">
        <v>11</v>
      </c>
      <c r="C27" s="207"/>
      <c r="D27" s="195"/>
      <c r="E27" s="196"/>
      <c r="F27" s="197">
        <f>F20+F14</f>
        <v>0</v>
      </c>
    </row>
    <row r="28" spans="2:6" ht="13.5">
      <c r="B28" s="6"/>
      <c r="C28" s="139"/>
      <c r="D28" s="39"/>
      <c r="E28" s="48"/>
      <c r="F28" s="48"/>
    </row>
    <row r="29" spans="2:6" ht="16.5">
      <c r="B29" s="7"/>
      <c r="C29" s="140"/>
      <c r="D29" s="45"/>
      <c r="E29" s="49"/>
      <c r="F29" s="49"/>
    </row>
    <row r="30" spans="2:6" ht="14.25">
      <c r="B30" s="7"/>
      <c r="C30" s="134"/>
      <c r="D30" s="44"/>
      <c r="E30" s="50"/>
      <c r="F30" s="50"/>
    </row>
    <row r="31" spans="2:6" ht="14.25">
      <c r="B31" s="7"/>
      <c r="C31" s="270"/>
      <c r="D31" s="270"/>
      <c r="E31" s="270"/>
      <c r="F31" s="270"/>
    </row>
    <row r="32" spans="2:6" ht="13.5">
      <c r="B32" s="2"/>
      <c r="C32" s="134"/>
      <c r="D32" s="44"/>
      <c r="E32" s="50"/>
      <c r="F32" s="50"/>
    </row>
    <row r="33" spans="2:6" ht="13.5">
      <c r="B33" s="2"/>
      <c r="C33" s="134"/>
      <c r="D33" s="44"/>
      <c r="E33" s="50"/>
      <c r="F33" s="50"/>
    </row>
    <row r="34" spans="2:6" ht="13.5">
      <c r="B34" s="2"/>
      <c r="C34" s="134"/>
      <c r="D34" s="44"/>
      <c r="E34" s="50"/>
      <c r="F34" s="50"/>
    </row>
    <row r="35" ht="11.25" customHeight="1"/>
    <row r="36" spans="2:6" ht="15">
      <c r="B36" s="9"/>
      <c r="C36" s="141"/>
      <c r="D36" s="44"/>
      <c r="E36" s="37"/>
      <c r="F36" s="37"/>
    </row>
    <row r="37" ht="11.25" customHeight="1"/>
    <row r="44" spans="2:6" ht="13.5">
      <c r="B44" s="2"/>
      <c r="C44" s="134"/>
      <c r="D44" s="44"/>
      <c r="E44" s="51"/>
      <c r="F44" s="58"/>
    </row>
    <row r="47" spans="2:6" ht="15">
      <c r="B47" s="9"/>
      <c r="C47" s="141"/>
      <c r="D47" s="44"/>
      <c r="E47" s="37"/>
      <c r="F47" s="37"/>
    </row>
    <row r="56" spans="2:6" ht="13.5">
      <c r="B56" s="2"/>
      <c r="C56" s="134"/>
      <c r="D56" s="44"/>
      <c r="E56" s="51"/>
      <c r="F56" s="58"/>
    </row>
    <row r="59" spans="2:6" ht="15">
      <c r="B59" s="9"/>
      <c r="C59" s="141"/>
      <c r="D59" s="44"/>
      <c r="E59" s="37"/>
      <c r="F59" s="37"/>
    </row>
    <row r="62" ht="10.5" customHeight="1"/>
    <row r="63" spans="2:6" ht="13.5">
      <c r="B63" s="2"/>
      <c r="C63" s="134"/>
      <c r="D63" s="44"/>
      <c r="E63" s="51"/>
      <c r="F63" s="58"/>
    </row>
    <row r="65" spans="2:6" ht="15">
      <c r="B65" s="10"/>
      <c r="C65" s="143"/>
      <c r="D65" s="44"/>
      <c r="E65" s="37"/>
      <c r="F65" s="37"/>
    </row>
    <row r="66" spans="2:6" ht="15">
      <c r="B66" s="11"/>
      <c r="C66" s="144"/>
      <c r="D66" s="40"/>
      <c r="E66" s="52"/>
      <c r="F66" s="58"/>
    </row>
    <row r="71" spans="2:5" ht="13.5">
      <c r="B71" s="2"/>
      <c r="C71" s="134"/>
      <c r="D71" s="44"/>
      <c r="E71" s="37"/>
    </row>
    <row r="74" ht="10.5" customHeight="1"/>
    <row r="75" spans="2:5" ht="15">
      <c r="B75" s="11"/>
      <c r="C75" s="144"/>
      <c r="D75" s="41"/>
      <c r="E75" s="53"/>
    </row>
    <row r="86" ht="6" customHeight="1"/>
  </sheetData>
  <sheetProtection/>
  <mergeCells count="1">
    <mergeCell ref="C31:F31"/>
  </mergeCells>
  <printOptions/>
  <pageMargins left="0.7086614173228347" right="0.7086614173228347" top="0.7874015748031497" bottom="0.7874015748031497" header="0.31496062992125984" footer="0.31496062992125984"/>
  <pageSetup fitToHeight="0" fitToWidth="1"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B1:G73"/>
  <sheetViews>
    <sheetView zoomScalePageLayoutView="0" workbookViewId="0" topLeftCell="A1">
      <selection activeCell="E15" sqref="E15:F17"/>
    </sheetView>
  </sheetViews>
  <sheetFormatPr defaultColWidth="9.140625" defaultRowHeight="10.5"/>
  <cols>
    <col min="1" max="1" width="1.28515625" style="0" customWidth="1"/>
    <col min="2" max="2" width="45.421875" style="0" customWidth="1"/>
    <col min="3" max="3" width="55.57421875" style="170" customWidth="1"/>
    <col min="4" max="4" width="3.7109375" style="8" customWidth="1"/>
    <col min="5" max="5" width="13.421875" style="30" customWidth="1"/>
    <col min="6" max="6" width="22.28125" style="30" customWidth="1"/>
  </cols>
  <sheetData>
    <row r="1" spans="2:7" ht="13.5">
      <c r="B1" s="2"/>
      <c r="C1" s="161"/>
      <c r="D1" s="44"/>
      <c r="E1" s="42"/>
      <c r="F1" s="42"/>
      <c r="G1" s="2"/>
    </row>
    <row r="2" spans="2:7" ht="14.25" thickBot="1">
      <c r="B2" s="2"/>
      <c r="C2" s="161"/>
      <c r="D2" s="44"/>
      <c r="E2" s="42"/>
      <c r="F2" s="42"/>
      <c r="G2" s="2"/>
    </row>
    <row r="3" spans="2:7" ht="40.5" customHeight="1" thickBot="1">
      <c r="B3" s="198" t="s">
        <v>28</v>
      </c>
      <c r="C3" s="199"/>
      <c r="D3" s="200"/>
      <c r="E3" s="200"/>
      <c r="F3" s="201"/>
      <c r="G3" s="2"/>
    </row>
    <row r="4" spans="2:7" ht="6" customHeight="1" thickBot="1">
      <c r="B4" s="14"/>
      <c r="C4" s="162"/>
      <c r="D4" s="15"/>
      <c r="E4" s="16"/>
      <c r="F4" s="17"/>
      <c r="G4" s="12"/>
    </row>
    <row r="5" spans="2:7" ht="14.25" customHeight="1">
      <c r="B5" s="18" t="s">
        <v>0</v>
      </c>
      <c r="C5" s="163"/>
      <c r="D5" s="126" t="s">
        <v>1</v>
      </c>
      <c r="E5" s="119" t="s">
        <v>2</v>
      </c>
      <c r="F5" s="120" t="s">
        <v>3</v>
      </c>
      <c r="G5" s="19"/>
    </row>
    <row r="6" spans="2:6" ht="13.5">
      <c r="B6" s="181" t="s">
        <v>9</v>
      </c>
      <c r="C6" s="182"/>
      <c r="D6" s="108"/>
      <c r="E6" s="112" t="s">
        <v>98</v>
      </c>
      <c r="F6" s="124" t="s">
        <v>99</v>
      </c>
    </row>
    <row r="7" spans="2:6" ht="103.5" customHeight="1">
      <c r="B7" s="36" t="s">
        <v>18</v>
      </c>
      <c r="C7" s="152" t="s">
        <v>48</v>
      </c>
      <c r="D7" s="129">
        <v>2</v>
      </c>
      <c r="E7" s="116"/>
      <c r="F7" s="35"/>
    </row>
    <row r="8" spans="2:6" ht="54">
      <c r="B8" s="132" t="s">
        <v>21</v>
      </c>
      <c r="C8" s="153" t="s">
        <v>25</v>
      </c>
      <c r="D8" s="131">
        <v>2</v>
      </c>
      <c r="E8" s="133"/>
      <c r="F8" s="35"/>
    </row>
    <row r="9" spans="2:6" ht="67.5">
      <c r="B9" s="20" t="s">
        <v>49</v>
      </c>
      <c r="C9" s="249" t="s">
        <v>55</v>
      </c>
      <c r="D9" s="83">
        <v>1</v>
      </c>
      <c r="E9" s="59"/>
      <c r="F9" s="35"/>
    </row>
    <row r="10" spans="2:6" ht="67.5">
      <c r="B10" s="251" t="s">
        <v>26</v>
      </c>
      <c r="C10" s="152" t="s">
        <v>15</v>
      </c>
      <c r="D10" s="130">
        <v>1</v>
      </c>
      <c r="E10" s="128"/>
      <c r="F10" s="35"/>
    </row>
    <row r="11" spans="2:7" ht="94.5">
      <c r="B11" s="251" t="s">
        <v>31</v>
      </c>
      <c r="C11" s="152" t="s">
        <v>56</v>
      </c>
      <c r="D11" s="130">
        <v>1</v>
      </c>
      <c r="E11" s="59"/>
      <c r="F11" s="35"/>
      <c r="G11" s="74"/>
    </row>
    <row r="12" spans="2:7" ht="13.5">
      <c r="B12" s="183" t="s">
        <v>13</v>
      </c>
      <c r="C12" s="184"/>
      <c r="D12" s="185"/>
      <c r="E12" s="186"/>
      <c r="F12" s="187">
        <f>SUM(F7:F11)</f>
        <v>0</v>
      </c>
      <c r="G12" s="27"/>
    </row>
    <row r="13" spans="2:7" s="27" customFormat="1" ht="6" customHeight="1">
      <c r="B13" s="101"/>
      <c r="C13" s="166"/>
      <c r="D13" s="114"/>
      <c r="E13" s="115"/>
      <c r="F13" s="122"/>
      <c r="G13"/>
    </row>
    <row r="14" spans="2:6" ht="13.5">
      <c r="B14" s="181" t="s">
        <v>6</v>
      </c>
      <c r="C14" s="188"/>
      <c r="D14" s="108"/>
      <c r="E14" s="113"/>
      <c r="F14" s="124"/>
    </row>
    <row r="15" spans="2:6" ht="13.5">
      <c r="B15" s="36" t="s">
        <v>14</v>
      </c>
      <c r="C15" s="167"/>
      <c r="D15" s="118">
        <v>1</v>
      </c>
      <c r="E15" s="116"/>
      <c r="F15" s="35"/>
    </row>
    <row r="16" spans="2:6" ht="13.5">
      <c r="B16" s="20" t="s">
        <v>47</v>
      </c>
      <c r="C16" s="155"/>
      <c r="D16" s="117">
        <v>1</v>
      </c>
      <c r="E16" s="59"/>
      <c r="F16" s="123"/>
    </row>
    <row r="17" spans="2:6" ht="13.5">
      <c r="B17" s="244" t="s">
        <v>46</v>
      </c>
      <c r="C17" s="245"/>
      <c r="D17" s="246">
        <v>1</v>
      </c>
      <c r="E17" s="247"/>
      <c r="F17" s="123"/>
    </row>
    <row r="18" spans="2:6" ht="10.5" customHeight="1" thickBot="1">
      <c r="B18" s="189" t="s">
        <v>8</v>
      </c>
      <c r="C18" s="190"/>
      <c r="D18" s="191"/>
      <c r="E18" s="192"/>
      <c r="F18" s="193">
        <f>SUM(F15:F17)</f>
        <v>0</v>
      </c>
    </row>
    <row r="19" spans="2:6" ht="6" customHeight="1" thickBot="1">
      <c r="B19" s="77"/>
      <c r="C19" s="136"/>
      <c r="D19" s="78"/>
      <c r="E19" s="79"/>
      <c r="F19" s="80"/>
    </row>
    <row r="20" spans="2:6" ht="18.75" thickBot="1">
      <c r="B20" s="194" t="s">
        <v>12</v>
      </c>
      <c r="C20" s="207"/>
      <c r="D20" s="195"/>
      <c r="E20" s="196"/>
      <c r="F20" s="197">
        <f>F25/1.21</f>
        <v>0</v>
      </c>
    </row>
    <row r="21" spans="2:6" ht="6" customHeight="1" thickBot="1">
      <c r="B21" s="5"/>
      <c r="C21" s="138"/>
      <c r="D21" s="38"/>
      <c r="E21" s="47"/>
      <c r="F21" s="57"/>
    </row>
    <row r="22" spans="2:6" ht="18.75" thickBot="1">
      <c r="B22" s="194" t="s">
        <v>10</v>
      </c>
      <c r="C22" s="207"/>
      <c r="D22" s="195"/>
      <c r="E22" s="196"/>
      <c r="F22" s="197">
        <f>F25-F20</f>
        <v>0</v>
      </c>
    </row>
    <row r="23" spans="2:6" ht="6" customHeight="1" thickBot="1">
      <c r="B23" s="5"/>
      <c r="C23" s="138"/>
      <c r="D23" s="38"/>
      <c r="E23" s="47"/>
      <c r="F23" s="57"/>
    </row>
    <row r="24" spans="2:6" ht="15.75" hidden="1" thickBot="1">
      <c r="B24" s="5"/>
      <c r="C24" s="138"/>
      <c r="D24" s="38"/>
      <c r="E24" s="47"/>
      <c r="F24" s="57"/>
    </row>
    <row r="25" spans="2:6" ht="18.75" thickBot="1">
      <c r="B25" s="194" t="s">
        <v>11</v>
      </c>
      <c r="C25" s="207"/>
      <c r="D25" s="195"/>
      <c r="E25" s="196"/>
      <c r="F25" s="197">
        <f>F18+F12</f>
        <v>0</v>
      </c>
    </row>
    <row r="26" spans="2:6" ht="13.5">
      <c r="B26" s="6"/>
      <c r="C26" s="168"/>
      <c r="D26" s="39"/>
      <c r="E26" s="48"/>
      <c r="F26" s="48"/>
    </row>
    <row r="27" spans="2:6" ht="16.5">
      <c r="B27" s="7"/>
      <c r="C27" s="169"/>
      <c r="D27" s="45"/>
      <c r="E27" s="49"/>
      <c r="F27" s="49"/>
    </row>
    <row r="28" spans="2:6" ht="14.25">
      <c r="B28" s="7"/>
      <c r="C28" s="161"/>
      <c r="D28" s="44"/>
      <c r="E28" s="50"/>
      <c r="F28" s="50"/>
    </row>
    <row r="29" spans="2:6" ht="14.25">
      <c r="B29" s="7"/>
      <c r="C29" s="270"/>
      <c r="D29" s="270"/>
      <c r="E29" s="270"/>
      <c r="F29" s="270"/>
    </row>
    <row r="30" spans="2:6" ht="13.5">
      <c r="B30" s="2"/>
      <c r="C30" s="161"/>
      <c r="D30" s="44"/>
      <c r="E30" s="50"/>
      <c r="F30" s="50"/>
    </row>
    <row r="31" spans="2:6" ht="13.5">
      <c r="B31" s="2"/>
      <c r="C31" s="161"/>
      <c r="D31" s="44"/>
      <c r="E31" s="50"/>
      <c r="F31" s="50"/>
    </row>
    <row r="32" spans="2:6" ht="13.5">
      <c r="B32" s="2"/>
      <c r="C32" s="161"/>
      <c r="D32" s="44"/>
      <c r="E32" s="50"/>
      <c r="F32" s="50"/>
    </row>
    <row r="33" ht="11.25" customHeight="1"/>
    <row r="34" spans="2:6" ht="15">
      <c r="B34" s="9"/>
      <c r="C34" s="171"/>
      <c r="D34" s="44"/>
      <c r="E34" s="37"/>
      <c r="F34" s="37"/>
    </row>
    <row r="35" ht="11.25" customHeight="1"/>
    <row r="42" spans="2:6" ht="13.5">
      <c r="B42" s="2"/>
      <c r="C42" s="161"/>
      <c r="D42" s="44"/>
      <c r="E42" s="51"/>
      <c r="F42" s="58"/>
    </row>
    <row r="45" spans="2:6" ht="15">
      <c r="B45" s="9"/>
      <c r="C45" s="171"/>
      <c r="D45" s="44"/>
      <c r="E45" s="37"/>
      <c r="F45" s="37"/>
    </row>
    <row r="54" spans="2:6" ht="13.5">
      <c r="B54" s="2"/>
      <c r="C54" s="161"/>
      <c r="D54" s="44"/>
      <c r="E54" s="51"/>
      <c r="F54" s="58"/>
    </row>
    <row r="57" spans="2:6" ht="15">
      <c r="B57" s="9"/>
      <c r="C57" s="171"/>
      <c r="D57" s="44"/>
      <c r="E57" s="37"/>
      <c r="F57" s="37"/>
    </row>
    <row r="60" ht="10.5" customHeight="1"/>
    <row r="61" spans="2:6" ht="13.5">
      <c r="B61" s="2"/>
      <c r="C61" s="161"/>
      <c r="D61" s="44"/>
      <c r="E61" s="51"/>
      <c r="F61" s="58"/>
    </row>
    <row r="63" spans="2:6" ht="15">
      <c r="B63" s="10"/>
      <c r="C63" s="172"/>
      <c r="D63" s="44"/>
      <c r="E63" s="37"/>
      <c r="F63" s="37"/>
    </row>
    <row r="64" spans="2:6" ht="15">
      <c r="B64" s="11"/>
      <c r="C64" s="173"/>
      <c r="D64" s="40"/>
      <c r="E64" s="52"/>
      <c r="F64" s="58"/>
    </row>
    <row r="69" spans="2:5" ht="13.5">
      <c r="B69" s="2"/>
      <c r="C69" s="161"/>
      <c r="D69" s="44"/>
      <c r="E69" s="37"/>
    </row>
    <row r="72" ht="10.5" customHeight="1"/>
    <row r="73" spans="2:5" ht="15">
      <c r="B73" s="11"/>
      <c r="C73" s="173"/>
      <c r="D73" s="41"/>
      <c r="E73" s="53"/>
    </row>
    <row r="84" ht="6" customHeight="1"/>
  </sheetData>
  <sheetProtection/>
  <mergeCells count="1">
    <mergeCell ref="C29:F29"/>
  </mergeCells>
  <printOptions/>
  <pageMargins left="0.7" right="0.7" top="0.787401575" bottom="0.787401575" header="0.3" footer="0.3"/>
  <pageSetup fitToHeight="0"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dimension ref="B1:G86"/>
  <sheetViews>
    <sheetView zoomScalePageLayoutView="0" workbookViewId="0" topLeftCell="A22">
      <selection activeCell="B13" sqref="B13"/>
    </sheetView>
  </sheetViews>
  <sheetFormatPr defaultColWidth="9.140625" defaultRowHeight="10.5"/>
  <cols>
    <col min="1" max="1" width="1.28515625" style="0" customWidth="1"/>
    <col min="2" max="2" width="45.421875" style="0" customWidth="1"/>
    <col min="3" max="3" width="55.57421875" style="170" customWidth="1"/>
    <col min="4" max="4" width="4.7109375" style="8" customWidth="1"/>
    <col min="5" max="5" width="13.421875" style="30" customWidth="1"/>
    <col min="6" max="6" width="22.140625" style="30" customWidth="1"/>
  </cols>
  <sheetData>
    <row r="1" spans="2:7" ht="13.5">
      <c r="B1" s="2"/>
      <c r="C1" s="161"/>
      <c r="D1" s="44"/>
      <c r="E1" s="42"/>
      <c r="F1" s="42"/>
      <c r="G1" s="2"/>
    </row>
    <row r="2" spans="2:7" ht="14.25" thickBot="1">
      <c r="B2" s="75"/>
      <c r="C2" s="161"/>
      <c r="D2" s="44"/>
      <c r="E2" s="42"/>
      <c r="F2" s="42"/>
      <c r="G2" s="2"/>
    </row>
    <row r="3" spans="2:7" ht="40.5" customHeight="1" thickBot="1">
      <c r="B3" s="177" t="s">
        <v>29</v>
      </c>
      <c r="C3" s="178"/>
      <c r="D3" s="179"/>
      <c r="E3" s="179"/>
      <c r="F3" s="180"/>
      <c r="G3" s="2"/>
    </row>
    <row r="4" spans="2:7" ht="6" customHeight="1" thickBot="1">
      <c r="B4" s="14"/>
      <c r="C4" s="162"/>
      <c r="D4" s="15"/>
      <c r="E4" s="16"/>
      <c r="F4" s="17"/>
      <c r="G4" s="12"/>
    </row>
    <row r="5" spans="2:7" ht="14.25" customHeight="1">
      <c r="B5" s="18" t="s">
        <v>0</v>
      </c>
      <c r="C5" s="163"/>
      <c r="D5" s="126" t="s">
        <v>1</v>
      </c>
      <c r="E5" s="248" t="s">
        <v>2</v>
      </c>
      <c r="F5" s="120" t="s">
        <v>3</v>
      </c>
      <c r="G5" s="19"/>
    </row>
    <row r="6" spans="2:7" ht="14.25" customHeight="1">
      <c r="B6" s="181" t="s">
        <v>4</v>
      </c>
      <c r="C6" s="188"/>
      <c r="D6" s="108"/>
      <c r="E6" s="109" t="s">
        <v>103</v>
      </c>
      <c r="F6" s="55" t="s">
        <v>101</v>
      </c>
      <c r="G6" s="19"/>
    </row>
    <row r="7" spans="2:7" ht="135">
      <c r="B7" s="33" t="s">
        <v>93</v>
      </c>
      <c r="C7" s="152" t="s">
        <v>50</v>
      </c>
      <c r="D7" s="130">
        <v>1</v>
      </c>
      <c r="E7" s="105"/>
      <c r="F7" s="123"/>
      <c r="G7" s="19"/>
    </row>
    <row r="8" spans="2:7" ht="67.5">
      <c r="B8" s="81" t="s">
        <v>52</v>
      </c>
      <c r="C8" s="250" t="s">
        <v>57</v>
      </c>
      <c r="D8" s="72">
        <v>1</v>
      </c>
      <c r="E8" s="252"/>
      <c r="F8" s="123"/>
      <c r="G8" s="19"/>
    </row>
    <row r="9" spans="2:7" ht="14.25" customHeight="1">
      <c r="B9" s="181" t="s">
        <v>16</v>
      </c>
      <c r="C9" s="188"/>
      <c r="D9" s="185"/>
      <c r="E9" s="253"/>
      <c r="F9" s="254">
        <f>SUM(F7:F8)</f>
        <v>0</v>
      </c>
      <c r="G9" s="19"/>
    </row>
    <row r="10" spans="2:7" ht="6" customHeight="1">
      <c r="B10" s="127"/>
      <c r="C10" s="164"/>
      <c r="D10" s="106"/>
      <c r="E10" s="107"/>
      <c r="F10" s="121"/>
      <c r="G10" s="19"/>
    </row>
    <row r="11" spans="2:7" ht="12.75" customHeight="1">
      <c r="B11" s="181" t="s">
        <v>5</v>
      </c>
      <c r="C11" s="188"/>
      <c r="D11" s="108"/>
      <c r="E11" s="109"/>
      <c r="F11" s="55"/>
      <c r="G11" s="3"/>
    </row>
    <row r="12" spans="2:7" ht="94.5">
      <c r="B12" s="146" t="s">
        <v>27</v>
      </c>
      <c r="C12" s="216" t="s">
        <v>59</v>
      </c>
      <c r="D12" s="72">
        <v>20</v>
      </c>
      <c r="E12" s="102"/>
      <c r="F12" s="123"/>
      <c r="G12" s="3"/>
    </row>
    <row r="13" spans="2:7" ht="67.5">
      <c r="B13" s="262" t="s">
        <v>105</v>
      </c>
      <c r="C13" s="216" t="s">
        <v>58</v>
      </c>
      <c r="D13" s="103">
        <v>20</v>
      </c>
      <c r="E13" s="102"/>
      <c r="F13" s="123"/>
      <c r="G13" s="3"/>
    </row>
    <row r="14" spans="2:6" ht="13.5">
      <c r="B14" s="208" t="s">
        <v>7</v>
      </c>
      <c r="C14" s="184"/>
      <c r="D14" s="185"/>
      <c r="E14" s="186"/>
      <c r="F14" s="187">
        <f>SUM(F12:F13)</f>
        <v>0</v>
      </c>
    </row>
    <row r="15" spans="2:6" ht="6" customHeight="1">
      <c r="B15" s="4"/>
      <c r="C15" s="165"/>
      <c r="D15" s="110"/>
      <c r="E15" s="111"/>
      <c r="F15" s="54"/>
    </row>
    <row r="16" spans="2:6" ht="13.5">
      <c r="B16" s="181" t="s">
        <v>9</v>
      </c>
      <c r="C16" s="182"/>
      <c r="D16" s="108"/>
      <c r="E16" s="112"/>
      <c r="F16" s="56"/>
    </row>
    <row r="17" spans="2:6" ht="100.5" customHeight="1">
      <c r="B17" s="36" t="s">
        <v>18</v>
      </c>
      <c r="C17" s="152" t="s">
        <v>41</v>
      </c>
      <c r="D17" s="129">
        <v>5</v>
      </c>
      <c r="E17" s="116"/>
      <c r="F17" s="123"/>
    </row>
    <row r="18" spans="2:6" ht="54">
      <c r="B18" s="132" t="s">
        <v>21</v>
      </c>
      <c r="C18" s="153" t="s">
        <v>22</v>
      </c>
      <c r="D18" s="131">
        <v>5</v>
      </c>
      <c r="E18" s="133"/>
      <c r="F18" s="123"/>
    </row>
    <row r="19" spans="2:6" ht="108">
      <c r="B19" s="36" t="s">
        <v>19</v>
      </c>
      <c r="C19" s="147" t="s">
        <v>60</v>
      </c>
      <c r="D19" s="118">
        <v>3</v>
      </c>
      <c r="E19" s="148"/>
      <c r="F19" s="123"/>
    </row>
    <row r="20" spans="2:6" ht="81">
      <c r="B20" s="31" t="s">
        <v>17</v>
      </c>
      <c r="C20" s="159" t="s">
        <v>61</v>
      </c>
      <c r="D20" s="104">
        <v>5</v>
      </c>
      <c r="E20" s="46"/>
      <c r="F20" s="123"/>
    </row>
    <row r="21" spans="2:7" ht="27">
      <c r="B21" s="34" t="s">
        <v>53</v>
      </c>
      <c r="C21" s="209" t="s">
        <v>62</v>
      </c>
      <c r="D21" s="104">
        <v>1</v>
      </c>
      <c r="E21" s="46"/>
      <c r="F21" s="123"/>
      <c r="G21" s="74"/>
    </row>
    <row r="22" spans="2:6" ht="13.5">
      <c r="B22" s="208" t="s">
        <v>13</v>
      </c>
      <c r="C22" s="184"/>
      <c r="D22" s="185"/>
      <c r="E22" s="186"/>
      <c r="F22" s="187">
        <f>SUM(F17:F21)</f>
        <v>0</v>
      </c>
    </row>
    <row r="23" spans="2:6" ht="6" customHeight="1">
      <c r="B23" s="4"/>
      <c r="C23" s="165"/>
      <c r="D23" s="110"/>
      <c r="E23" s="111"/>
      <c r="F23" s="54"/>
    </row>
    <row r="24" spans="2:6" ht="13.5">
      <c r="B24" s="181" t="s">
        <v>78</v>
      </c>
      <c r="C24" s="188"/>
      <c r="D24" s="108"/>
      <c r="E24" s="113"/>
      <c r="F24" s="124"/>
    </row>
    <row r="25" spans="2:6" ht="13.5">
      <c r="B25" s="60" t="s">
        <v>66</v>
      </c>
      <c r="C25" s="154" t="s">
        <v>67</v>
      </c>
      <c r="D25" s="117">
        <v>1</v>
      </c>
      <c r="E25" s="232"/>
      <c r="F25" s="123"/>
    </row>
    <row r="26" spans="2:6" ht="13.5">
      <c r="B26" s="60"/>
      <c r="C26" s="154" t="s">
        <v>79</v>
      </c>
      <c r="D26" s="117">
        <v>1</v>
      </c>
      <c r="E26" s="232"/>
      <c r="F26" s="123"/>
    </row>
    <row r="27" spans="2:6" ht="13.5">
      <c r="B27" s="60" t="s">
        <v>64</v>
      </c>
      <c r="C27" s="154" t="s">
        <v>80</v>
      </c>
      <c r="D27" s="117">
        <v>1</v>
      </c>
      <c r="E27" s="232"/>
      <c r="F27" s="123"/>
    </row>
    <row r="28" spans="2:6" ht="13.5">
      <c r="B28" s="36" t="s">
        <v>14</v>
      </c>
      <c r="C28" s="147" t="s">
        <v>63</v>
      </c>
      <c r="D28" s="118">
        <v>1</v>
      </c>
      <c r="E28" s="210"/>
      <c r="F28" s="123"/>
    </row>
    <row r="29" spans="2:6" ht="13.5">
      <c r="B29" s="20" t="s">
        <v>47</v>
      </c>
      <c r="C29" s="155"/>
      <c r="D29" s="117">
        <v>1</v>
      </c>
      <c r="E29" s="59"/>
      <c r="F29" s="123"/>
    </row>
    <row r="30" spans="2:6" ht="13.5">
      <c r="B30" s="244" t="s">
        <v>46</v>
      </c>
      <c r="C30" s="245"/>
      <c r="D30" s="246">
        <v>1</v>
      </c>
      <c r="E30" s="247"/>
      <c r="F30" s="123"/>
    </row>
    <row r="31" spans="2:6" ht="10.5" customHeight="1" thickBot="1">
      <c r="B31" s="189" t="s">
        <v>8</v>
      </c>
      <c r="C31" s="190"/>
      <c r="D31" s="191"/>
      <c r="E31" s="192"/>
      <c r="F31" s="193">
        <f>SUM(F25:F30)</f>
        <v>0</v>
      </c>
    </row>
    <row r="32" spans="2:6" ht="5.25" customHeight="1" thickBot="1">
      <c r="B32" s="77"/>
      <c r="C32" s="136"/>
      <c r="D32" s="78"/>
      <c r="E32" s="79"/>
      <c r="F32" s="80"/>
    </row>
    <row r="33" spans="2:6" ht="18.75" thickBot="1">
      <c r="B33" s="194" t="s">
        <v>12</v>
      </c>
      <c r="C33" s="207"/>
      <c r="D33" s="195"/>
      <c r="E33" s="214"/>
      <c r="F33" s="197">
        <f>F38/1.21</f>
        <v>0</v>
      </c>
    </row>
    <row r="34" spans="2:6" ht="6" customHeight="1" thickBot="1">
      <c r="B34" s="97"/>
      <c r="C34" s="137"/>
      <c r="D34" s="98"/>
      <c r="E34" s="99"/>
      <c r="F34" s="100"/>
    </row>
    <row r="35" spans="2:6" ht="18.75" thickBot="1">
      <c r="B35" s="194" t="s">
        <v>10</v>
      </c>
      <c r="C35" s="207"/>
      <c r="D35" s="195"/>
      <c r="E35" s="214"/>
      <c r="F35" s="197">
        <f>F38-F33</f>
        <v>0</v>
      </c>
    </row>
    <row r="36" spans="2:6" ht="6" customHeight="1" thickBot="1">
      <c r="B36" s="5"/>
      <c r="C36" s="138"/>
      <c r="D36" s="38"/>
      <c r="E36" s="47"/>
      <c r="F36" s="57"/>
    </row>
    <row r="37" spans="2:6" ht="4.5" customHeight="1" hidden="1" thickBot="1">
      <c r="B37" s="5"/>
      <c r="C37" s="138"/>
      <c r="D37" s="38"/>
      <c r="E37" s="47"/>
      <c r="F37" s="57"/>
    </row>
    <row r="38" spans="2:6" ht="18.75" thickBot="1">
      <c r="B38" s="194" t="s">
        <v>11</v>
      </c>
      <c r="C38" s="207"/>
      <c r="D38" s="195"/>
      <c r="E38" s="214"/>
      <c r="F38" s="197">
        <f>F31+F22+F14+F9</f>
        <v>0</v>
      </c>
    </row>
    <row r="39" spans="2:6" ht="13.5">
      <c r="B39" s="6"/>
      <c r="C39" s="168"/>
      <c r="D39" s="39"/>
      <c r="E39" s="48"/>
      <c r="F39" s="48"/>
    </row>
    <row r="40" spans="2:6" ht="16.5">
      <c r="B40" s="7"/>
      <c r="C40" s="169"/>
      <c r="D40" s="45"/>
      <c r="E40" s="49"/>
      <c r="F40" s="49"/>
    </row>
    <row r="41" spans="2:6" ht="14.25">
      <c r="B41" s="7"/>
      <c r="C41" s="161"/>
      <c r="D41" s="44"/>
      <c r="E41" s="50"/>
      <c r="F41" s="50"/>
    </row>
    <row r="42" spans="2:6" ht="14.25">
      <c r="B42" s="7"/>
      <c r="C42" s="270"/>
      <c r="D42" s="270"/>
      <c r="E42" s="270"/>
      <c r="F42" s="270"/>
    </row>
    <row r="43" spans="2:6" ht="13.5">
      <c r="B43" s="2"/>
      <c r="C43" s="161"/>
      <c r="D43" s="44"/>
      <c r="E43" s="50"/>
      <c r="F43" s="50"/>
    </row>
    <row r="44" spans="2:6" ht="13.5">
      <c r="B44" s="2"/>
      <c r="C44" s="161"/>
      <c r="D44" s="44"/>
      <c r="E44" s="50"/>
      <c r="F44" s="50"/>
    </row>
    <row r="45" spans="2:6" ht="13.5">
      <c r="B45" s="2"/>
      <c r="C45" s="161"/>
      <c r="D45" s="44"/>
      <c r="E45" s="50"/>
      <c r="F45" s="50"/>
    </row>
    <row r="46" ht="11.25" customHeight="1"/>
    <row r="47" spans="2:6" ht="15">
      <c r="B47" s="9"/>
      <c r="C47" s="171"/>
      <c r="D47" s="44"/>
      <c r="E47" s="37"/>
      <c r="F47" s="37"/>
    </row>
    <row r="48" ht="11.25" customHeight="1"/>
    <row r="55" spans="2:6" ht="13.5">
      <c r="B55" s="2"/>
      <c r="C55" s="161"/>
      <c r="D55" s="44"/>
      <c r="E55" s="51"/>
      <c r="F55" s="58"/>
    </row>
    <row r="58" spans="2:6" ht="15">
      <c r="B58" s="9"/>
      <c r="C58" s="171"/>
      <c r="D58" s="44"/>
      <c r="E58" s="37"/>
      <c r="F58" s="37"/>
    </row>
    <row r="67" spans="2:6" ht="13.5">
      <c r="B67" s="2"/>
      <c r="C67" s="161"/>
      <c r="D67" s="44"/>
      <c r="E67" s="51"/>
      <c r="F67" s="58"/>
    </row>
    <row r="70" spans="2:6" ht="15">
      <c r="B70" s="9"/>
      <c r="C70" s="171"/>
      <c r="D70" s="44"/>
      <c r="E70" s="37"/>
      <c r="F70" s="37"/>
    </row>
    <row r="73" ht="10.5" customHeight="1"/>
    <row r="74" spans="2:6" ht="13.5">
      <c r="B74" s="2"/>
      <c r="C74" s="161"/>
      <c r="D74" s="44"/>
      <c r="E74" s="51"/>
      <c r="F74" s="58"/>
    </row>
    <row r="76" spans="2:6" ht="15">
      <c r="B76" s="10"/>
      <c r="C76" s="172"/>
      <c r="D76" s="44"/>
      <c r="E76" s="37"/>
      <c r="F76" s="37"/>
    </row>
    <row r="77" spans="2:6" ht="15">
      <c r="B77" s="11"/>
      <c r="C77" s="173"/>
      <c r="D77" s="40"/>
      <c r="E77" s="52"/>
      <c r="F77" s="58"/>
    </row>
    <row r="82" spans="2:5" ht="13.5">
      <c r="B82" s="2"/>
      <c r="C82" s="161"/>
      <c r="D82" s="44"/>
      <c r="E82" s="37"/>
    </row>
    <row r="85" ht="10.5" customHeight="1"/>
    <row r="86" spans="2:5" ht="15">
      <c r="B86" s="11"/>
      <c r="C86" s="173"/>
      <c r="D86" s="41"/>
      <c r="E86" s="53"/>
    </row>
    <row r="97" ht="6" customHeight="1"/>
  </sheetData>
  <sheetProtection/>
  <mergeCells count="1">
    <mergeCell ref="C42:F42"/>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1:G92"/>
  <sheetViews>
    <sheetView tabSelected="1" zoomScalePageLayoutView="0" workbookViewId="0" topLeftCell="A1">
      <selection activeCell="C13" sqref="C13"/>
    </sheetView>
  </sheetViews>
  <sheetFormatPr defaultColWidth="9.140625" defaultRowHeight="10.5"/>
  <cols>
    <col min="1" max="1" width="1.28515625" style="0" customWidth="1"/>
    <col min="2" max="2" width="45.421875" style="0" customWidth="1"/>
    <col min="3" max="3" width="57.28125" style="142" customWidth="1"/>
    <col min="4" max="4" width="4.7109375" style="8" customWidth="1"/>
    <col min="5" max="5" width="13.421875" style="30" customWidth="1"/>
    <col min="6" max="6" width="22.140625" style="30" customWidth="1"/>
    <col min="7" max="7" width="9.140625" style="0" customWidth="1"/>
  </cols>
  <sheetData>
    <row r="1" spans="2:7" ht="13.5">
      <c r="B1" s="2"/>
      <c r="C1" s="134"/>
      <c r="D1" s="44"/>
      <c r="E1" s="42"/>
      <c r="F1" s="42"/>
      <c r="G1" s="2"/>
    </row>
    <row r="2" spans="2:7" ht="14.25" thickBot="1">
      <c r="B2" s="2"/>
      <c r="C2" s="134"/>
      <c r="D2" s="44"/>
      <c r="E2" s="42"/>
      <c r="F2" s="42"/>
      <c r="G2" s="2"/>
    </row>
    <row r="3" spans="2:7" ht="40.5" customHeight="1" thickBot="1">
      <c r="B3" s="177" t="s">
        <v>30</v>
      </c>
      <c r="C3" s="202"/>
      <c r="D3" s="179"/>
      <c r="E3" s="179"/>
      <c r="F3" s="180"/>
      <c r="G3" s="2"/>
    </row>
    <row r="4" spans="2:7" ht="6" customHeight="1" thickBot="1">
      <c r="B4" s="14"/>
      <c r="C4" s="135"/>
      <c r="D4" s="15"/>
      <c r="E4" s="16"/>
      <c r="F4" s="17"/>
      <c r="G4" s="12"/>
    </row>
    <row r="5" spans="2:7" ht="14.25" customHeight="1">
      <c r="B5" s="18" t="s">
        <v>0</v>
      </c>
      <c r="C5" s="157"/>
      <c r="D5" s="126" t="s">
        <v>1</v>
      </c>
      <c r="E5" s="248" t="s">
        <v>2</v>
      </c>
      <c r="F5" s="158" t="s">
        <v>3</v>
      </c>
      <c r="G5" s="19"/>
    </row>
    <row r="6" spans="2:7" ht="13.5">
      <c r="B6" s="181" t="s">
        <v>4</v>
      </c>
      <c r="C6" s="205"/>
      <c r="D6" s="109"/>
      <c r="E6" s="109" t="s">
        <v>100</v>
      </c>
      <c r="F6" s="54" t="s">
        <v>104</v>
      </c>
      <c r="G6" s="3"/>
    </row>
    <row r="7" spans="2:7" ht="148.5">
      <c r="B7" s="33" t="s">
        <v>51</v>
      </c>
      <c r="C7" s="149" t="s">
        <v>37</v>
      </c>
      <c r="D7" s="131">
        <v>1</v>
      </c>
      <c r="E7" s="125"/>
      <c r="F7" s="32"/>
      <c r="G7" s="3"/>
    </row>
    <row r="8" spans="2:7" ht="67.5">
      <c r="B8" s="81" t="s">
        <v>52</v>
      </c>
      <c r="C8" s="250" t="s">
        <v>57</v>
      </c>
      <c r="D8" s="72">
        <v>1</v>
      </c>
      <c r="E8" s="252"/>
      <c r="F8" s="32"/>
      <c r="G8" s="3"/>
    </row>
    <row r="9" spans="2:7" ht="121.5">
      <c r="B9" s="33" t="s">
        <v>94</v>
      </c>
      <c r="C9" s="255" t="s">
        <v>65</v>
      </c>
      <c r="D9" s="256">
        <v>1</v>
      </c>
      <c r="E9" s="257"/>
      <c r="F9" s="32"/>
      <c r="G9" s="3"/>
    </row>
    <row r="10" spans="2:7" ht="13.5">
      <c r="B10" s="208" t="s">
        <v>16</v>
      </c>
      <c r="C10" s="211"/>
      <c r="D10" s="185"/>
      <c r="E10" s="186"/>
      <c r="F10" s="187">
        <f>SUM(F7:F9)</f>
        <v>0</v>
      </c>
      <c r="G10" s="3"/>
    </row>
    <row r="11" spans="2:7" ht="6" customHeight="1">
      <c r="B11" s="4"/>
      <c r="C11" s="150"/>
      <c r="D11" s="110"/>
      <c r="E11" s="111"/>
      <c r="F11" s="54"/>
      <c r="G11" s="3"/>
    </row>
    <row r="12" spans="2:7" ht="13.5">
      <c r="B12" s="181" t="s">
        <v>70</v>
      </c>
      <c r="C12" s="205"/>
      <c r="D12" s="108"/>
      <c r="E12" s="109"/>
      <c r="F12" s="55"/>
      <c r="G12" s="3"/>
    </row>
    <row r="13" spans="2:7" ht="148.5">
      <c r="B13" s="215" t="s">
        <v>96</v>
      </c>
      <c r="C13" s="271" t="s">
        <v>107</v>
      </c>
      <c r="D13" s="130">
        <v>4</v>
      </c>
      <c r="E13" s="213"/>
      <c r="F13" s="123"/>
      <c r="G13" s="75"/>
    </row>
    <row r="14" spans="2:7" ht="108">
      <c r="B14" s="33" t="s">
        <v>106</v>
      </c>
      <c r="C14" s="255" t="s">
        <v>73</v>
      </c>
      <c r="D14" s="130">
        <v>4</v>
      </c>
      <c r="E14" s="222"/>
      <c r="F14" s="123"/>
      <c r="G14" s="75"/>
    </row>
    <row r="15" spans="2:7" ht="148.5">
      <c r="B15" s="215" t="s">
        <v>69</v>
      </c>
      <c r="C15" s="147" t="s">
        <v>89</v>
      </c>
      <c r="D15" s="130">
        <v>4</v>
      </c>
      <c r="E15" s="213"/>
      <c r="F15" s="123"/>
      <c r="G15" s="2"/>
    </row>
    <row r="16" spans="2:7" s="27" customFormat="1" ht="74.25" customHeight="1">
      <c r="B16" s="233" t="s">
        <v>68</v>
      </c>
      <c r="C16" s="234" t="s">
        <v>74</v>
      </c>
      <c r="D16" s="130">
        <v>2</v>
      </c>
      <c r="E16" s="222"/>
      <c r="F16" s="123"/>
      <c r="G16" s="28"/>
    </row>
    <row r="17" spans="2:7" s="27" customFormat="1" ht="54">
      <c r="B17" s="258" t="s">
        <v>36</v>
      </c>
      <c r="C17" s="151" t="s">
        <v>72</v>
      </c>
      <c r="D17" s="223">
        <v>4</v>
      </c>
      <c r="E17" s="224"/>
      <c r="F17" s="123"/>
      <c r="G17" s="29"/>
    </row>
    <row r="18" spans="2:7" s="27" customFormat="1" ht="57.75" customHeight="1">
      <c r="B18" s="258" t="s">
        <v>35</v>
      </c>
      <c r="C18" s="235" t="s">
        <v>54</v>
      </c>
      <c r="D18" s="145">
        <v>2</v>
      </c>
      <c r="E18" s="222"/>
      <c r="F18" s="123"/>
      <c r="G18" s="29"/>
    </row>
    <row r="19" spans="2:7" s="27" customFormat="1" ht="54">
      <c r="B19" s="31" t="s">
        <v>32</v>
      </c>
      <c r="C19" s="152" t="s">
        <v>38</v>
      </c>
      <c r="D19" s="145">
        <v>20</v>
      </c>
      <c r="E19" s="212"/>
      <c r="F19" s="123"/>
      <c r="G19" s="29"/>
    </row>
    <row r="20" spans="2:7" ht="13.5">
      <c r="B20" s="208" t="s">
        <v>71</v>
      </c>
      <c r="C20" s="204"/>
      <c r="D20" s="185"/>
      <c r="E20" s="186"/>
      <c r="F20" s="187">
        <f>SUM(F13:F19)</f>
        <v>0</v>
      </c>
      <c r="G20" s="3"/>
    </row>
    <row r="21" spans="2:7" ht="6" customHeight="1">
      <c r="B21" s="4"/>
      <c r="C21" s="150"/>
      <c r="D21" s="110"/>
      <c r="E21" s="111"/>
      <c r="F21" s="54"/>
      <c r="G21" s="3"/>
    </row>
    <row r="22" spans="2:7" ht="13.5">
      <c r="B22" s="181" t="s">
        <v>9</v>
      </c>
      <c r="C22" s="203"/>
      <c r="D22" s="108"/>
      <c r="E22" s="112"/>
      <c r="F22" s="56"/>
      <c r="G22" s="3"/>
    </row>
    <row r="23" spans="2:7" ht="108">
      <c r="B23" s="215" t="s">
        <v>75</v>
      </c>
      <c r="C23" s="147" t="s">
        <v>76</v>
      </c>
      <c r="D23" s="130">
        <v>1</v>
      </c>
      <c r="E23" s="213"/>
      <c r="F23" s="123"/>
      <c r="G23" s="82"/>
    </row>
    <row r="24" spans="2:7" ht="92.25" customHeight="1">
      <c r="B24" s="36" t="s">
        <v>18</v>
      </c>
      <c r="C24" s="152" t="s">
        <v>41</v>
      </c>
      <c r="D24" s="129">
        <v>1</v>
      </c>
      <c r="E24" s="116"/>
      <c r="F24" s="123"/>
      <c r="G24" s="82"/>
    </row>
    <row r="25" spans="2:7" ht="92.25" customHeight="1">
      <c r="B25" s="31" t="s">
        <v>77</v>
      </c>
      <c r="C25" s="147" t="s">
        <v>86</v>
      </c>
      <c r="D25" s="243">
        <v>1</v>
      </c>
      <c r="E25" s="46"/>
      <c r="F25" s="123"/>
      <c r="G25" s="82"/>
    </row>
    <row r="26" spans="2:7" ht="94.5">
      <c r="B26" s="31" t="s">
        <v>87</v>
      </c>
      <c r="C26" s="147" t="s">
        <v>88</v>
      </c>
      <c r="D26" s="243">
        <v>1</v>
      </c>
      <c r="E26" s="46"/>
      <c r="F26" s="123"/>
      <c r="G26" s="75"/>
    </row>
    <row r="27" spans="2:7" ht="13.5">
      <c r="B27" s="183" t="s">
        <v>13</v>
      </c>
      <c r="C27" s="204"/>
      <c r="D27" s="185"/>
      <c r="E27" s="186"/>
      <c r="F27" s="187">
        <f>SUM(F23:F26)</f>
        <v>0</v>
      </c>
      <c r="G27" s="3"/>
    </row>
    <row r="28" spans="2:7" ht="6" customHeight="1">
      <c r="B28" s="4"/>
      <c r="C28" s="150"/>
      <c r="D28" s="110"/>
      <c r="E28" s="111"/>
      <c r="F28" s="54"/>
      <c r="G28" s="82"/>
    </row>
    <row r="29" spans="2:6" ht="13.5">
      <c r="B29" s="181" t="s">
        <v>78</v>
      </c>
      <c r="C29" s="188"/>
      <c r="D29" s="108"/>
      <c r="E29" s="113"/>
      <c r="F29" s="124"/>
    </row>
    <row r="30" spans="2:6" ht="13.5">
      <c r="B30" s="60" t="s">
        <v>66</v>
      </c>
      <c r="C30" s="154" t="s">
        <v>81</v>
      </c>
      <c r="D30" s="117">
        <v>1</v>
      </c>
      <c r="E30" s="232"/>
      <c r="F30" s="123"/>
    </row>
    <row r="31" spans="2:6" ht="13.5">
      <c r="B31" s="60"/>
      <c r="C31" s="154" t="s">
        <v>82</v>
      </c>
      <c r="D31" s="117">
        <v>1</v>
      </c>
      <c r="E31" s="232"/>
      <c r="F31" s="123"/>
    </row>
    <row r="32" spans="2:6" ht="13.5">
      <c r="B32" s="60" t="s">
        <v>64</v>
      </c>
      <c r="C32" s="154" t="s">
        <v>80</v>
      </c>
      <c r="D32" s="117">
        <v>1</v>
      </c>
      <c r="E32" s="232"/>
      <c r="F32" s="123"/>
    </row>
    <row r="33" spans="2:6" ht="13.5">
      <c r="B33" s="60" t="s">
        <v>83</v>
      </c>
      <c r="C33" s="154" t="s">
        <v>84</v>
      </c>
      <c r="D33" s="117">
        <v>1</v>
      </c>
      <c r="E33" s="232"/>
      <c r="F33" s="123"/>
    </row>
    <row r="34" spans="2:6" ht="13.5">
      <c r="B34" s="36" t="s">
        <v>85</v>
      </c>
      <c r="C34" s="147" t="s">
        <v>63</v>
      </c>
      <c r="D34" s="118">
        <v>1</v>
      </c>
      <c r="E34" s="210"/>
      <c r="F34" s="123"/>
    </row>
    <row r="35" spans="2:6" ht="13.5">
      <c r="B35" s="20" t="s">
        <v>47</v>
      </c>
      <c r="C35" s="155"/>
      <c r="D35" s="117">
        <v>1</v>
      </c>
      <c r="E35" s="59"/>
      <c r="F35" s="123"/>
    </row>
    <row r="36" spans="2:6" ht="13.5">
      <c r="B36" s="244" t="s">
        <v>46</v>
      </c>
      <c r="C36" s="245"/>
      <c r="D36" s="246">
        <v>1</v>
      </c>
      <c r="E36" s="247"/>
      <c r="F36" s="123"/>
    </row>
    <row r="37" spans="2:6" ht="10.5" customHeight="1" thickBot="1">
      <c r="B37" s="189" t="s">
        <v>8</v>
      </c>
      <c r="C37" s="190"/>
      <c r="D37" s="191"/>
      <c r="E37" s="192"/>
      <c r="F37" s="193">
        <f>SUM(F30:F36)</f>
        <v>0</v>
      </c>
    </row>
    <row r="38" spans="2:6" ht="5.25" customHeight="1" thickBot="1">
      <c r="B38" s="77"/>
      <c r="C38" s="136"/>
      <c r="D38" s="78"/>
      <c r="E38" s="79"/>
      <c r="F38" s="80"/>
    </row>
    <row r="39" spans="2:6" ht="18.75" thickBot="1">
      <c r="B39" s="194" t="s">
        <v>12</v>
      </c>
      <c r="C39" s="207"/>
      <c r="D39" s="195"/>
      <c r="E39" s="214"/>
      <c r="F39" s="197">
        <f>F44/1.21</f>
        <v>0</v>
      </c>
    </row>
    <row r="40" spans="2:6" ht="6" customHeight="1" thickBot="1">
      <c r="B40" s="97"/>
      <c r="C40" s="137"/>
      <c r="D40" s="98"/>
      <c r="E40" s="99"/>
      <c r="F40" s="100"/>
    </row>
    <row r="41" spans="2:6" ht="18.75" thickBot="1">
      <c r="B41" s="194" t="s">
        <v>10</v>
      </c>
      <c r="C41" s="207"/>
      <c r="D41" s="195"/>
      <c r="E41" s="214"/>
      <c r="F41" s="197">
        <f>F44-F39</f>
        <v>0</v>
      </c>
    </row>
    <row r="42" spans="2:6" ht="6" customHeight="1" thickBot="1">
      <c r="B42" s="5"/>
      <c r="C42" s="138"/>
      <c r="D42" s="38"/>
      <c r="E42" s="47"/>
      <c r="F42" s="57"/>
    </row>
    <row r="43" spans="2:6" ht="4.5" customHeight="1" hidden="1" thickBot="1">
      <c r="B43" s="5"/>
      <c r="C43" s="138"/>
      <c r="D43" s="38"/>
      <c r="E43" s="47"/>
      <c r="F43" s="57"/>
    </row>
    <row r="44" spans="2:6" ht="18.75" thickBot="1">
      <c r="B44" s="194" t="s">
        <v>11</v>
      </c>
      <c r="C44" s="207"/>
      <c r="D44" s="195"/>
      <c r="E44" s="214"/>
      <c r="F44" s="197">
        <f>F37+F27+F20+F10</f>
        <v>0</v>
      </c>
    </row>
    <row r="45" spans="2:6" ht="6.75" customHeight="1">
      <c r="B45" s="6"/>
      <c r="C45" s="139"/>
      <c r="D45" s="39"/>
      <c r="E45" s="48"/>
      <c r="F45" s="76"/>
    </row>
    <row r="46" spans="2:6" ht="16.5" hidden="1">
      <c r="B46" s="7"/>
      <c r="C46" s="140"/>
      <c r="D46" s="45"/>
      <c r="E46" s="49"/>
      <c r="F46" s="49"/>
    </row>
    <row r="47" spans="2:6" ht="14.25">
      <c r="B47" s="7"/>
      <c r="C47" s="134"/>
      <c r="D47" s="44"/>
      <c r="E47" s="50"/>
      <c r="F47" s="50"/>
    </row>
    <row r="48" spans="2:6" ht="11.25" customHeight="1">
      <c r="B48" s="7"/>
      <c r="C48" s="270"/>
      <c r="D48" s="270"/>
      <c r="E48" s="270"/>
      <c r="F48" s="270"/>
    </row>
    <row r="49" spans="2:6" ht="13.5">
      <c r="B49" s="2"/>
      <c r="C49" s="134"/>
      <c r="D49" s="44"/>
      <c r="E49" s="50"/>
      <c r="F49" s="50"/>
    </row>
    <row r="50" spans="2:6" ht="11.25" customHeight="1">
      <c r="B50" s="2"/>
      <c r="C50" s="134"/>
      <c r="D50" s="44"/>
      <c r="E50" s="50"/>
      <c r="F50" s="50"/>
    </row>
    <row r="51" spans="2:6" ht="13.5">
      <c r="B51" s="2"/>
      <c r="C51" s="134"/>
      <c r="D51" s="44"/>
      <c r="E51" s="50"/>
      <c r="F51" s="50"/>
    </row>
    <row r="53" spans="2:6" ht="15">
      <c r="B53" s="9"/>
      <c r="C53" s="141"/>
      <c r="D53" s="44"/>
      <c r="E53" s="37"/>
      <c r="F53" s="37"/>
    </row>
    <row r="61" spans="2:6" ht="13.5">
      <c r="B61" s="2"/>
      <c r="C61" s="134"/>
      <c r="D61" s="44"/>
      <c r="E61" s="51"/>
      <c r="F61" s="58"/>
    </row>
    <row r="64" spans="2:6" ht="15">
      <c r="B64" s="9"/>
      <c r="C64" s="141"/>
      <c r="D64" s="44"/>
      <c r="E64" s="37"/>
      <c r="F64" s="37"/>
    </row>
    <row r="73" spans="2:6" ht="13.5">
      <c r="B73" s="2"/>
      <c r="C73" s="134"/>
      <c r="D73" s="44"/>
      <c r="E73" s="51"/>
      <c r="F73" s="58"/>
    </row>
    <row r="75" ht="10.5" customHeight="1"/>
    <row r="76" spans="2:6" ht="15">
      <c r="B76" s="9"/>
      <c r="C76" s="141"/>
      <c r="D76" s="44"/>
      <c r="E76" s="37"/>
      <c r="F76" s="37"/>
    </row>
    <row r="80" spans="2:6" ht="13.5">
      <c r="B80" s="2"/>
      <c r="C80" s="134"/>
      <c r="D80" s="44"/>
      <c r="E80" s="51"/>
      <c r="F80" s="58"/>
    </row>
    <row r="82" spans="2:6" ht="15">
      <c r="B82" s="10"/>
      <c r="C82" s="143"/>
      <c r="D82" s="44"/>
      <c r="E82" s="37"/>
      <c r="F82" s="37"/>
    </row>
    <row r="83" spans="2:6" ht="15">
      <c r="B83" s="11"/>
      <c r="C83" s="144"/>
      <c r="D83" s="40"/>
      <c r="E83" s="52"/>
      <c r="F83" s="58"/>
    </row>
    <row r="87" ht="10.5" customHeight="1"/>
    <row r="88" spans="2:5" ht="13.5">
      <c r="B88" s="2"/>
      <c r="C88" s="134"/>
      <c r="D88" s="44"/>
      <c r="E88" s="37"/>
    </row>
    <row r="92" spans="2:5" ht="15">
      <c r="B92" s="11"/>
      <c r="C92" s="144"/>
      <c r="D92" s="41"/>
      <c r="E92" s="53"/>
    </row>
    <row r="99" ht="6" customHeight="1"/>
  </sheetData>
  <sheetProtection/>
  <mergeCells count="1">
    <mergeCell ref="C48:F48"/>
  </mergeCells>
  <printOptions/>
  <pageMargins left="0.7" right="0.7" top="0.787401575" bottom="0.787401575" header="0.3" footer="0.3"/>
  <pageSetup fitToHeight="0"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Volín Richard</cp:lastModifiedBy>
  <cp:lastPrinted>2017-02-01T14:17:42Z</cp:lastPrinted>
  <dcterms:created xsi:type="dcterms:W3CDTF">2008-04-18T05:44:25Z</dcterms:created>
  <dcterms:modified xsi:type="dcterms:W3CDTF">2018-02-19T14:20:52Z</dcterms:modified>
  <cp:category/>
  <cp:version/>
  <cp:contentType/>
  <cp:contentStatus/>
</cp:coreProperties>
</file>