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250" tabRatio="918"/>
  </bookViews>
  <sheets>
    <sheet name="Rekapitulace" sheetId="8" r:id="rId1"/>
    <sheet name="výkaz výměr" sheetId="1" r:id="rId2"/>
  </sheets>
  <definedNames>
    <definedName name="_xlnm.Print_Area" localSheetId="1">'výkaz výměr'!$A$1:$S$98</definedName>
  </definedNames>
  <calcPr calcId="145621"/>
</workbook>
</file>

<file path=xl/calcChain.xml><?xml version="1.0" encoding="utf-8"?>
<calcChain xmlns="http://schemas.openxmlformats.org/spreadsheetml/2006/main">
  <c r="N92" i="1" l="1"/>
  <c r="N93" i="1"/>
  <c r="N94" i="1"/>
  <c r="N86" i="1" l="1"/>
  <c r="N82" i="1"/>
  <c r="N83" i="1"/>
  <c r="N96" i="1" l="1"/>
  <c r="N91" i="1"/>
  <c r="N95" i="1" l="1"/>
  <c r="N81" i="1" l="1"/>
  <c r="N84" i="1"/>
  <c r="N85" i="1"/>
  <c r="N88" i="1"/>
  <c r="N89" i="1"/>
  <c r="N90" i="1"/>
  <c r="N80" i="1"/>
  <c r="F5" i="1"/>
  <c r="F69" i="1" s="1"/>
  <c r="F8" i="1"/>
  <c r="F51" i="1" s="1"/>
  <c r="H25" i="1"/>
  <c r="L27" i="1"/>
  <c r="K87" i="1"/>
  <c r="N87" i="1" s="1"/>
  <c r="N79" i="1" l="1"/>
  <c r="N59" i="1" s="1"/>
  <c r="F72" i="1"/>
  <c r="F48" i="1"/>
  <c r="F8" i="8"/>
  <c r="F51" i="8"/>
  <c r="N78" i="1" l="1"/>
  <c r="M19" i="1" s="1"/>
  <c r="M22" i="1" s="1"/>
  <c r="F48" i="8"/>
  <c r="L27" i="8"/>
  <c r="H25" i="8"/>
  <c r="N58" i="1" l="1"/>
  <c r="L62" i="1" s="1"/>
  <c r="N59" i="8"/>
  <c r="N58" i="8" s="1"/>
  <c r="L64" i="8" s="1"/>
  <c r="M22" i="8" s="1"/>
  <c r="M19" i="8" l="1"/>
</calcChain>
</file>

<file path=xl/sharedStrings.xml><?xml version="1.0" encoding="utf-8"?>
<sst xmlns="http://schemas.openxmlformats.org/spreadsheetml/2006/main" count="139" uniqueCount="71">
  <si>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</si>
  <si>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</si>
  <si>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</si>
  <si>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</si>
  <si>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</si>
  <si>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</si>
  <si>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</si>
  <si>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</si>
  <si>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</si>
  <si>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</si>
  <si>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</si>
  <si>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</si>
  <si>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</si>
  <si>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</si>
  <si>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</si>
  <si>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</si>
  <si>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</si>
  <si>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</si>
  <si>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</si>
  <si>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</si>
  <si>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</si>
  <si>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</si>
  <si>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D1 - Komunikace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</si>
  <si>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</si>
  <si>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</si>
  <si>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</si>
  <si>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</si>
  <si>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</si>
  <si>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</si>
  <si>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</si>
  <si>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</si>
  <si>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</si>
  <si>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</si>
  <si>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</si>
  <si>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</si>
  <si>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</si>
  <si>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2</t>
  </si>
  <si>
    <t>Pol2</t>
  </si>
  <si>
    <t>Pol4</t>
  </si>
  <si>
    <t>Pol5</t>
  </si>
  <si>
    <t>Pol6</t>
  </si>
  <si>
    <t>Zalití spáry za studena</t>
  </si>
  <si>
    <t>Pol7</t>
  </si>
  <si>
    <t>Pol8</t>
  </si>
  <si>
    <t>Celkové náklady za stavbu</t>
  </si>
  <si>
    <t>SPRÁVA A ÚDRŽBA SILNIC PLZEŇSKÉHO KRAJE, příspěvková organizace</t>
  </si>
  <si>
    <t xml:space="preserve">Plzeň, Jižní předměstí, Škroupova 18, PSČ 306 13 </t>
  </si>
  <si>
    <t>SPRÁVA A ÚDRŽBA SILNIC PLZEŇSKÉHO KRAJE, p.o.</t>
  </si>
  <si>
    <t>Pol3</t>
  </si>
  <si>
    <t>Cena celkem [CZK bez DPH]</t>
  </si>
  <si>
    <t>kpl</t>
  </si>
  <si>
    <t xml:space="preserve">Celkové náklady za stavbu </t>
  </si>
  <si>
    <t>ks</t>
  </si>
  <si>
    <t>m</t>
  </si>
  <si>
    <t>III/2323 Svojkovice - Volduchy</t>
  </si>
  <si>
    <t>Vyčištění vyfrézovaného povrchu</t>
  </si>
  <si>
    <t>Postřik modifikovaný spojovací PS min.  0,4kg/m2</t>
  </si>
  <si>
    <t>Asfaltový beto vrstva ložní ACL 22 S PMB 25/55-60 v tl. 70 mm (ČSN EN 13108-1)</t>
  </si>
  <si>
    <t>Postřik modifikovaný spojovací PS min.  0,3kg/m2</t>
  </si>
  <si>
    <t xml:space="preserve">Asfaltový beton vrstva obrusná ACO 11 S PMB 45/80-65 v tl. 50mm </t>
  </si>
  <si>
    <t>Výšková úprava uliční vpusti</t>
  </si>
  <si>
    <t>VDZ plast retroreflexní  (vodící čára 0,125m)</t>
  </si>
  <si>
    <t>Demontáž betonových žlabnic včetně odvozu na skládku a skládkovného</t>
  </si>
  <si>
    <t>Betonová silniční obruba do betonového lože C 16/20  včetně materiálu, zemních prací a uložení (výška nášlapu 2 cm)</t>
  </si>
  <si>
    <r>
      <t>Geomříž pro vyztužení asfaltového povrchu ze skelných vláken s geotextilií, podélná pevnost v tahu 100 kN/m</t>
    </r>
    <r>
      <rPr>
        <i/>
        <sz val="10"/>
        <color rgb="FF0070C0"/>
        <rFont val="Calibri"/>
        <family val="2"/>
        <charset val="238"/>
        <scheme val="minor"/>
      </rPr>
      <t xml:space="preserve"> (předpoklad 10%, bude určeno TDS po odfrézování)</t>
    </r>
  </si>
  <si>
    <r>
      <rPr>
        <sz val="12"/>
        <color theme="1"/>
        <rFont val="Calibri"/>
        <family val="2"/>
        <charset val="238"/>
        <scheme val="minor"/>
      </rPr>
      <t xml:space="preserve">DIO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</t>
    </r>
    <r>
      <rPr>
        <i/>
        <sz val="10"/>
        <color theme="3"/>
        <rFont val="Calibri"/>
        <family val="2"/>
        <charset val="238"/>
        <scheme val="minor"/>
      </rPr>
      <t xml:space="preserve"> Stavba bude realizována za úplné uzavírky s objízdnou trasou vedenou přes Rokycany. Investorem bude předáno DIO  odsouhlasené DI Policie, součástí zakázky je zajištění stanovení OD MěÚ Rokycany a osazení dopravního značení.</t>
    </r>
  </si>
  <si>
    <t>Zřízení vpusti kanalizační uliční z betonových dílců typ UV-50 normální, včetně materiálu, zemních prací, uložení</t>
  </si>
  <si>
    <t>Kompletní zřízení přípojky uliční vpusti DN150 včetně materiálu, zemních prací, uložení v minimální hloubce s napojením do příkopu</t>
  </si>
  <si>
    <r>
      <t xml:space="preserve">Frézování živičného krytu plochy přes 1000 do 10 000 m2 tl. vrstvy 120 mm,                                                                            </t>
    </r>
    <r>
      <rPr>
        <i/>
        <sz val="10"/>
        <color rgb="FF0070C0"/>
        <rFont val="Calibri"/>
        <family val="2"/>
        <charset val="238"/>
        <scheme val="minor"/>
      </rPr>
      <t xml:space="preserve">   frézovaná asfaltová drť bude odkoupena zhotovitelem a dále využita dle jeho možností</t>
    </r>
    <r>
      <rPr>
        <i/>
        <sz val="11"/>
        <color rgb="FF0070C0"/>
        <rFont val="Calibri"/>
        <family val="2"/>
        <charset val="238"/>
        <scheme val="minor"/>
      </rPr>
      <t xml:space="preserve">  </t>
    </r>
  </si>
  <si>
    <r>
      <t>Oprava zbylých trhlin a spár dle TP 115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rgb="FF0070C0"/>
        <rFont val="Calibri"/>
        <family val="2"/>
        <charset val="238"/>
        <scheme val="minor"/>
      </rPr>
      <t>(bude určeno TDS po odfrézování)</t>
    </r>
  </si>
  <si>
    <r>
      <t xml:space="preserve">Dosypání krajnic  </t>
    </r>
    <r>
      <rPr>
        <i/>
        <sz val="11"/>
        <color rgb="FF0070C0"/>
        <rFont val="Calibri"/>
        <family val="2"/>
        <charset val="238"/>
        <scheme val="minor"/>
      </rPr>
      <t xml:space="preserve"> tl. 50 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</si>
</sst>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č&quot;;\-#,##0.00\ &quot;Kč&quot;"/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63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sz val="9"/>
      <name val="Trebuchet MS"/>
      <family val="2"/>
      <charset val="238"/>
    </font>
    <font>
      <i/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55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66" fontId="8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10" fillId="0" borderId="14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2" fillId="0" borderId="4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</xf>
    <xf numFmtId="167" fontId="0" fillId="0" borderId="2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5" fontId="7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vertical="top"/>
    </xf>
    <xf numFmtId="168" fontId="0" fillId="0" borderId="0" xfId="0" applyNumberForma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9" fontId="0" fillId="0" borderId="20" xfId="0" applyNumberFormat="1" applyFont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167" fontId="0" fillId="3" borderId="20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165" fontId="5" fillId="0" borderId="0" xfId="0" applyNumberFormat="1" applyFont="1" applyAlignment="1" applyProtection="1">
      <alignment horizontal="right" vertical="center"/>
    </xf>
    <xf numFmtId="165" fontId="8" fillId="0" borderId="0" xfId="0" applyNumberFormat="1" applyFont="1" applyAlignment="1" applyProtection="1">
      <alignment horizontal="right" vertical="center"/>
    </xf>
    <xf numFmtId="165" fontId="3" fillId="2" borderId="8" xfId="0" applyNumberFormat="1" applyFont="1" applyFill="1" applyBorder="1" applyAlignment="1" applyProtection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165" fontId="7" fillId="0" borderId="15" xfId="0" applyNumberFormat="1" applyFont="1" applyBorder="1" applyAlignment="1" applyProtection="1">
      <alignment horizontal="right" vertical="center"/>
    </xf>
    <xf numFmtId="7" fontId="11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center" vertical="center"/>
    </xf>
    <xf numFmtId="7" fontId="11" fillId="0" borderId="0" xfId="0" applyNumberFormat="1" applyFont="1" applyAlignment="1" applyProtection="1">
      <alignment horizontal="right" vertical="center"/>
    </xf>
    <xf numFmtId="7" fontId="12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center" wrapText="1"/>
    </xf>
    <xf numFmtId="49" fontId="0" fillId="3" borderId="21" xfId="0" applyNumberFormat="1" applyFont="1" applyFill="1" applyBorder="1" applyAlignment="1" applyProtection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165" fontId="0" fillId="0" borderId="21" xfId="0" applyNumberFormat="1" applyFont="1" applyBorder="1" applyAlignment="1" applyProtection="1">
      <alignment horizontal="right" vertical="center"/>
    </xf>
    <xf numFmtId="165" fontId="0" fillId="0" borderId="22" xfId="0" applyNumberFormat="1" applyFont="1" applyBorder="1" applyAlignment="1" applyProtection="1">
      <alignment horizontal="right" vertical="center"/>
    </xf>
    <xf numFmtId="165" fontId="0" fillId="0" borderId="23" xfId="0" applyNumberFormat="1" applyFont="1" applyBorder="1" applyAlignment="1" applyProtection="1">
      <alignment horizontal="right" vertical="center"/>
    </xf>
    <xf numFmtId="0" fontId="0" fillId="0" borderId="23" xfId="0" applyBorder="1" applyAlignment="1">
      <alignment horizontal="right" vertical="center"/>
    </xf>
    <xf numFmtId="49" fontId="0" fillId="0" borderId="21" xfId="0" applyNumberFormat="1" applyFont="1" applyBorder="1" applyAlignment="1" applyProtection="1">
      <alignment horizontal="left" vertical="center" wrapText="1"/>
    </xf>
    <xf numFmtId="49" fontId="0" fillId="0" borderId="22" xfId="0" applyNumberFormat="1" applyFont="1" applyBorder="1" applyAlignment="1" applyProtection="1">
      <alignment horizontal="left" vertical="center" wrapText="1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165" fontId="11" fillId="0" borderId="6" xfId="0" applyNumberFormat="1" applyFont="1" applyBorder="1" applyAlignment="1" applyProtection="1">
      <alignment horizontal="right"/>
    </xf>
    <xf numFmtId="165" fontId="12" fillId="0" borderId="15" xfId="0" applyNumberFormat="1" applyFont="1" applyBorder="1" applyAlignment="1" applyProtection="1">
      <alignment horizontal="right"/>
    </xf>
    <xf numFmtId="165" fontId="0" fillId="0" borderId="21" xfId="0" applyNumberFormat="1" applyFont="1" applyFill="1" applyBorder="1" applyAlignment="1" applyProtection="1">
      <alignment horizontal="right" vertical="center"/>
    </xf>
    <xf numFmtId="165" fontId="0" fillId="0" borderId="23" xfId="0" applyNumberFormat="1" applyFont="1" applyFill="1" applyBorder="1" applyAlignment="1" applyProtection="1">
      <alignment horizontal="right" vertical="center"/>
    </xf>
    <xf numFmtId="49" fontId="17" fillId="0" borderId="21" xfId="0" applyNumberFormat="1" applyFont="1" applyBorder="1" applyAlignment="1" applyProtection="1">
      <alignment horizontal="left" vertical="center" wrapText="1"/>
    </xf>
    <xf numFmtId="49" fontId="17" fillId="0" borderId="22" xfId="0" applyNumberFormat="1" applyFont="1" applyBorder="1" applyAlignment="1" applyProtection="1">
      <alignment horizontal="left" vertical="center" wrapText="1"/>
    </xf>
    <xf numFmtId="49" fontId="17" fillId="0" borderId="23" xfId="0" applyNumberFormat="1" applyFont="1" applyBorder="1" applyAlignment="1" applyProtection="1">
      <alignment horizontal="left" vertical="center" wrapText="1"/>
    </xf>
    <xf numFmtId="165" fontId="11" fillId="2" borderId="0" xfId="0" applyNumberFormat="1" applyFont="1" applyFill="1" applyAlignment="1" applyProtection="1">
      <alignment horizontal="right" vertical="center"/>
    </xf>
    <xf numFmtId="165" fontId="12" fillId="0" borderId="0" xfId="0" applyNumberFormat="1" applyFont="1" applyAlignment="1" applyProtection="1">
      <alignment horizontal="right" vertical="center"/>
    </xf>
    <xf numFmtId="165" fontId="11" fillId="0" borderId="0" xfId="0" applyNumberFormat="1" applyFont="1" applyAlignment="1" applyProtection="1">
      <alignment horizontal="right" vertical="center"/>
    </xf>
    <xf numFmtId="168" fontId="5" fillId="0" borderId="0" xfId="0" applyNumberFormat="1" applyFont="1" applyAlignment="1" applyProtection="1">
      <alignment horizontal="right" vertical="center"/>
    </xf>
    <xf numFmtId="168" fontId="7" fillId="0" borderId="15" xfId="0" applyNumberFormat="1" applyFont="1" applyBorder="1" applyAlignment="1" applyProtection="1">
      <alignment horizontal="righ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5"/>
  <sheetViews>
    <sheetView tabSelected="1" view="pageBreakPreview" topLeftCell="A28" zoomScale="85" zoomScaleNormal="100" zoomScaleSheetLayoutView="85" workbookViewId="0">
      <selection activeCell="F7" sqref="F7"/>
    </sheetView>
  </sheetViews>
  <sheetFormatPr defaultRowHeight="15" x14ac:dyDescent="0.25"/>
  <cols>
    <col min="1" max="1" width="2.7109375" customWidth="1"/>
    <col min="19" max="19" width="3.42578125" customWidth="1"/>
  </cols>
  <sheetData>
    <row r="2" spans="2:18" ht="22.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 x14ac:dyDescent="0.25">
      <c r="B3" s="4"/>
      <c r="C3" s="74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</row>
    <row r="4" spans="2:18" ht="7.5" customHeight="1" x14ac:dyDescent="0.25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 x14ac:dyDescent="0.25">
      <c r="B5" s="4"/>
      <c r="C5" s="6"/>
      <c r="D5" s="7" t="s">
        <v>1</v>
      </c>
      <c r="E5" s="6"/>
      <c r="F5" s="82" t="s">
        <v>54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6"/>
      <c r="R5" s="5"/>
    </row>
    <row r="6" spans="2:18" ht="18" x14ac:dyDescent="0.25">
      <c r="B6" s="8"/>
      <c r="C6" s="57"/>
      <c r="D6" s="9"/>
      <c r="E6" s="5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7"/>
      <c r="R6" s="10"/>
    </row>
    <row r="7" spans="2:18" x14ac:dyDescent="0.25">
      <c r="B7" s="8"/>
      <c r="C7" s="57"/>
      <c r="D7" s="7"/>
      <c r="E7" s="57"/>
      <c r="F7" s="58"/>
      <c r="G7" s="57"/>
      <c r="H7" s="57"/>
      <c r="I7" s="57"/>
      <c r="J7" s="57"/>
      <c r="K7" s="57"/>
      <c r="L7" s="57"/>
      <c r="M7" s="7"/>
      <c r="N7" s="57"/>
      <c r="O7" s="58"/>
      <c r="P7" s="57"/>
      <c r="Q7" s="57"/>
      <c r="R7" s="10"/>
    </row>
    <row r="8" spans="2:18" x14ac:dyDescent="0.25">
      <c r="B8" s="8"/>
      <c r="C8" s="57"/>
      <c r="D8" s="7" t="s">
        <v>2</v>
      </c>
      <c r="E8" s="57"/>
      <c r="F8" s="58" t="str">
        <f>F5</f>
        <v>III/2323 Svojkovice - Volduchy</v>
      </c>
      <c r="G8" s="57"/>
      <c r="H8" s="57"/>
      <c r="I8" s="57"/>
      <c r="J8" s="57"/>
      <c r="K8" s="57"/>
      <c r="L8" s="57"/>
      <c r="M8" s="7"/>
      <c r="N8" s="57"/>
      <c r="O8" s="81"/>
      <c r="P8" s="81"/>
      <c r="Q8" s="57"/>
      <c r="R8" s="10"/>
    </row>
    <row r="9" spans="2:18" x14ac:dyDescent="0.25">
      <c r="B9" s="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10"/>
    </row>
    <row r="10" spans="2:18" x14ac:dyDescent="0.25">
      <c r="B10" s="8"/>
      <c r="C10" s="57"/>
      <c r="D10" s="7" t="s">
        <v>3</v>
      </c>
      <c r="E10" s="57"/>
      <c r="F10" s="57" t="s">
        <v>45</v>
      </c>
      <c r="G10" s="57"/>
      <c r="H10" s="57"/>
      <c r="I10" s="57"/>
      <c r="J10" s="57"/>
      <c r="K10" s="57"/>
      <c r="L10" s="57"/>
      <c r="M10" s="7" t="s">
        <v>4</v>
      </c>
      <c r="N10" s="57"/>
      <c r="O10" s="69">
        <v>72053119</v>
      </c>
      <c r="P10" s="69"/>
      <c r="Q10" s="57"/>
      <c r="R10" s="10"/>
    </row>
    <row r="11" spans="2:18" x14ac:dyDescent="0.25">
      <c r="B11" s="8"/>
      <c r="C11" s="57"/>
      <c r="D11" s="57"/>
      <c r="E11" s="58"/>
      <c r="F11" s="57" t="s">
        <v>46</v>
      </c>
      <c r="G11" s="57"/>
      <c r="H11" s="57"/>
      <c r="I11" s="57"/>
      <c r="J11" s="57"/>
      <c r="K11" s="57"/>
      <c r="L11" s="57"/>
      <c r="M11" s="7"/>
      <c r="N11" s="57"/>
      <c r="O11" s="69"/>
      <c r="P11" s="69"/>
      <c r="Q11" s="57"/>
      <c r="R11" s="10"/>
    </row>
    <row r="12" spans="2:18" x14ac:dyDescent="0.25">
      <c r="B12" s="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0"/>
    </row>
    <row r="13" spans="2:18" x14ac:dyDescent="0.25">
      <c r="B13" s="8"/>
      <c r="C13" s="57"/>
      <c r="D13" s="7" t="s">
        <v>6</v>
      </c>
      <c r="E13" s="57"/>
      <c r="F13" s="57"/>
      <c r="G13" s="57"/>
      <c r="H13" s="57"/>
      <c r="I13" s="57"/>
      <c r="J13" s="57"/>
      <c r="K13" s="57"/>
      <c r="L13" s="57"/>
      <c r="M13" s="7" t="s">
        <v>4</v>
      </c>
      <c r="N13" s="57"/>
      <c r="O13" s="69"/>
      <c r="P13" s="69"/>
      <c r="Q13" s="57"/>
      <c r="R13" s="10"/>
    </row>
    <row r="14" spans="2:18" x14ac:dyDescent="0.25">
      <c r="B14" s="8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7" t="s">
        <v>5</v>
      </c>
      <c r="N14" s="57"/>
      <c r="O14" s="69"/>
      <c r="P14" s="69"/>
      <c r="Q14" s="57"/>
      <c r="R14" s="10"/>
    </row>
    <row r="15" spans="2:18" x14ac:dyDescent="0.25">
      <c r="B15" s="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0"/>
    </row>
    <row r="16" spans="2:18" x14ac:dyDescent="0.25">
      <c r="B16" s="8"/>
      <c r="C16" s="57"/>
      <c r="D16" s="7"/>
      <c r="E16" s="57"/>
      <c r="F16" s="57"/>
      <c r="G16" s="57"/>
      <c r="H16" s="57"/>
      <c r="I16" s="57"/>
      <c r="J16" s="57"/>
      <c r="K16" s="57"/>
      <c r="L16" s="57"/>
      <c r="M16" s="7"/>
      <c r="N16" s="57"/>
      <c r="O16" s="69"/>
      <c r="P16" s="69"/>
      <c r="Q16" s="57"/>
      <c r="R16" s="10"/>
    </row>
    <row r="17" spans="2:18" x14ac:dyDescent="0.25">
      <c r="B17" s="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0"/>
    </row>
    <row r="18" spans="2:18" x14ac:dyDescent="0.25">
      <c r="B18" s="8"/>
      <c r="C18" s="5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7"/>
      <c r="R18" s="10"/>
    </row>
    <row r="19" spans="2:18" x14ac:dyDescent="0.25">
      <c r="B19" s="8"/>
      <c r="C19" s="57"/>
      <c r="D19" s="12" t="s">
        <v>7</v>
      </c>
      <c r="E19" s="57"/>
      <c r="F19" s="57"/>
      <c r="G19" s="57"/>
      <c r="H19" s="57"/>
      <c r="I19" s="57"/>
      <c r="J19" s="57"/>
      <c r="K19" s="57"/>
      <c r="L19" s="57"/>
      <c r="M19" s="70">
        <f>N58</f>
        <v>0</v>
      </c>
      <c r="N19" s="70"/>
      <c r="O19" s="70"/>
      <c r="P19" s="70"/>
      <c r="Q19" s="57"/>
      <c r="R19" s="10"/>
    </row>
    <row r="20" spans="2:18" x14ac:dyDescent="0.25">
      <c r="B20" s="8"/>
      <c r="C20" s="57"/>
      <c r="D20" s="13"/>
      <c r="E20" s="57"/>
      <c r="F20" s="57"/>
      <c r="G20" s="57"/>
      <c r="H20" s="57"/>
      <c r="I20" s="57"/>
      <c r="J20" s="57"/>
      <c r="K20" s="57"/>
      <c r="L20" s="57"/>
      <c r="M20" s="70"/>
      <c r="N20" s="70"/>
      <c r="O20" s="70"/>
      <c r="P20" s="70"/>
      <c r="Q20" s="57"/>
      <c r="R20" s="10"/>
    </row>
    <row r="21" spans="2:18" x14ac:dyDescent="0.25">
      <c r="B21" s="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0"/>
    </row>
    <row r="22" spans="2:18" x14ac:dyDescent="0.25">
      <c r="B22" s="8"/>
      <c r="C22" s="57"/>
      <c r="D22" s="14" t="s">
        <v>8</v>
      </c>
      <c r="E22" s="57"/>
      <c r="F22" s="57"/>
      <c r="G22" s="57"/>
      <c r="H22" s="57"/>
      <c r="I22" s="57"/>
      <c r="J22" s="57"/>
      <c r="K22" s="57"/>
      <c r="L22" s="57"/>
      <c r="M22" s="76">
        <f>L64</f>
        <v>0</v>
      </c>
      <c r="N22" s="76"/>
      <c r="O22" s="76"/>
      <c r="P22" s="76"/>
      <c r="Q22" s="57"/>
      <c r="R22" s="10"/>
    </row>
    <row r="23" spans="2:18" x14ac:dyDescent="0.25">
      <c r="B23" s="8"/>
      <c r="C23" s="57"/>
      <c r="D23" s="14"/>
      <c r="E23" s="57"/>
      <c r="F23" s="57"/>
      <c r="G23" s="57"/>
      <c r="H23" s="57"/>
      <c r="I23" s="57"/>
      <c r="J23" s="57"/>
      <c r="K23" s="57"/>
      <c r="L23" s="57"/>
      <c r="M23" s="56"/>
      <c r="N23" s="56"/>
      <c r="O23" s="56"/>
      <c r="P23" s="56"/>
      <c r="Q23" s="57"/>
      <c r="R23" s="10"/>
    </row>
    <row r="24" spans="2:18" x14ac:dyDescent="0.25">
      <c r="B24" s="8"/>
      <c r="C24" s="5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57"/>
      <c r="R24" s="10"/>
    </row>
    <row r="25" spans="2:18" ht="15" hidden="1" customHeight="1" x14ac:dyDescent="0.25">
      <c r="B25" s="8"/>
      <c r="C25" s="57"/>
      <c r="D25" s="57"/>
      <c r="E25" s="15" t="s">
        <v>10</v>
      </c>
      <c r="F25" s="16">
        <v>0</v>
      </c>
      <c r="G25" s="17" t="s">
        <v>9</v>
      </c>
      <c r="H25" s="71" t="e">
        <f>ROUND((SUM($BJ$63:$BJ$64)+SUM(#REF!)),2)</f>
        <v>#REF!</v>
      </c>
      <c r="I25" s="71"/>
      <c r="J25" s="71"/>
      <c r="K25" s="57"/>
      <c r="L25" s="57"/>
      <c r="M25" s="71">
        <v>0</v>
      </c>
      <c r="N25" s="71"/>
      <c r="O25" s="71"/>
      <c r="P25" s="71"/>
      <c r="Q25" s="57"/>
      <c r="R25" s="10"/>
    </row>
    <row r="26" spans="2:18" ht="15" hidden="1" customHeight="1" x14ac:dyDescent="0.25">
      <c r="B26" s="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0"/>
    </row>
    <row r="27" spans="2:18" ht="18" hidden="1" customHeight="1" x14ac:dyDescent="0.25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72">
        <f>SUM($N$25:$N$27)</f>
        <v>0</v>
      </c>
      <c r="M27" s="72"/>
      <c r="N27" s="72"/>
      <c r="O27" s="72"/>
      <c r="P27" s="73"/>
      <c r="Q27" s="18"/>
      <c r="R27" s="10"/>
    </row>
    <row r="28" spans="2:18" ht="7.5" customHeight="1" x14ac:dyDescent="0.25">
      <c r="B28" s="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0"/>
    </row>
    <row r="29" spans="2:18" ht="14.25" customHeight="1" x14ac:dyDescent="0.25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 x14ac:dyDescent="0.25">
      <c r="B30" s="8"/>
      <c r="C30" s="57"/>
      <c r="D30" s="23" t="s">
        <v>16</v>
      </c>
      <c r="E30" s="11"/>
      <c r="F30" s="11"/>
      <c r="G30" s="11"/>
      <c r="H30" s="24"/>
      <c r="I30" s="57"/>
      <c r="J30" s="23" t="s">
        <v>17</v>
      </c>
      <c r="K30" s="11"/>
      <c r="L30" s="11"/>
      <c r="M30" s="11"/>
      <c r="N30" s="11"/>
      <c r="O30" s="11"/>
      <c r="P30" s="24"/>
      <c r="Q30" s="57"/>
      <c r="R30" s="10"/>
    </row>
    <row r="31" spans="2:18" ht="14.25" customHeight="1" x14ac:dyDescent="0.25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 x14ac:dyDescent="0.25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 x14ac:dyDescent="0.25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 x14ac:dyDescent="0.25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 x14ac:dyDescent="0.25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 x14ac:dyDescent="0.25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 x14ac:dyDescent="0.25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 x14ac:dyDescent="0.25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 x14ac:dyDescent="0.25">
      <c r="B39" s="8"/>
      <c r="C39" s="57"/>
      <c r="D39" s="27" t="s">
        <v>14</v>
      </c>
      <c r="E39" s="28"/>
      <c r="F39" s="28"/>
      <c r="G39" s="29" t="s">
        <v>15</v>
      </c>
      <c r="H39" s="30"/>
      <c r="I39" s="57"/>
      <c r="J39" s="27" t="s">
        <v>14</v>
      </c>
      <c r="K39" s="28"/>
      <c r="L39" s="28"/>
      <c r="M39" s="28"/>
      <c r="N39" s="29" t="s">
        <v>15</v>
      </c>
      <c r="O39" s="28"/>
      <c r="P39" s="30"/>
      <c r="Q39" s="57"/>
      <c r="R39" s="10"/>
    </row>
    <row r="40" spans="2:18" ht="14.25" customHeight="1" x14ac:dyDescent="0.2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 x14ac:dyDescent="0.25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21" x14ac:dyDescent="0.25">
      <c r="B46" s="8"/>
      <c r="C46" s="74" t="s">
        <v>18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"/>
    </row>
    <row r="47" spans="2:18" ht="37.5" customHeight="1" x14ac:dyDescent="0.25">
      <c r="B47" s="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0"/>
    </row>
    <row r="48" spans="2:18" ht="15" customHeight="1" x14ac:dyDescent="0.25">
      <c r="B48" s="8"/>
      <c r="C48" s="7" t="s">
        <v>1</v>
      </c>
      <c r="D48" s="57"/>
      <c r="E48" s="57"/>
      <c r="F48" s="75" t="str">
        <f>F5</f>
        <v>III/2323 Svojkovice - Volduchy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57"/>
      <c r="R48" s="10"/>
    </row>
    <row r="49" spans="2:18" ht="18" x14ac:dyDescent="0.25">
      <c r="B49" s="8"/>
      <c r="C49" s="37"/>
      <c r="D49" s="57"/>
      <c r="E49" s="5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57"/>
      <c r="R49" s="10"/>
    </row>
    <row r="50" spans="2:18" ht="37.5" customHeight="1" x14ac:dyDescent="0.25">
      <c r="B50" s="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10"/>
    </row>
    <row r="51" spans="2:18" x14ac:dyDescent="0.25">
      <c r="B51" s="8"/>
      <c r="C51" s="7" t="s">
        <v>2</v>
      </c>
      <c r="D51" s="57"/>
      <c r="E51" s="57"/>
      <c r="F51" s="58" t="str">
        <f>F5</f>
        <v>III/2323 Svojkovice - Volduchy</v>
      </c>
      <c r="G51" s="57"/>
      <c r="H51" s="57"/>
      <c r="I51" s="57"/>
      <c r="J51" s="57"/>
      <c r="K51" s="7"/>
      <c r="L51" s="57"/>
      <c r="M51" s="59"/>
      <c r="N51" s="59"/>
      <c r="O51" s="59"/>
      <c r="P51" s="59"/>
      <c r="Q51" s="57"/>
      <c r="R51" s="10"/>
    </row>
    <row r="52" spans="2:18" ht="18.75" customHeight="1" x14ac:dyDescent="0.25">
      <c r="B52" s="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10"/>
    </row>
    <row r="53" spans="2:18" x14ac:dyDescent="0.25">
      <c r="B53" s="8"/>
      <c r="C53" s="7" t="s">
        <v>3</v>
      </c>
      <c r="D53" s="57"/>
      <c r="E53" s="57"/>
      <c r="F53" s="55" t="s">
        <v>47</v>
      </c>
      <c r="G53" s="57"/>
      <c r="H53" s="57"/>
      <c r="I53" s="57"/>
      <c r="J53" s="57"/>
      <c r="K53" s="7" t="s">
        <v>6</v>
      </c>
      <c r="L53" s="57"/>
      <c r="M53" s="69"/>
      <c r="N53" s="69"/>
      <c r="O53" s="69"/>
      <c r="P53" s="69"/>
      <c r="Q53" s="69"/>
      <c r="R53" s="10"/>
    </row>
    <row r="54" spans="2:18" x14ac:dyDescent="0.25">
      <c r="B54" s="8"/>
      <c r="D54" s="57"/>
      <c r="E54" s="57"/>
      <c r="F54" s="58" t="s">
        <v>46</v>
      </c>
      <c r="G54" s="57"/>
      <c r="H54" s="57"/>
      <c r="I54" s="57"/>
      <c r="J54" s="57"/>
      <c r="K54" s="7"/>
      <c r="L54" s="57"/>
      <c r="M54" s="69"/>
      <c r="N54" s="69"/>
      <c r="O54" s="69"/>
      <c r="P54" s="69"/>
      <c r="Q54" s="69"/>
      <c r="R54" s="10"/>
    </row>
    <row r="55" spans="2:18" x14ac:dyDescent="0.25">
      <c r="B55" s="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10"/>
    </row>
    <row r="56" spans="2:18" ht="11.25" customHeight="1" x14ac:dyDescent="0.25">
      <c r="B56" s="8"/>
      <c r="C56" s="78" t="s">
        <v>19</v>
      </c>
      <c r="D56" s="78"/>
      <c r="E56" s="78"/>
      <c r="F56" s="78"/>
      <c r="G56" s="78"/>
      <c r="H56" s="18"/>
      <c r="I56" s="18"/>
      <c r="J56" s="18"/>
      <c r="K56" s="18"/>
      <c r="L56" s="18"/>
      <c r="M56" s="18"/>
      <c r="N56" s="78" t="s">
        <v>49</v>
      </c>
      <c r="O56" s="78"/>
      <c r="P56" s="78"/>
      <c r="Q56" s="78"/>
      <c r="R56" s="10"/>
    </row>
    <row r="57" spans="2:18" ht="30" customHeight="1" x14ac:dyDescent="0.25">
      <c r="B57" s="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10"/>
    </row>
    <row r="58" spans="2:18" ht="11.25" customHeight="1" x14ac:dyDescent="0.25">
      <c r="B58" s="8"/>
      <c r="C58" s="38" t="s">
        <v>21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79">
        <f>SUM(N59:Q62)</f>
        <v>0</v>
      </c>
      <c r="O58" s="79"/>
      <c r="P58" s="79"/>
      <c r="Q58" s="79"/>
      <c r="R58" s="10"/>
    </row>
    <row r="59" spans="2:18" ht="30" customHeight="1" x14ac:dyDescent="0.25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80">
        <f>SUM('výkaz výměr'!M19:P19)</f>
        <v>0</v>
      </c>
      <c r="O59" s="80"/>
      <c r="P59" s="80"/>
      <c r="Q59" s="80"/>
      <c r="R59" s="41"/>
    </row>
    <row r="60" spans="2:18" ht="30" customHeight="1" x14ac:dyDescent="0.25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80"/>
      <c r="O60" s="80"/>
      <c r="P60" s="80"/>
      <c r="Q60" s="80"/>
      <c r="R60" s="41"/>
    </row>
    <row r="61" spans="2:18" ht="30" customHeight="1" x14ac:dyDescent="0.25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80"/>
      <c r="O61" s="80"/>
      <c r="P61" s="80"/>
      <c r="Q61" s="80"/>
      <c r="R61" s="41"/>
    </row>
    <row r="62" spans="2:18" ht="25.5" customHeight="1" x14ac:dyDescent="0.25">
      <c r="B62" s="8"/>
      <c r="C62" s="57"/>
      <c r="D62" s="40"/>
      <c r="E62" s="57"/>
      <c r="F62" s="57"/>
      <c r="G62" s="57"/>
      <c r="H62" s="57"/>
      <c r="I62" s="57"/>
      <c r="J62" s="57"/>
      <c r="K62" s="57"/>
      <c r="L62" s="57"/>
      <c r="M62" s="57"/>
      <c r="N62" s="80"/>
      <c r="O62" s="80"/>
      <c r="P62" s="80"/>
      <c r="Q62" s="80"/>
      <c r="R62" s="10"/>
    </row>
    <row r="63" spans="2:18" ht="30" customHeight="1" x14ac:dyDescent="0.25">
      <c r="B63" s="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10"/>
    </row>
    <row r="64" spans="2:18" ht="18.75" customHeight="1" x14ac:dyDescent="0.25">
      <c r="B64" s="8"/>
      <c r="C64" s="42" t="s">
        <v>51</v>
      </c>
      <c r="D64" s="18"/>
      <c r="E64" s="18"/>
      <c r="F64" s="18"/>
      <c r="G64" s="18"/>
      <c r="H64" s="18"/>
      <c r="I64" s="18"/>
      <c r="J64" s="18"/>
      <c r="K64" s="18"/>
      <c r="L64" s="77">
        <f>N58</f>
        <v>0</v>
      </c>
      <c r="M64" s="77"/>
      <c r="N64" s="77"/>
      <c r="O64" s="77"/>
      <c r="P64" s="77"/>
      <c r="Q64" s="77"/>
      <c r="R64" s="10"/>
    </row>
    <row r="65" spans="2:18" ht="30" customHeight="1" x14ac:dyDescent="0.25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</row>
  </sheetData>
  <mergeCells count="27">
    <mergeCell ref="C3:Q3"/>
    <mergeCell ref="O8:P8"/>
    <mergeCell ref="O10:P10"/>
    <mergeCell ref="O11:P11"/>
    <mergeCell ref="F5:P6"/>
    <mergeCell ref="L64:Q64"/>
    <mergeCell ref="M53:Q53"/>
    <mergeCell ref="M54:Q54"/>
    <mergeCell ref="C56:G56"/>
    <mergeCell ref="N56:Q56"/>
    <mergeCell ref="N58:Q58"/>
    <mergeCell ref="N60:Q60"/>
    <mergeCell ref="N61:Q61"/>
    <mergeCell ref="N62:Q62"/>
    <mergeCell ref="N59:Q59"/>
    <mergeCell ref="F49:P49"/>
    <mergeCell ref="O13:P13"/>
    <mergeCell ref="O14:P14"/>
    <mergeCell ref="O16:P16"/>
    <mergeCell ref="M19:P19"/>
    <mergeCell ref="M20:P20"/>
    <mergeCell ref="H25:J25"/>
    <mergeCell ref="M25:P25"/>
    <mergeCell ref="L27:P27"/>
    <mergeCell ref="C46:Q46"/>
    <mergeCell ref="F48:P48"/>
    <mergeCell ref="M22:P22"/>
  </mergeCells>
  <pageMargins left="0.7" right="0.7" top="0.78740157499999996" bottom="0.78740157499999996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7"/>
  <sheetViews>
    <sheetView view="pageBreakPreview" topLeftCell="A62" zoomScaleNormal="100" zoomScaleSheetLayoutView="100" workbookViewId="0">
      <selection activeCell="R80" sqref="R80:R96"/>
    </sheetView>
  </sheetViews>
  <sheetFormatPr defaultRowHeight="21" x14ac:dyDescent="0.25"/>
  <cols>
    <col min="1" max="1" width="2.7109375" customWidth="1"/>
    <col min="3" max="3" width="9.140625" style="61"/>
    <col min="4" max="4" width="0.42578125" hidden="1" customWidth="1"/>
    <col min="5" max="5" width="9.140625" hidden="1" customWidth="1"/>
    <col min="9" max="9" width="21" customWidth="1"/>
    <col min="11" max="11" width="10.28515625" bestFit="1" customWidth="1"/>
    <col min="19" max="19" width="3.42578125" customWidth="1"/>
  </cols>
  <sheetData>
    <row r="2" spans="2:18" ht="22.5" customHeight="1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 x14ac:dyDescent="0.25">
      <c r="B3" s="4"/>
      <c r="C3" s="74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</row>
    <row r="4" spans="2:18" ht="7.5" customHeight="1" x14ac:dyDescent="0.25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 x14ac:dyDescent="0.25">
      <c r="B5" s="4"/>
      <c r="C5" s="6"/>
      <c r="D5" s="7" t="s">
        <v>1</v>
      </c>
      <c r="E5" s="6"/>
      <c r="F5" s="82" t="str">
        <f>Rekapitulace!F5</f>
        <v>III/2323 Svojkovice - Volduchy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6"/>
      <c r="R5" s="5"/>
    </row>
    <row r="6" spans="2:18" ht="18" x14ac:dyDescent="0.25">
      <c r="B6" s="8"/>
      <c r="C6" s="63"/>
      <c r="D6" s="9"/>
      <c r="E6" s="6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3"/>
      <c r="R6" s="10"/>
    </row>
    <row r="7" spans="2:18" ht="15" x14ac:dyDescent="0.25">
      <c r="B7" s="8"/>
      <c r="C7" s="63"/>
      <c r="D7" s="7"/>
      <c r="E7" s="63"/>
      <c r="F7" s="62"/>
      <c r="G7" s="63"/>
      <c r="H7" s="63"/>
      <c r="I7" s="63"/>
      <c r="J7" s="63"/>
      <c r="K7" s="63"/>
      <c r="L7" s="63"/>
      <c r="M7" s="7"/>
      <c r="N7" s="63"/>
      <c r="O7" s="62"/>
      <c r="P7" s="63"/>
      <c r="Q7" s="63"/>
      <c r="R7" s="10"/>
    </row>
    <row r="8" spans="2:18" ht="15" x14ac:dyDescent="0.25">
      <c r="B8" s="8"/>
      <c r="C8" s="63"/>
      <c r="D8" s="7" t="s">
        <v>2</v>
      </c>
      <c r="E8" s="63"/>
      <c r="F8" s="62" t="str">
        <f>Rekapitulace!F5</f>
        <v>III/2323 Svojkovice - Volduchy</v>
      </c>
      <c r="G8" s="63"/>
      <c r="H8" s="63"/>
      <c r="I8" s="63"/>
      <c r="J8" s="63"/>
      <c r="K8" s="63"/>
      <c r="L8" s="63"/>
      <c r="M8" s="7"/>
      <c r="N8" s="63"/>
      <c r="O8" s="81"/>
      <c r="P8" s="81"/>
      <c r="Q8" s="63"/>
      <c r="R8" s="10"/>
    </row>
    <row r="9" spans="2:18" ht="15" x14ac:dyDescent="0.25">
      <c r="B9" s="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10"/>
    </row>
    <row r="10" spans="2:18" ht="15" x14ac:dyDescent="0.25">
      <c r="B10" s="8"/>
      <c r="C10" s="63"/>
      <c r="D10" s="7" t="s">
        <v>3</v>
      </c>
      <c r="E10" s="63"/>
      <c r="F10" s="63" t="s">
        <v>45</v>
      </c>
      <c r="G10" s="63"/>
      <c r="H10" s="63"/>
      <c r="I10" s="63"/>
      <c r="J10" s="63"/>
      <c r="K10" s="63"/>
      <c r="L10" s="63"/>
      <c r="M10" s="7" t="s">
        <v>4</v>
      </c>
      <c r="N10" s="63"/>
      <c r="O10" s="69">
        <v>72053119</v>
      </c>
      <c r="P10" s="69"/>
      <c r="Q10" s="63"/>
      <c r="R10" s="10"/>
    </row>
    <row r="11" spans="2:18" ht="15" x14ac:dyDescent="0.25">
      <c r="B11" s="8"/>
      <c r="C11" s="63"/>
      <c r="D11" s="63"/>
      <c r="E11" s="62"/>
      <c r="F11" s="63" t="s">
        <v>46</v>
      </c>
      <c r="G11" s="63"/>
      <c r="H11" s="63"/>
      <c r="I11" s="63"/>
      <c r="J11" s="63"/>
      <c r="K11" s="63"/>
      <c r="L11" s="63"/>
      <c r="M11" s="7"/>
      <c r="N11" s="63"/>
      <c r="O11" s="69"/>
      <c r="P11" s="69"/>
      <c r="Q11" s="63"/>
      <c r="R11" s="10"/>
    </row>
    <row r="12" spans="2:18" ht="15" x14ac:dyDescent="0.25">
      <c r="B12" s="8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0"/>
    </row>
    <row r="13" spans="2:18" ht="15" x14ac:dyDescent="0.25">
      <c r="B13" s="8"/>
      <c r="C13" s="63"/>
      <c r="D13" s="7" t="s">
        <v>6</v>
      </c>
      <c r="E13" s="63"/>
      <c r="F13" s="63"/>
      <c r="G13" s="63"/>
      <c r="H13" s="63"/>
      <c r="I13" s="63"/>
      <c r="J13" s="63"/>
      <c r="K13" s="63"/>
      <c r="L13" s="63"/>
      <c r="M13" s="7" t="s">
        <v>4</v>
      </c>
      <c r="N13" s="63"/>
      <c r="O13" s="69"/>
      <c r="P13" s="69"/>
      <c r="Q13" s="63"/>
      <c r="R13" s="10"/>
    </row>
    <row r="14" spans="2:18" ht="15" x14ac:dyDescent="0.25">
      <c r="B14" s="8"/>
      <c r="C14" s="63"/>
      <c r="D14" s="63"/>
      <c r="E14" s="62"/>
      <c r="F14" s="63"/>
      <c r="G14" s="63"/>
      <c r="H14" s="63"/>
      <c r="I14" s="63"/>
      <c r="J14" s="63"/>
      <c r="K14" s="63"/>
      <c r="L14" s="63"/>
      <c r="M14" s="7" t="s">
        <v>5</v>
      </c>
      <c r="N14" s="63"/>
      <c r="O14" s="69"/>
      <c r="P14" s="69"/>
      <c r="Q14" s="63"/>
      <c r="R14" s="10"/>
    </row>
    <row r="15" spans="2:18" ht="15" x14ac:dyDescent="0.25">
      <c r="B15" s="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0"/>
    </row>
    <row r="16" spans="2:18" ht="15" x14ac:dyDescent="0.25">
      <c r="B16" s="8"/>
      <c r="C16" s="63"/>
      <c r="D16" s="7"/>
      <c r="E16" s="63"/>
      <c r="F16" s="63"/>
      <c r="G16" s="63"/>
      <c r="H16" s="63"/>
      <c r="I16" s="63"/>
      <c r="J16" s="63"/>
      <c r="K16" s="63"/>
      <c r="L16" s="63"/>
      <c r="M16" s="7"/>
      <c r="N16" s="63"/>
      <c r="O16" s="69"/>
      <c r="P16" s="69"/>
      <c r="Q16" s="63"/>
      <c r="R16" s="10"/>
    </row>
    <row r="17" spans="2:18" ht="15" x14ac:dyDescent="0.25">
      <c r="B17" s="8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0"/>
    </row>
    <row r="18" spans="2:18" ht="15" x14ac:dyDescent="0.25">
      <c r="B18" s="8"/>
      <c r="C18" s="6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3"/>
      <c r="R18" s="10"/>
    </row>
    <row r="19" spans="2:18" ht="15" x14ac:dyDescent="0.25">
      <c r="B19" s="8"/>
      <c r="C19" s="63"/>
      <c r="D19" s="12" t="s">
        <v>7</v>
      </c>
      <c r="E19" s="63"/>
      <c r="F19" s="63"/>
      <c r="G19" s="63"/>
      <c r="H19" s="63"/>
      <c r="I19" s="63"/>
      <c r="J19" s="63"/>
      <c r="K19" s="63"/>
      <c r="L19" s="63"/>
      <c r="M19" s="105">
        <f>N78</f>
        <v>0</v>
      </c>
      <c r="N19" s="105"/>
      <c r="O19" s="105"/>
      <c r="P19" s="105"/>
      <c r="Q19" s="63"/>
      <c r="R19" s="10"/>
    </row>
    <row r="20" spans="2:18" ht="15" x14ac:dyDescent="0.25">
      <c r="B20" s="8"/>
      <c r="C20" s="63"/>
      <c r="D20" s="13"/>
      <c r="E20" s="63"/>
      <c r="F20" s="63"/>
      <c r="G20" s="63"/>
      <c r="H20" s="63"/>
      <c r="I20" s="63"/>
      <c r="J20" s="63"/>
      <c r="K20" s="63"/>
      <c r="L20" s="63"/>
      <c r="M20" s="105"/>
      <c r="N20" s="105"/>
      <c r="O20" s="105"/>
      <c r="P20" s="105"/>
      <c r="Q20" s="63"/>
      <c r="R20" s="10"/>
    </row>
    <row r="21" spans="2:18" ht="15" x14ac:dyDescent="0.25">
      <c r="B21" s="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0"/>
      <c r="N21" s="60"/>
      <c r="O21" s="60"/>
      <c r="P21" s="60"/>
      <c r="Q21" s="63"/>
      <c r="R21" s="10"/>
    </row>
    <row r="22" spans="2:18" ht="15" x14ac:dyDescent="0.25">
      <c r="B22" s="8"/>
      <c r="C22" s="63"/>
      <c r="D22" s="14" t="s">
        <v>8</v>
      </c>
      <c r="E22" s="63"/>
      <c r="F22" s="63"/>
      <c r="G22" s="63"/>
      <c r="H22" s="63"/>
      <c r="I22" s="63"/>
      <c r="J22" s="63"/>
      <c r="K22" s="63"/>
      <c r="L22" s="63"/>
      <c r="M22" s="106">
        <f>M19</f>
        <v>0</v>
      </c>
      <c r="N22" s="106"/>
      <c r="O22" s="106"/>
      <c r="P22" s="106"/>
      <c r="Q22" s="63"/>
      <c r="R22" s="10"/>
    </row>
    <row r="23" spans="2:18" ht="15" x14ac:dyDescent="0.25">
      <c r="B23" s="8"/>
      <c r="C23" s="63"/>
      <c r="D23" s="14"/>
      <c r="E23" s="63"/>
      <c r="F23" s="63"/>
      <c r="G23" s="63"/>
      <c r="H23" s="63"/>
      <c r="I23" s="63"/>
      <c r="J23" s="63"/>
      <c r="K23" s="63"/>
      <c r="L23" s="63"/>
      <c r="M23" s="56"/>
      <c r="N23" s="56"/>
      <c r="O23" s="56"/>
      <c r="P23" s="56"/>
      <c r="Q23" s="63"/>
      <c r="R23" s="10"/>
    </row>
    <row r="24" spans="2:18" ht="15" x14ac:dyDescent="0.25">
      <c r="B24" s="8"/>
      <c r="C24" s="6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3"/>
      <c r="R24" s="10"/>
    </row>
    <row r="25" spans="2:18" ht="15" hidden="1" customHeight="1" x14ac:dyDescent="0.25">
      <c r="B25" s="8"/>
      <c r="C25" s="63"/>
      <c r="D25" s="63"/>
      <c r="E25" s="15" t="s">
        <v>10</v>
      </c>
      <c r="F25" s="16">
        <v>0</v>
      </c>
      <c r="G25" s="17" t="s">
        <v>9</v>
      </c>
      <c r="H25" s="71">
        <f>ROUND((SUM($BE$61:$BE$62)+SUM($BE$80:$BE$98)),2)</f>
        <v>0</v>
      </c>
      <c r="I25" s="71"/>
      <c r="J25" s="71"/>
      <c r="K25" s="63"/>
      <c r="L25" s="63"/>
      <c r="M25" s="71">
        <v>0</v>
      </c>
      <c r="N25" s="71"/>
      <c r="O25" s="71"/>
      <c r="P25" s="71"/>
      <c r="Q25" s="63"/>
      <c r="R25" s="10"/>
    </row>
    <row r="26" spans="2:18" ht="15" hidden="1" customHeight="1" x14ac:dyDescent="0.25">
      <c r="B26" s="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0"/>
    </row>
    <row r="27" spans="2:18" ht="18" hidden="1" customHeight="1" x14ac:dyDescent="0.25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72">
        <f>SUM($N$25:$N$27)</f>
        <v>0</v>
      </c>
      <c r="M27" s="72"/>
      <c r="N27" s="72"/>
      <c r="O27" s="72"/>
      <c r="P27" s="73"/>
      <c r="Q27" s="18"/>
      <c r="R27" s="10"/>
    </row>
    <row r="28" spans="2:18" ht="7.5" customHeight="1" x14ac:dyDescent="0.25">
      <c r="B28" s="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0"/>
    </row>
    <row r="29" spans="2:18" ht="14.25" customHeight="1" x14ac:dyDescent="0.25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 x14ac:dyDescent="0.25">
      <c r="B30" s="8"/>
      <c r="C30" s="63"/>
      <c r="D30" s="23" t="s">
        <v>16</v>
      </c>
      <c r="E30" s="11"/>
      <c r="F30" s="11"/>
      <c r="G30" s="11"/>
      <c r="H30" s="24"/>
      <c r="I30" s="63"/>
      <c r="J30" s="23" t="s">
        <v>17</v>
      </c>
      <c r="K30" s="11"/>
      <c r="L30" s="11"/>
      <c r="M30" s="11"/>
      <c r="N30" s="11"/>
      <c r="O30" s="11"/>
      <c r="P30" s="24"/>
      <c r="Q30" s="63"/>
      <c r="R30" s="10"/>
    </row>
    <row r="31" spans="2:18" ht="14.25" customHeight="1" x14ac:dyDescent="0.25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 x14ac:dyDescent="0.25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 x14ac:dyDescent="0.25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 x14ac:dyDescent="0.25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 x14ac:dyDescent="0.25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 x14ac:dyDescent="0.25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 x14ac:dyDescent="0.25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 x14ac:dyDescent="0.25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 x14ac:dyDescent="0.25">
      <c r="B39" s="8"/>
      <c r="C39" s="63"/>
      <c r="D39" s="27" t="s">
        <v>14</v>
      </c>
      <c r="E39" s="28"/>
      <c r="F39" s="28"/>
      <c r="G39" s="29" t="s">
        <v>15</v>
      </c>
      <c r="H39" s="30"/>
      <c r="I39" s="63"/>
      <c r="J39" s="27" t="s">
        <v>14</v>
      </c>
      <c r="K39" s="28"/>
      <c r="L39" s="28"/>
      <c r="M39" s="28"/>
      <c r="N39" s="29" t="s">
        <v>15</v>
      </c>
      <c r="O39" s="28"/>
      <c r="P39" s="30"/>
      <c r="Q39" s="63"/>
      <c r="R39" s="10"/>
    </row>
    <row r="40" spans="2:18" ht="14.25" customHeight="1" x14ac:dyDescent="0.25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 x14ac:dyDescent="0.25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x14ac:dyDescent="0.25">
      <c r="B46" s="8"/>
      <c r="C46" s="74" t="s">
        <v>18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"/>
    </row>
    <row r="47" spans="2:18" ht="37.5" customHeight="1" x14ac:dyDescent="0.25"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10"/>
    </row>
    <row r="48" spans="2:18" ht="15" customHeight="1" x14ac:dyDescent="0.25">
      <c r="B48" s="8"/>
      <c r="C48" s="7" t="s">
        <v>1</v>
      </c>
      <c r="D48" s="63"/>
      <c r="E48" s="63"/>
      <c r="F48" s="75" t="str">
        <f>F5</f>
        <v>III/2323 Svojkovice - Volduchy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63"/>
      <c r="R48" s="10"/>
    </row>
    <row r="49" spans="2:18" ht="18" x14ac:dyDescent="0.25">
      <c r="B49" s="8"/>
      <c r="C49" s="37"/>
      <c r="D49" s="63"/>
      <c r="E49" s="63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3"/>
      <c r="R49" s="10"/>
    </row>
    <row r="50" spans="2:18" ht="37.5" customHeight="1" x14ac:dyDescent="0.25">
      <c r="B50" s="8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10"/>
    </row>
    <row r="51" spans="2:18" ht="15" x14ac:dyDescent="0.25">
      <c r="B51" s="8"/>
      <c r="C51" s="7" t="s">
        <v>2</v>
      </c>
      <c r="D51" s="63"/>
      <c r="E51" s="63"/>
      <c r="F51" s="62" t="str">
        <f>F8</f>
        <v>III/2323 Svojkovice - Volduchy</v>
      </c>
      <c r="G51" s="63"/>
      <c r="H51" s="63"/>
      <c r="I51" s="63"/>
      <c r="J51" s="63"/>
      <c r="K51" s="7"/>
      <c r="L51" s="63"/>
      <c r="M51" s="81"/>
      <c r="N51" s="81"/>
      <c r="O51" s="81"/>
      <c r="P51" s="81"/>
      <c r="Q51" s="63"/>
      <c r="R51" s="10"/>
    </row>
    <row r="52" spans="2:18" ht="18.75" customHeight="1" x14ac:dyDescent="0.25">
      <c r="B52" s="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10"/>
    </row>
    <row r="53" spans="2:18" ht="15" x14ac:dyDescent="0.25">
      <c r="B53" s="8"/>
      <c r="C53" s="7" t="s">
        <v>3</v>
      </c>
      <c r="D53" s="63"/>
      <c r="E53" s="63"/>
      <c r="F53" s="55" t="s">
        <v>47</v>
      </c>
      <c r="G53" s="63"/>
      <c r="H53" s="63"/>
      <c r="I53" s="63"/>
      <c r="J53" s="63"/>
      <c r="K53" s="7" t="s">
        <v>6</v>
      </c>
      <c r="L53" s="63"/>
      <c r="M53" s="69"/>
      <c r="N53" s="69"/>
      <c r="O53" s="69"/>
      <c r="P53" s="69"/>
      <c r="Q53" s="69"/>
      <c r="R53" s="10"/>
    </row>
    <row r="54" spans="2:18" ht="15" x14ac:dyDescent="0.25">
      <c r="B54" s="8"/>
      <c r="C54"/>
      <c r="D54" s="63"/>
      <c r="E54" s="63"/>
      <c r="F54" s="62" t="s">
        <v>46</v>
      </c>
      <c r="G54" s="63"/>
      <c r="H54" s="63"/>
      <c r="I54" s="63"/>
      <c r="J54" s="63"/>
      <c r="K54" s="7"/>
      <c r="L54" s="63"/>
      <c r="M54" s="69"/>
      <c r="N54" s="69"/>
      <c r="O54" s="69"/>
      <c r="P54" s="69"/>
      <c r="Q54" s="69"/>
      <c r="R54" s="10"/>
    </row>
    <row r="55" spans="2:18" ht="15" x14ac:dyDescent="0.25">
      <c r="B55" s="8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10"/>
    </row>
    <row r="56" spans="2:18" ht="11.25" customHeight="1" x14ac:dyDescent="0.25">
      <c r="B56" s="8"/>
      <c r="C56" s="78" t="s">
        <v>19</v>
      </c>
      <c r="D56" s="78"/>
      <c r="E56" s="78"/>
      <c r="F56" s="78"/>
      <c r="G56" s="78"/>
      <c r="H56" s="18"/>
      <c r="I56" s="18"/>
      <c r="J56" s="18"/>
      <c r="K56" s="18"/>
      <c r="L56" s="18"/>
      <c r="M56" s="18"/>
      <c r="N56" s="78" t="s">
        <v>20</v>
      </c>
      <c r="O56" s="78"/>
      <c r="P56" s="78"/>
      <c r="Q56" s="78"/>
      <c r="R56" s="10"/>
    </row>
    <row r="57" spans="2:18" ht="30" customHeight="1" x14ac:dyDescent="0.25">
      <c r="B57" s="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10"/>
    </row>
    <row r="58" spans="2:18" ht="11.25" customHeight="1" x14ac:dyDescent="0.25">
      <c r="B58" s="8"/>
      <c r="C58" s="38" t="s">
        <v>21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104">
        <f>N78</f>
        <v>0</v>
      </c>
      <c r="O58" s="104"/>
      <c r="P58" s="104"/>
      <c r="Q58" s="104"/>
      <c r="R58" s="10"/>
    </row>
    <row r="59" spans="2:18" ht="30" customHeight="1" x14ac:dyDescent="0.25">
      <c r="B59" s="39"/>
      <c r="C59" s="40"/>
      <c r="D59" s="40" t="s">
        <v>22</v>
      </c>
      <c r="E59" s="40"/>
      <c r="F59" s="40"/>
      <c r="G59" s="40"/>
      <c r="H59" s="40"/>
      <c r="I59" s="40"/>
      <c r="J59" s="40"/>
      <c r="K59" s="40"/>
      <c r="L59" s="40"/>
      <c r="M59" s="40"/>
      <c r="N59" s="103">
        <f>N79</f>
        <v>0</v>
      </c>
      <c r="O59" s="103"/>
      <c r="P59" s="103"/>
      <c r="Q59" s="103"/>
      <c r="R59" s="41"/>
    </row>
    <row r="60" spans="2:18" ht="25.5" customHeight="1" x14ac:dyDescent="0.25">
      <c r="B60" s="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0"/>
    </row>
    <row r="61" spans="2:18" ht="30" customHeight="1" x14ac:dyDescent="0.25">
      <c r="B61" s="8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0"/>
    </row>
    <row r="62" spans="2:18" ht="18.75" customHeight="1" x14ac:dyDescent="0.25">
      <c r="B62" s="8"/>
      <c r="C62" s="42" t="s">
        <v>44</v>
      </c>
      <c r="D62" s="18"/>
      <c r="E62" s="18"/>
      <c r="F62" s="18"/>
      <c r="G62" s="18"/>
      <c r="H62" s="18"/>
      <c r="I62" s="18"/>
      <c r="J62" s="18"/>
      <c r="K62" s="18"/>
      <c r="L62" s="102">
        <f>N58</f>
        <v>0</v>
      </c>
      <c r="M62" s="102"/>
      <c r="N62" s="102"/>
      <c r="O62" s="102"/>
      <c r="P62" s="102"/>
      <c r="Q62" s="102"/>
      <c r="R62" s="10"/>
    </row>
    <row r="63" spans="2:18" ht="30" customHeight="1" x14ac:dyDescent="0.25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</row>
    <row r="66" spans="2:18" ht="15" x14ac:dyDescent="0.2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spans="2:18" x14ac:dyDescent="0.25">
      <c r="B67" s="8"/>
      <c r="C67" s="74" t="s">
        <v>23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10"/>
    </row>
    <row r="68" spans="2:18" ht="15" x14ac:dyDescent="0.25">
      <c r="B68" s="8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0"/>
    </row>
    <row r="69" spans="2:18" ht="15" customHeight="1" x14ac:dyDescent="0.25">
      <c r="B69" s="8"/>
      <c r="C69" s="7" t="s">
        <v>1</v>
      </c>
      <c r="D69" s="63"/>
      <c r="E69" s="63"/>
      <c r="F69" s="75" t="str">
        <f>F5</f>
        <v>III/2323 Svojkovice - Volduchy</v>
      </c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63"/>
      <c r="R69" s="10"/>
    </row>
    <row r="70" spans="2:18" ht="18" x14ac:dyDescent="0.25">
      <c r="B70" s="8"/>
      <c r="C70" s="37"/>
      <c r="D70" s="63"/>
      <c r="E70" s="63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3"/>
      <c r="R70" s="10"/>
    </row>
    <row r="71" spans="2:18" ht="15" x14ac:dyDescent="0.25">
      <c r="B71" s="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0"/>
    </row>
    <row r="72" spans="2:18" ht="15" x14ac:dyDescent="0.25">
      <c r="B72" s="8"/>
      <c r="C72" s="7" t="s">
        <v>2</v>
      </c>
      <c r="D72" s="63"/>
      <c r="E72" s="63"/>
      <c r="F72" s="62" t="str">
        <f>F8</f>
        <v>III/2323 Svojkovice - Volduchy</v>
      </c>
      <c r="G72" s="63"/>
      <c r="H72" s="63"/>
      <c r="I72" s="63"/>
      <c r="J72" s="63"/>
      <c r="K72" s="7"/>
      <c r="L72" s="63"/>
      <c r="M72" s="81"/>
      <c r="N72" s="81"/>
      <c r="O72" s="81"/>
      <c r="P72" s="81"/>
      <c r="Q72" s="63"/>
      <c r="R72" s="10"/>
    </row>
    <row r="73" spans="2:18" ht="15" x14ac:dyDescent="0.25">
      <c r="B73" s="8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10"/>
    </row>
    <row r="74" spans="2:18" ht="15" x14ac:dyDescent="0.25">
      <c r="B74" s="8"/>
      <c r="C74" s="7" t="s">
        <v>3</v>
      </c>
      <c r="D74" s="63"/>
      <c r="E74" s="63"/>
      <c r="F74" s="62" t="s">
        <v>47</v>
      </c>
      <c r="G74" s="63"/>
      <c r="H74" s="63"/>
      <c r="I74" s="63"/>
      <c r="J74" s="63"/>
      <c r="K74" s="7" t="s">
        <v>6</v>
      </c>
      <c r="L74" s="63"/>
      <c r="M74" s="69"/>
      <c r="N74" s="69"/>
      <c r="O74" s="69"/>
      <c r="P74" s="69"/>
      <c r="Q74" s="69"/>
      <c r="R74" s="10"/>
    </row>
    <row r="75" spans="2:18" ht="15" x14ac:dyDescent="0.25">
      <c r="B75" s="8"/>
      <c r="C75" s="7"/>
      <c r="D75" s="63"/>
      <c r="E75" s="63"/>
      <c r="F75" s="62" t="s">
        <v>46</v>
      </c>
      <c r="G75" s="63"/>
      <c r="H75" s="63"/>
      <c r="I75" s="63"/>
      <c r="J75" s="63"/>
      <c r="K75" s="7"/>
      <c r="L75" s="63"/>
      <c r="M75" s="69"/>
      <c r="N75" s="69"/>
      <c r="O75" s="69"/>
      <c r="P75" s="69"/>
      <c r="Q75" s="69"/>
      <c r="R75" s="10"/>
    </row>
    <row r="76" spans="2:18" ht="15" x14ac:dyDescent="0.25">
      <c r="B76" s="8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10"/>
    </row>
    <row r="77" spans="2:18" ht="15" customHeight="1" x14ac:dyDescent="0.25">
      <c r="B77" s="46"/>
      <c r="C77" s="47" t="s">
        <v>24</v>
      </c>
      <c r="D77" s="65" t="s">
        <v>25</v>
      </c>
      <c r="E77" s="65" t="s">
        <v>26</v>
      </c>
      <c r="F77" s="93" t="s">
        <v>27</v>
      </c>
      <c r="G77" s="93"/>
      <c r="H77" s="93"/>
      <c r="I77" s="93"/>
      <c r="J77" s="65" t="s">
        <v>28</v>
      </c>
      <c r="K77" s="65" t="s">
        <v>29</v>
      </c>
      <c r="L77" s="93" t="s">
        <v>30</v>
      </c>
      <c r="M77" s="93"/>
      <c r="N77" s="93" t="s">
        <v>31</v>
      </c>
      <c r="O77" s="93"/>
      <c r="P77" s="93"/>
      <c r="Q77" s="94"/>
      <c r="R77" s="48"/>
    </row>
    <row r="78" spans="2:18" ht="18" x14ac:dyDescent="0.35">
      <c r="B78" s="8"/>
      <c r="C78" s="38" t="s">
        <v>7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95">
        <f>N79</f>
        <v>0</v>
      </c>
      <c r="O78" s="95"/>
      <c r="P78" s="95"/>
      <c r="Q78" s="95"/>
      <c r="R78" s="10"/>
    </row>
    <row r="79" spans="2:18" ht="18" x14ac:dyDescent="0.35">
      <c r="B79" s="49"/>
      <c r="C79" s="66"/>
      <c r="D79" s="50" t="s">
        <v>22</v>
      </c>
      <c r="E79" s="50"/>
      <c r="F79" s="50"/>
      <c r="G79" s="50"/>
      <c r="H79" s="50"/>
      <c r="I79" s="50"/>
      <c r="J79" s="50"/>
      <c r="K79" s="50"/>
      <c r="L79" s="50"/>
      <c r="M79" s="50"/>
      <c r="N79" s="96">
        <f>SUM(N80:Q96)</f>
        <v>0</v>
      </c>
      <c r="O79" s="96"/>
      <c r="P79" s="96"/>
      <c r="Q79" s="96"/>
      <c r="R79" s="51"/>
    </row>
    <row r="80" spans="2:18" ht="67.5" customHeight="1" x14ac:dyDescent="0.25">
      <c r="B80" s="8"/>
      <c r="C80" s="52" t="s">
        <v>32</v>
      </c>
      <c r="D80" s="52" t="s">
        <v>33</v>
      </c>
      <c r="E80" s="64" t="s">
        <v>34</v>
      </c>
      <c r="F80" s="90" t="s">
        <v>68</v>
      </c>
      <c r="G80" s="91"/>
      <c r="H80" s="91"/>
      <c r="I80" s="92"/>
      <c r="J80" s="53" t="s">
        <v>35</v>
      </c>
      <c r="K80" s="54">
        <v>4007</v>
      </c>
      <c r="L80" s="86"/>
      <c r="M80" s="88"/>
      <c r="N80" s="86">
        <f>K80*L80</f>
        <v>0</v>
      </c>
      <c r="O80" s="87"/>
      <c r="P80" s="87"/>
      <c r="Q80" s="88"/>
      <c r="R80" s="10"/>
    </row>
    <row r="81" spans="2:18" ht="19.5" customHeight="1" x14ac:dyDescent="0.25">
      <c r="B81" s="8"/>
      <c r="C81" s="52" t="s">
        <v>36</v>
      </c>
      <c r="D81" s="52" t="s">
        <v>33</v>
      </c>
      <c r="E81" s="64" t="s">
        <v>37</v>
      </c>
      <c r="F81" s="90" t="s">
        <v>55</v>
      </c>
      <c r="G81" s="91"/>
      <c r="H81" s="91"/>
      <c r="I81" s="92"/>
      <c r="J81" s="53" t="s">
        <v>35</v>
      </c>
      <c r="K81" s="54">
        <v>4007</v>
      </c>
      <c r="L81" s="86"/>
      <c r="M81" s="88"/>
      <c r="N81" s="86">
        <f t="shared" ref="N81:N90" si="0">K81*L81</f>
        <v>0</v>
      </c>
      <c r="O81" s="87"/>
      <c r="P81" s="87"/>
      <c r="Q81" s="88"/>
      <c r="R81" s="10"/>
    </row>
    <row r="82" spans="2:18" ht="28.5" customHeight="1" x14ac:dyDescent="0.25">
      <c r="B82" s="8"/>
      <c r="C82" s="52">
        <v>3</v>
      </c>
      <c r="D82" s="52"/>
      <c r="E82" s="64"/>
      <c r="F82" s="90" t="s">
        <v>69</v>
      </c>
      <c r="G82" s="107"/>
      <c r="H82" s="107"/>
      <c r="I82" s="108"/>
      <c r="J82" s="53" t="s">
        <v>53</v>
      </c>
      <c r="K82" s="54">
        <v>500</v>
      </c>
      <c r="L82" s="86"/>
      <c r="M82" s="89"/>
      <c r="N82" s="86">
        <f t="shared" ref="N82:N83" si="1">K82*L82</f>
        <v>0</v>
      </c>
      <c r="O82" s="87"/>
      <c r="P82" s="87"/>
      <c r="Q82" s="88"/>
      <c r="R82" s="10"/>
    </row>
    <row r="83" spans="2:18" ht="55.5" customHeight="1" x14ac:dyDescent="0.25">
      <c r="B83" s="8"/>
      <c r="C83" s="52">
        <v>4</v>
      </c>
      <c r="D83" s="52"/>
      <c r="E83" s="64"/>
      <c r="F83" s="90" t="s">
        <v>64</v>
      </c>
      <c r="G83" s="107"/>
      <c r="H83" s="107"/>
      <c r="I83" s="108"/>
      <c r="J83" s="53" t="s">
        <v>35</v>
      </c>
      <c r="K83" s="54">
        <v>400.7</v>
      </c>
      <c r="L83" s="97"/>
      <c r="M83" s="109"/>
      <c r="N83" s="86">
        <f t="shared" si="1"/>
        <v>0</v>
      </c>
      <c r="O83" s="87"/>
      <c r="P83" s="87"/>
      <c r="Q83" s="88"/>
      <c r="R83" s="10"/>
    </row>
    <row r="84" spans="2:18" ht="30" customHeight="1" x14ac:dyDescent="0.25">
      <c r="B84" s="8"/>
      <c r="C84" s="52">
        <v>5</v>
      </c>
      <c r="D84" s="52" t="s">
        <v>33</v>
      </c>
      <c r="E84" s="64" t="s">
        <v>48</v>
      </c>
      <c r="F84" s="90" t="s">
        <v>56</v>
      </c>
      <c r="G84" s="91"/>
      <c r="H84" s="91"/>
      <c r="I84" s="92"/>
      <c r="J84" s="53" t="s">
        <v>35</v>
      </c>
      <c r="K84" s="54">
        <v>4407.7</v>
      </c>
      <c r="L84" s="86"/>
      <c r="M84" s="88"/>
      <c r="N84" s="86">
        <f t="shared" si="0"/>
        <v>0</v>
      </c>
      <c r="O84" s="87"/>
      <c r="P84" s="87"/>
      <c r="Q84" s="88"/>
      <c r="R84" s="10"/>
    </row>
    <row r="85" spans="2:18" ht="43.5" customHeight="1" x14ac:dyDescent="0.25">
      <c r="B85" s="8"/>
      <c r="C85" s="52">
        <v>6</v>
      </c>
      <c r="D85" s="52" t="s">
        <v>33</v>
      </c>
      <c r="E85" s="64" t="s">
        <v>38</v>
      </c>
      <c r="F85" s="90" t="s">
        <v>57</v>
      </c>
      <c r="G85" s="91"/>
      <c r="H85" s="91"/>
      <c r="I85" s="92"/>
      <c r="J85" s="53" t="s">
        <v>35</v>
      </c>
      <c r="K85" s="54">
        <v>4007</v>
      </c>
      <c r="L85" s="97"/>
      <c r="M85" s="98"/>
      <c r="N85" s="86">
        <f t="shared" si="0"/>
        <v>0</v>
      </c>
      <c r="O85" s="87"/>
      <c r="P85" s="87"/>
      <c r="Q85" s="88"/>
      <c r="R85" s="10"/>
    </row>
    <row r="86" spans="2:18" ht="43.5" customHeight="1" x14ac:dyDescent="0.25">
      <c r="B86" s="8"/>
      <c r="C86" s="52">
        <v>7</v>
      </c>
      <c r="D86" s="52"/>
      <c r="E86" s="64"/>
      <c r="F86" s="90" t="s">
        <v>58</v>
      </c>
      <c r="G86" s="91"/>
      <c r="H86" s="91"/>
      <c r="I86" s="92"/>
      <c r="J86" s="53" t="s">
        <v>35</v>
      </c>
      <c r="K86" s="54">
        <v>4007</v>
      </c>
      <c r="L86" s="97"/>
      <c r="M86" s="89"/>
      <c r="N86" s="86">
        <f t="shared" ref="N86" si="2">K86*L86</f>
        <v>0</v>
      </c>
      <c r="O86" s="87"/>
      <c r="P86" s="87"/>
      <c r="Q86" s="88"/>
      <c r="R86" s="10"/>
    </row>
    <row r="87" spans="2:18" ht="29.25" customHeight="1" x14ac:dyDescent="0.25">
      <c r="B87" s="8"/>
      <c r="C87" s="52">
        <v>8</v>
      </c>
      <c r="D87" s="52" t="s">
        <v>33</v>
      </c>
      <c r="E87" s="64" t="s">
        <v>39</v>
      </c>
      <c r="F87" s="90" t="s">
        <v>59</v>
      </c>
      <c r="G87" s="91"/>
      <c r="H87" s="91"/>
      <c r="I87" s="92"/>
      <c r="J87" s="53" t="s">
        <v>35</v>
      </c>
      <c r="K87" s="54">
        <f>K85</f>
        <v>4007</v>
      </c>
      <c r="L87" s="97"/>
      <c r="M87" s="98"/>
      <c r="N87" s="86">
        <f t="shared" si="0"/>
        <v>0</v>
      </c>
      <c r="O87" s="87"/>
      <c r="P87" s="87"/>
      <c r="Q87" s="88"/>
      <c r="R87" s="10"/>
    </row>
    <row r="88" spans="2:18" ht="30" customHeight="1" x14ac:dyDescent="0.25">
      <c r="B88" s="8"/>
      <c r="C88" s="52">
        <v>9</v>
      </c>
      <c r="D88" s="52" t="s">
        <v>33</v>
      </c>
      <c r="E88" s="64" t="s">
        <v>40</v>
      </c>
      <c r="F88" s="90" t="s">
        <v>41</v>
      </c>
      <c r="G88" s="91"/>
      <c r="H88" s="91"/>
      <c r="I88" s="92"/>
      <c r="J88" s="53" t="s">
        <v>53</v>
      </c>
      <c r="K88" s="67">
        <v>20</v>
      </c>
      <c r="L88" s="86"/>
      <c r="M88" s="88"/>
      <c r="N88" s="86">
        <f t="shared" si="0"/>
        <v>0</v>
      </c>
      <c r="O88" s="87"/>
      <c r="P88" s="87"/>
      <c r="Q88" s="88"/>
      <c r="R88" s="10"/>
    </row>
    <row r="89" spans="2:18" ht="30" customHeight="1" x14ac:dyDescent="0.25">
      <c r="B89" s="8"/>
      <c r="C89" s="52">
        <v>10</v>
      </c>
      <c r="D89" s="52" t="s">
        <v>33</v>
      </c>
      <c r="E89" s="64" t="s">
        <v>42</v>
      </c>
      <c r="F89" s="90" t="s">
        <v>60</v>
      </c>
      <c r="G89" s="91"/>
      <c r="H89" s="91"/>
      <c r="I89" s="92"/>
      <c r="J89" s="53" t="s">
        <v>52</v>
      </c>
      <c r="K89" s="54">
        <v>16</v>
      </c>
      <c r="L89" s="86"/>
      <c r="M89" s="88"/>
      <c r="N89" s="86">
        <f t="shared" si="0"/>
        <v>0</v>
      </c>
      <c r="O89" s="87"/>
      <c r="P89" s="87"/>
      <c r="Q89" s="88"/>
      <c r="R89" s="10"/>
    </row>
    <row r="90" spans="2:18" ht="25.5" customHeight="1" x14ac:dyDescent="0.25">
      <c r="B90" s="8"/>
      <c r="C90" s="52">
        <v>11</v>
      </c>
      <c r="D90" s="52" t="s">
        <v>33</v>
      </c>
      <c r="E90" s="64" t="s">
        <v>43</v>
      </c>
      <c r="F90" s="90" t="s">
        <v>70</v>
      </c>
      <c r="G90" s="91"/>
      <c r="H90" s="91"/>
      <c r="I90" s="92"/>
      <c r="J90" s="53" t="s">
        <v>35</v>
      </c>
      <c r="K90" s="54">
        <v>179.5</v>
      </c>
      <c r="L90" s="86"/>
      <c r="M90" s="88"/>
      <c r="N90" s="86">
        <f t="shared" si="0"/>
        <v>0</v>
      </c>
      <c r="O90" s="87"/>
      <c r="P90" s="87"/>
      <c r="Q90" s="88"/>
      <c r="R90" s="10"/>
    </row>
    <row r="91" spans="2:18" ht="44.25" customHeight="1" x14ac:dyDescent="0.25">
      <c r="B91" s="8"/>
      <c r="C91" s="52">
        <v>12</v>
      </c>
      <c r="D91" s="52"/>
      <c r="E91" s="64"/>
      <c r="F91" s="83" t="s">
        <v>63</v>
      </c>
      <c r="G91" s="84"/>
      <c r="H91" s="84"/>
      <c r="I91" s="85"/>
      <c r="J91" s="53" t="s">
        <v>53</v>
      </c>
      <c r="K91" s="54">
        <v>60</v>
      </c>
      <c r="L91" s="86"/>
      <c r="M91" s="89"/>
      <c r="N91" s="86">
        <f t="shared" ref="N91" si="3">K91*L91</f>
        <v>0</v>
      </c>
      <c r="O91" s="87"/>
      <c r="P91" s="87"/>
      <c r="Q91" s="88"/>
      <c r="R91" s="10"/>
    </row>
    <row r="92" spans="2:18" ht="44.25" customHeight="1" x14ac:dyDescent="0.25">
      <c r="B92" s="8"/>
      <c r="C92" s="52">
        <v>13</v>
      </c>
      <c r="D92" s="52"/>
      <c r="E92" s="64"/>
      <c r="F92" s="83" t="s">
        <v>66</v>
      </c>
      <c r="G92" s="84"/>
      <c r="H92" s="84"/>
      <c r="I92" s="85"/>
      <c r="J92" s="53" t="s">
        <v>52</v>
      </c>
      <c r="K92" s="54">
        <v>1</v>
      </c>
      <c r="L92" s="110"/>
      <c r="M92" s="89"/>
      <c r="N92" s="86">
        <f t="shared" ref="N92" si="4">K92*L92</f>
        <v>0</v>
      </c>
      <c r="O92" s="87"/>
      <c r="P92" s="87"/>
      <c r="Q92" s="88"/>
      <c r="R92" s="10"/>
    </row>
    <row r="93" spans="2:18" ht="44.25" customHeight="1" x14ac:dyDescent="0.25">
      <c r="B93" s="8"/>
      <c r="C93" s="52">
        <v>14</v>
      </c>
      <c r="D93" s="52"/>
      <c r="E93" s="64"/>
      <c r="F93" s="83" t="s">
        <v>62</v>
      </c>
      <c r="G93" s="84"/>
      <c r="H93" s="84"/>
      <c r="I93" s="85"/>
      <c r="J93" s="53" t="s">
        <v>53</v>
      </c>
      <c r="K93" s="54">
        <v>60</v>
      </c>
      <c r="L93" s="86"/>
      <c r="M93" s="89"/>
      <c r="N93" s="86">
        <f t="shared" ref="N93:N94" si="5">K93*L93</f>
        <v>0</v>
      </c>
      <c r="O93" s="87"/>
      <c r="P93" s="87"/>
      <c r="Q93" s="88"/>
      <c r="R93" s="10"/>
    </row>
    <row r="94" spans="2:18" ht="44.25" customHeight="1" x14ac:dyDescent="0.25">
      <c r="B94" s="8"/>
      <c r="C94" s="52">
        <v>15</v>
      </c>
      <c r="D94" s="52"/>
      <c r="E94" s="64"/>
      <c r="F94" s="83" t="s">
        <v>67</v>
      </c>
      <c r="G94" s="84"/>
      <c r="H94" s="84"/>
      <c r="I94" s="85"/>
      <c r="J94" s="53" t="s">
        <v>53</v>
      </c>
      <c r="K94" s="54">
        <v>20</v>
      </c>
      <c r="L94" s="86"/>
      <c r="M94" s="89"/>
      <c r="N94" s="86">
        <f t="shared" si="5"/>
        <v>0</v>
      </c>
      <c r="O94" s="87"/>
      <c r="P94" s="87"/>
      <c r="Q94" s="88"/>
      <c r="R94" s="10"/>
    </row>
    <row r="95" spans="2:18" ht="74.25" customHeight="1" x14ac:dyDescent="0.25">
      <c r="B95" s="8"/>
      <c r="C95" s="52">
        <v>16</v>
      </c>
      <c r="D95" s="52"/>
      <c r="E95" s="64"/>
      <c r="F95" s="99" t="s">
        <v>65</v>
      </c>
      <c r="G95" s="100"/>
      <c r="H95" s="100"/>
      <c r="I95" s="101"/>
      <c r="J95" s="53" t="s">
        <v>50</v>
      </c>
      <c r="K95" s="54">
        <v>1</v>
      </c>
      <c r="L95" s="86"/>
      <c r="M95" s="88"/>
      <c r="N95" s="86">
        <f t="shared" ref="N95" si="6">K95*L95</f>
        <v>0</v>
      </c>
      <c r="O95" s="87"/>
      <c r="P95" s="87"/>
      <c r="Q95" s="88"/>
      <c r="R95" s="10"/>
    </row>
    <row r="96" spans="2:18" ht="23.25" customHeight="1" x14ac:dyDescent="0.25">
      <c r="B96" s="8"/>
      <c r="C96" s="52">
        <v>17</v>
      </c>
      <c r="D96" s="52"/>
      <c r="E96" s="64"/>
      <c r="F96" s="90" t="s">
        <v>61</v>
      </c>
      <c r="G96" s="91"/>
      <c r="H96" s="91"/>
      <c r="I96" s="92"/>
      <c r="J96" s="53" t="s">
        <v>53</v>
      </c>
      <c r="K96" s="54">
        <v>1172</v>
      </c>
      <c r="L96" s="86"/>
      <c r="M96" s="88"/>
      <c r="N96" s="86">
        <f t="shared" ref="N96" si="7">K96*L96</f>
        <v>0</v>
      </c>
      <c r="O96" s="87"/>
      <c r="P96" s="87"/>
      <c r="Q96" s="88"/>
      <c r="R96" s="10"/>
    </row>
    <row r="97" spans="2:18" ht="15" x14ac:dyDescent="0.25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</sheetData>
  <mergeCells count="87">
    <mergeCell ref="F92:I92"/>
    <mergeCell ref="F94:I94"/>
    <mergeCell ref="F93:I93"/>
    <mergeCell ref="N92:Q92"/>
    <mergeCell ref="N93:Q93"/>
    <mergeCell ref="N94:Q94"/>
    <mergeCell ref="L92:M92"/>
    <mergeCell ref="L93:M93"/>
    <mergeCell ref="L94:M94"/>
    <mergeCell ref="F82:I82"/>
    <mergeCell ref="F83:I83"/>
    <mergeCell ref="L83:M83"/>
    <mergeCell ref="N83:Q83"/>
    <mergeCell ref="N82:Q82"/>
    <mergeCell ref="L82:M82"/>
    <mergeCell ref="O13:P13"/>
    <mergeCell ref="O14:P14"/>
    <mergeCell ref="O16:P16"/>
    <mergeCell ref="C3:Q3"/>
    <mergeCell ref="O8:P8"/>
    <mergeCell ref="O10:P10"/>
    <mergeCell ref="O11:P11"/>
    <mergeCell ref="F5:P6"/>
    <mergeCell ref="M19:P19"/>
    <mergeCell ref="M20:P20"/>
    <mergeCell ref="M22:P22"/>
    <mergeCell ref="H25:J25"/>
    <mergeCell ref="M25:P25"/>
    <mergeCell ref="C56:G56"/>
    <mergeCell ref="N56:Q56"/>
    <mergeCell ref="N58:Q58"/>
    <mergeCell ref="L27:P27"/>
    <mergeCell ref="C46:Q46"/>
    <mergeCell ref="F49:P49"/>
    <mergeCell ref="F48:P48"/>
    <mergeCell ref="M75:Q75"/>
    <mergeCell ref="L85:M85"/>
    <mergeCell ref="N85:Q85"/>
    <mergeCell ref="L90:M90"/>
    <mergeCell ref="N90:Q90"/>
    <mergeCell ref="N86:Q86"/>
    <mergeCell ref="L86:M86"/>
    <mergeCell ref="L62:Q62"/>
    <mergeCell ref="M51:P51"/>
    <mergeCell ref="M53:Q53"/>
    <mergeCell ref="M54:Q54"/>
    <mergeCell ref="N59:Q59"/>
    <mergeCell ref="F96:I96"/>
    <mergeCell ref="L96:M96"/>
    <mergeCell ref="N96:Q96"/>
    <mergeCell ref="N87:Q87"/>
    <mergeCell ref="N88:Q88"/>
    <mergeCell ref="F88:I88"/>
    <mergeCell ref="L88:M88"/>
    <mergeCell ref="F90:I90"/>
    <mergeCell ref="F87:I87"/>
    <mergeCell ref="L87:M87"/>
    <mergeCell ref="F95:I95"/>
    <mergeCell ref="L95:M95"/>
    <mergeCell ref="N95:Q95"/>
    <mergeCell ref="F89:I89"/>
    <mergeCell ref="L89:M89"/>
    <mergeCell ref="N89:Q89"/>
    <mergeCell ref="C67:Q67"/>
    <mergeCell ref="F69:P69"/>
    <mergeCell ref="F70:P70"/>
    <mergeCell ref="M72:P72"/>
    <mergeCell ref="M74:Q74"/>
    <mergeCell ref="F81:I81"/>
    <mergeCell ref="L81:M81"/>
    <mergeCell ref="N81:Q81"/>
    <mergeCell ref="F77:I77"/>
    <mergeCell ref="L77:M77"/>
    <mergeCell ref="N77:Q77"/>
    <mergeCell ref="N78:Q78"/>
    <mergeCell ref="F80:I80"/>
    <mergeCell ref="L80:M80"/>
    <mergeCell ref="N80:Q80"/>
    <mergeCell ref="N79:Q79"/>
    <mergeCell ref="F91:I91"/>
    <mergeCell ref="N91:Q91"/>
    <mergeCell ref="L91:M91"/>
    <mergeCell ref="F84:I84"/>
    <mergeCell ref="L84:M84"/>
    <mergeCell ref="N84:Q84"/>
    <mergeCell ref="F85:I85"/>
    <mergeCell ref="F86:I86"/>
  </mergeCells>
  <pageMargins left="0.70866141732283472" right="0.70866141732283472" top="0.78740157480314965" bottom="0.78740157480314965" header="0.31496062992125984" footer="0.31496062992125984"/>
  <pageSetup paperSize="9" scale="36" orientation="portrait" r:id="rId1"/>
  <rowBreaks count="2" manualBreakCount="2">
    <brk id="42" max="18" man="1"/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</vt:lpstr>
      <vt:lpstr>výkaz výměr</vt:lpstr>
      <vt:lpstr>'výkaz výměr'!Oblast_tisku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Vítek work</dc:creator>
  <cp:lastModifiedBy>Mrázová Jana</cp:lastModifiedBy>
  <cp:lastPrinted>2017-12-08T12:52:56Z</cp:lastPrinted>
  <dcterms:created xsi:type="dcterms:W3CDTF">2015-04-07T12:53:15Z</dcterms:created>
  <dcterms:modified xsi:type="dcterms:W3CDTF">2018-02-07T14:04:23Z</dcterms:modified>
</cp:coreProperties>
</file>