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ruba\Desktop\Veřejné zakázky\SŠ, Rokycany, Jeřabinová 96-III\PŘ_Rekonstrukce kuchyně\Stavební práce\Zadávací podmínky k vyhlášení\"/>
    </mc:Choice>
  </mc:AlternateContent>
  <bookViews>
    <workbookView xWindow="0" yWindow="0" windowWidth="19200" windowHeight="11595"/>
  </bookViews>
  <sheets>
    <sheet name="Uchazeč" sheetId="5" r:id="rId1"/>
    <sheet name="Stavba" sheetId="1" r:id="rId2"/>
    <sheet name="VzorObjekt" sheetId="9" state="hidden" r:id="rId3"/>
    <sheet name="VzorPolozky" sheetId="10" state="hidden" r:id="rId4"/>
    <sheet name="Rekapitulace Objekt 00" sheetId="11" state="hidden" r:id="rId5"/>
    <sheet name="00 0005 Naklady" sheetId="12" r:id="rId6"/>
    <sheet name="Rekapitulace Objekt 01" sheetId="13" r:id="rId7"/>
    <sheet name="01 010105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0005 Naklady'!$A$1:$I$46</definedName>
    <definedName name="_xlnm.Print_Area" localSheetId="7">'01 010105 Pol'!$A$1:$I$579</definedName>
    <definedName name="_xlnm.Print_Area" localSheetId="4">'Rekapitulace Objekt 00'!$A$1:$H$26</definedName>
    <definedName name="_xlnm.Print_Area" localSheetId="6">'Rekapitulace Objekt 01'!$A$1:$H$29</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579" i="14" l="1"/>
  <c r="O21" i="13" s="1"/>
  <c r="H25" i="13" s="1"/>
  <c r="O24" i="13" s="1"/>
  <c r="O25" i="1" s="1"/>
  <c r="AK578" i="14"/>
  <c r="AL578" i="14"/>
  <c r="BA577" i="14"/>
  <c r="BA574" i="14"/>
  <c r="BA572" i="14"/>
  <c r="BA570" i="14"/>
  <c r="BA568" i="14"/>
  <c r="BA560" i="14"/>
  <c r="BA551" i="14"/>
  <c r="BA548" i="14"/>
  <c r="BA525" i="14"/>
  <c r="BA523" i="14"/>
  <c r="BA521" i="14"/>
  <c r="BA519" i="14"/>
  <c r="BA517" i="14"/>
  <c r="BA515" i="14"/>
  <c r="BA513" i="14"/>
  <c r="BA511" i="14"/>
  <c r="BA509" i="14"/>
  <c r="BA507" i="14"/>
  <c r="BA505" i="14"/>
  <c r="BA504" i="14"/>
  <c r="BA503" i="14"/>
  <c r="BA502" i="14"/>
  <c r="BA501" i="14"/>
  <c r="BA499" i="14"/>
  <c r="BA498" i="14"/>
  <c r="BA497" i="14"/>
  <c r="BA496" i="14"/>
  <c r="BA495" i="14"/>
  <c r="BA493" i="14"/>
  <c r="BA489" i="14"/>
  <c r="BA487" i="14"/>
  <c r="BA485" i="14"/>
  <c r="BA483" i="14"/>
  <c r="BA461" i="14"/>
  <c r="BA459" i="14"/>
  <c r="BA428" i="14"/>
  <c r="BA385" i="14"/>
  <c r="BA344" i="14"/>
  <c r="BA342" i="14"/>
  <c r="BA318" i="14"/>
  <c r="BA284" i="14"/>
  <c r="BA283" i="14"/>
  <c r="BA238" i="14"/>
  <c r="BA237" i="14"/>
  <c r="BA234" i="14"/>
  <c r="BA233" i="14"/>
  <c r="BA206" i="14"/>
  <c r="BA203" i="14"/>
  <c r="BA177" i="14"/>
  <c r="AZ168" i="14"/>
  <c r="BA106" i="14"/>
  <c r="BA96" i="14"/>
  <c r="AZ79" i="14"/>
  <c r="BA76" i="14"/>
  <c r="BA41" i="14"/>
  <c r="BA18" i="14"/>
  <c r="AZ10" i="14"/>
  <c r="G11" i="14"/>
  <c r="G17" i="14"/>
  <c r="G21" i="14"/>
  <c r="AO579" i="14" s="1"/>
  <c r="P21" i="13" s="1"/>
  <c r="H27" i="13" s="1"/>
  <c r="G24" i="14"/>
  <c r="G27" i="14"/>
  <c r="G32" i="14"/>
  <c r="G40" i="14"/>
  <c r="G45" i="14"/>
  <c r="G48" i="14"/>
  <c r="G50" i="14"/>
  <c r="G54" i="14"/>
  <c r="G58" i="14"/>
  <c r="G62" i="14"/>
  <c r="G72" i="14"/>
  <c r="F71" i="14" s="1"/>
  <c r="G75" i="14"/>
  <c r="F74" i="14" s="1"/>
  <c r="G80" i="14"/>
  <c r="F77" i="14" s="1"/>
  <c r="G84" i="14"/>
  <c r="G91" i="14"/>
  <c r="G95" i="14"/>
  <c r="G100" i="14"/>
  <c r="G105" i="14"/>
  <c r="G112" i="14"/>
  <c r="G117" i="14"/>
  <c r="G120" i="14"/>
  <c r="G132" i="14"/>
  <c r="G136" i="14"/>
  <c r="G140" i="14"/>
  <c r="G144" i="14"/>
  <c r="G148" i="14"/>
  <c r="G153" i="14"/>
  <c r="G157" i="14"/>
  <c r="G162" i="14"/>
  <c r="G169" i="14"/>
  <c r="F166" i="14" s="1"/>
  <c r="G176" i="14"/>
  <c r="G182" i="14"/>
  <c r="G185" i="14"/>
  <c r="G190" i="14"/>
  <c r="G196" i="14"/>
  <c r="G200" i="14"/>
  <c r="G202" i="14"/>
  <c r="G205" i="14"/>
  <c r="G209" i="14"/>
  <c r="G210" i="14"/>
  <c r="G211" i="14"/>
  <c r="G213" i="14"/>
  <c r="G215" i="14"/>
  <c r="G216" i="14"/>
  <c r="G217" i="14"/>
  <c r="G220" i="14"/>
  <c r="G226" i="14"/>
  <c r="G232" i="14"/>
  <c r="G236" i="14"/>
  <c r="G241" i="14"/>
  <c r="G244" i="14"/>
  <c r="G248" i="14"/>
  <c r="G250" i="14"/>
  <c r="G253" i="14"/>
  <c r="G256" i="14"/>
  <c r="G259" i="14"/>
  <c r="G263" i="14"/>
  <c r="G268" i="14"/>
  <c r="G274" i="14"/>
  <c r="G279" i="14"/>
  <c r="G282" i="14"/>
  <c r="G287" i="14"/>
  <c r="G289" i="14"/>
  <c r="G293" i="14"/>
  <c r="G297" i="14"/>
  <c r="G303" i="14"/>
  <c r="G306" i="14"/>
  <c r="G310" i="14"/>
  <c r="G312" i="14"/>
  <c r="G314" i="14"/>
  <c r="G317" i="14"/>
  <c r="G319" i="14"/>
  <c r="G320" i="14"/>
  <c r="G321" i="14"/>
  <c r="G323" i="14"/>
  <c r="G326" i="14"/>
  <c r="G327" i="14"/>
  <c r="G328" i="14"/>
  <c r="G330" i="14"/>
  <c r="G331" i="14"/>
  <c r="G333" i="14"/>
  <c r="G334" i="14"/>
  <c r="G336" i="14"/>
  <c r="G337" i="14"/>
  <c r="G338" i="14"/>
  <c r="G339" i="14"/>
  <c r="G340" i="14"/>
  <c r="G341" i="14"/>
  <c r="G343" i="14"/>
  <c r="G347" i="14"/>
  <c r="F345" i="14" s="1"/>
  <c r="F349" i="14"/>
  <c r="G350" i="14"/>
  <c r="G352" i="14"/>
  <c r="G356" i="14"/>
  <c r="G358" i="14"/>
  <c r="G361" i="14"/>
  <c r="G363" i="14"/>
  <c r="G365" i="14"/>
  <c r="G369" i="14"/>
  <c r="G375" i="14"/>
  <c r="G379" i="14"/>
  <c r="G384" i="14"/>
  <c r="G392" i="14"/>
  <c r="G399" i="14"/>
  <c r="G401" i="14"/>
  <c r="G404" i="14"/>
  <c r="G408" i="14"/>
  <c r="G411" i="14"/>
  <c r="G414" i="14"/>
  <c r="G420" i="14"/>
  <c r="G424" i="14"/>
  <c r="G427" i="14"/>
  <c r="G432" i="14"/>
  <c r="G436" i="14"/>
  <c r="G440" i="14"/>
  <c r="G445" i="14"/>
  <c r="G449" i="14"/>
  <c r="F438" i="14" s="1"/>
  <c r="G453" i="14"/>
  <c r="G454" i="14"/>
  <c r="G455" i="14"/>
  <c r="G456" i="14"/>
  <c r="G457" i="14"/>
  <c r="G458" i="14"/>
  <c r="G460" i="14"/>
  <c r="G462" i="14"/>
  <c r="G463" i="14"/>
  <c r="G464" i="14"/>
  <c r="G465" i="14"/>
  <c r="G466" i="14"/>
  <c r="G467" i="14"/>
  <c r="G468" i="14"/>
  <c r="G469" i="14"/>
  <c r="G470" i="14"/>
  <c r="G471" i="14"/>
  <c r="G472" i="14"/>
  <c r="G473" i="14"/>
  <c r="G474" i="14"/>
  <c r="G475" i="14"/>
  <c r="G476" i="14"/>
  <c r="G477" i="14"/>
  <c r="G478" i="14"/>
  <c r="G479" i="14"/>
  <c r="G480" i="14"/>
  <c r="G481" i="14"/>
  <c r="G482" i="14"/>
  <c r="G484" i="14"/>
  <c r="G486" i="14"/>
  <c r="G488" i="14"/>
  <c r="G490" i="14"/>
  <c r="G491" i="14"/>
  <c r="G492" i="14"/>
  <c r="G494" i="14"/>
  <c r="G500" i="14"/>
  <c r="G506" i="14"/>
  <c r="G508" i="14"/>
  <c r="G510" i="14"/>
  <c r="G512" i="14"/>
  <c r="G514" i="14"/>
  <c r="G516" i="14"/>
  <c r="G518" i="14"/>
  <c r="G520" i="14"/>
  <c r="G522" i="14"/>
  <c r="G524" i="14"/>
  <c r="G526" i="14"/>
  <c r="G527" i="14"/>
  <c r="G531" i="14"/>
  <c r="G535" i="14"/>
  <c r="G539" i="14"/>
  <c r="G545" i="14"/>
  <c r="G547" i="14"/>
  <c r="G549" i="14"/>
  <c r="G550" i="14"/>
  <c r="G553" i="14"/>
  <c r="G557" i="14"/>
  <c r="G559" i="14"/>
  <c r="G567" i="14"/>
  <c r="G569" i="14"/>
  <c r="G571" i="14"/>
  <c r="G573" i="14"/>
  <c r="G575" i="14"/>
  <c r="G576" i="14"/>
  <c r="D22" i="13"/>
  <c r="B7" i="13"/>
  <c r="B6" i="13"/>
  <c r="C1" i="13"/>
  <c r="B1" i="13"/>
  <c r="O18" i="11"/>
  <c r="AN46" i="12"/>
  <c r="AK45" i="12"/>
  <c r="AL45" i="12"/>
  <c r="BA44" i="12"/>
  <c r="BA42" i="12"/>
  <c r="BA40" i="12"/>
  <c r="BA38" i="12"/>
  <c r="BA36" i="12"/>
  <c r="BA34" i="12"/>
  <c r="BA33" i="12"/>
  <c r="BA31" i="12"/>
  <c r="BA30" i="12"/>
  <c r="BA28" i="12"/>
  <c r="BA25" i="12"/>
  <c r="BA23" i="12"/>
  <c r="BA21" i="12"/>
  <c r="BA19" i="12"/>
  <c r="BA15" i="12"/>
  <c r="BA12" i="12"/>
  <c r="BA10" i="12"/>
  <c r="G9" i="12"/>
  <c r="G11" i="12"/>
  <c r="AO46" i="12" s="1"/>
  <c r="P18" i="11" s="1"/>
  <c r="H24" i="11" s="1"/>
  <c r="P21" i="11" s="1"/>
  <c r="P23" i="1" s="1"/>
  <c r="G14" i="12"/>
  <c r="G18" i="12"/>
  <c r="G20" i="12"/>
  <c r="G22" i="12"/>
  <c r="G24" i="12"/>
  <c r="G26" i="12"/>
  <c r="G27" i="12"/>
  <c r="G29" i="12"/>
  <c r="G32" i="12"/>
  <c r="G35" i="12"/>
  <c r="G37" i="12"/>
  <c r="G39" i="12"/>
  <c r="G41" i="12"/>
  <c r="G43" i="12"/>
  <c r="H22" i="11"/>
  <c r="O21" i="11" s="1"/>
  <c r="O23" i="1" s="1"/>
  <c r="J29" i="1" s="1"/>
  <c r="J30" i="1" s="1"/>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B1" i="9"/>
  <c r="C1" i="9"/>
  <c r="B7" i="9"/>
  <c r="B6" i="9"/>
  <c r="J31" i="1" l="1"/>
  <c r="J32" i="1" s="1"/>
  <c r="H28" i="13"/>
  <c r="P24" i="13"/>
  <c r="P25" i="1" s="1"/>
  <c r="F452" i="14"/>
  <c r="F354" i="14"/>
  <c r="F272" i="14"/>
  <c r="F194" i="14"/>
  <c r="F36" i="14"/>
  <c r="F8" i="12"/>
  <c r="G46" i="12" s="1"/>
  <c r="H18" i="11" s="1"/>
  <c r="H19" i="11" s="1"/>
  <c r="J23" i="1" s="1"/>
  <c r="F373" i="14"/>
  <c r="F301" i="14"/>
  <c r="F102" i="14"/>
  <c r="F396" i="14"/>
  <c r="F134" i="14"/>
  <c r="F82" i="14"/>
  <c r="F13" i="12"/>
  <c r="F528" i="14"/>
  <c r="F418" i="14"/>
  <c r="F230" i="14"/>
  <c r="F173" i="14"/>
  <c r="F8" i="14"/>
  <c r="J33" i="1"/>
  <c r="H26" i="13"/>
  <c r="H25" i="11"/>
  <c r="H23" i="11"/>
  <c r="H26" i="11"/>
  <c r="G579" i="14" l="1"/>
  <c r="H21" i="13" s="1"/>
  <c r="H22" i="13" s="1"/>
  <c r="J25" i="1" s="1"/>
  <c r="J26" i="1" s="1"/>
  <c r="D8" i="1" s="1"/>
  <c r="H29" i="13"/>
</calcChain>
</file>

<file path=xl/sharedStrings.xml><?xml version="1.0" encoding="utf-8"?>
<sst xmlns="http://schemas.openxmlformats.org/spreadsheetml/2006/main" count="1584" uniqueCount="884">
  <si>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</si>
  <si>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</si>
  <si>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</si>
  <si>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</si>
  <si>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</si>
  <si>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</si>
  <si>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</si>
  <si>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</si>
  <si>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</si>
  <si>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</si>
  <si>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</si>
  <si>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</si>
  <si>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</si>
  <si>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</si>
  <si>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</si>
  <si>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</si>
  <si>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</si>
  <si>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</si>
  <si>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</si>
  <si>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</si>
  <si>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</si>
  <si>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</si>
  <si>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</si>
  <si>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</si>
  <si>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</si>
  <si>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</si>
  <si>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</si>
  <si>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</si>
  <si>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</si>
  <si>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</si>
  <si>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</si>
  <si>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</si>
  <si>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</si>
  <si>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</si>
  <si>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</si>
  <si>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</si>
  <si>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</si>
  <si>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</si>
  <si>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</si>
  <si>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</si>
  <si>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</si>
  <si>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</si>
  <si>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07/17/16</t>
  </si>
  <si>
    <t>Rekonstrukce kuchyně SŠ Rokycany 0582017</t>
  </si>
  <si>
    <t>Střední škola, Rokycany, Jeřabinová 96/III</t>
  </si>
  <si>
    <t>Jeřabinová 96</t>
  </si>
  <si>
    <t>Rokycany-Plzeňské Předměstí</t>
  </si>
  <si>
    <t>33701</t>
  </si>
  <si>
    <t>SEAP Rokycany s. r. o.</t>
  </si>
  <si>
    <t>Na Pátku 122</t>
  </si>
  <si>
    <t>Rokycany-Nové Město</t>
  </si>
  <si>
    <t>47718374</t>
  </si>
  <si>
    <t>CZ47718374</t>
  </si>
  <si>
    <t>18242171</t>
  </si>
  <si>
    <t>CZ18242171</t>
  </si>
  <si>
    <t>Ostatní a vedlejší náklady</t>
  </si>
  <si>
    <t>00</t>
  </si>
  <si>
    <t>Vedlejší a ostatní náklady</t>
  </si>
  <si>
    <t>Stavební objekt</t>
  </si>
  <si>
    <t>01</t>
  </si>
  <si>
    <t>Rekonstrukce kuchyně</t>
  </si>
  <si>
    <t>801.33.1.3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</si>
  <si>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</si>
  <si>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</si>
  <si>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</si>
  <si>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</si>
  <si>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</si>
  <si>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</si>
  <si>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</si>
  <si>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</si>
  <si>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</si>
  <si>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</si>
  <si>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</si>
  <si>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</si>
  <si>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</si>
  <si>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</si>
  <si>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</si>
  <si>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</si>
  <si>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</si>
  <si>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</si>
  <si>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</si>
  <si>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</si>
  <si>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</si>
  <si>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</si>
  <si>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</si>
  <si>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</si>
  <si>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</si>
  <si>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</si>
  <si>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</si>
  <si>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</si>
  <si>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</si>
  <si>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</si>
  <si>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</si>
  <si>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</si>
  <si>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</si>
  <si>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</si>
  <si>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</si>
  <si>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</si>
  <si>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</si>
  <si>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</si>
  <si>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</si>
  <si>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</si>
  <si>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</si>
  <si>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</si>
  <si>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</si>
  <si>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</si>
  <si>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</si>
  <si>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</si>
  <si>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</si>
  <si>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</si>
  <si>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</si>
  <si>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</si>
  <si>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</si>
  <si>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</si>
  <si>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</si>
  <si>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</si>
  <si>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</si>
  <si>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</si>
  <si>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</si>
  <si>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</si>
  <si>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0005</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</si>
  <si>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</si>
  <si>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</si>
  <si>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</si>
  <si>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</si>
  <si>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</si>
  <si>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</si>
  <si>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</si>
  <si>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</si>
  <si>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</si>
  <si>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</si>
  <si>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</si>
  <si>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</si>
  <si>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</si>
  <si>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</si>
  <si>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</si>
  <si>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005124010R</t>
  </si>
  <si>
    <t>Koordinační činnost</t>
  </si>
  <si>
    <t>Koordinace stavebních a technologických dodávek stavby.</t>
  </si>
  <si>
    <t>ON</t>
  </si>
  <si>
    <t>Ostatní náklady</t>
  </si>
  <si>
    <t>005211081X</t>
  </si>
  <si>
    <t>Činnosti a opatření dle plánu BOZP, dle zákona č. 309/2006 Sb.</t>
  </si>
  <si>
    <t>Vlastní</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</si>
  <si>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</si>
  <si>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</si>
  <si>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</si>
  <si>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</si>
  <si>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</si>
  <si>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</si>
  <si>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</si>
  <si>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</si>
  <si>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</si>
  <si>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</si>
  <si>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</si>
  <si>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00523X021</t>
  </si>
  <si>
    <t>Provedení komplexního seznámení se a komplexní kontroly zadávací projektové dokumentace., Provedení tzv. "Vytýkacího řízení" a tzv. "Ztotožnění" dodavatele se zadávací dokumentací.</t>
  </si>
  <si>
    <t>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t>
  </si>
  <si>
    <t>210X406030</t>
  </si>
  <si>
    <t>Elektro část celého zařízení, musí být prohlédnuto, přeměřeno, vyzkoušeno a bude podle této vyhlášky, vypracována zpráva o výchozí revizi elektroinstalace včetně upravy rozvaděčů.</t>
  </si>
  <si>
    <t>hod.</t>
  </si>
  <si>
    <t>Po dokončení výstavby musí být elektroinstalace podle vyhlášky 73/2010 Sb. část 2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 Účelem této činnosti je ověření, zda jsou splněny požadavky ČSN 33 2000-6 a ČSN 33 1500.</t>
  </si>
  <si>
    <t>723R006</t>
  </si>
  <si>
    <t>Revize rozvodu plynu včetně zprávy a revizní knihy VTL, STL, NTL</t>
  </si>
  <si>
    <t>950R001</t>
  </si>
  <si>
    <t>Předání a převzetí díla</t>
  </si>
  <si>
    <t>Včetně vystavení zápisu</t>
  </si>
  <si>
    <t>99822003</t>
  </si>
  <si>
    <t>Dopracování zadávací dokumentace na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</si>
  <si>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</si>
  <si>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</si>
  <si>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</si>
  <si>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</si>
  <si>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</si>
  <si>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</si>
  <si>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</si>
  <si>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</si>
  <si>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</si>
  <si>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</si>
  <si>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</si>
  <si>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005121025X</t>
  </si>
  <si>
    <t>Náklady na energie</t>
  </si>
  <si>
    <t>soubor</t>
  </si>
  <si>
    <t>vodné, stočné, elektrická energie a jiné spotřebované energie a média nutných k výstavbě</t>
  </si>
  <si>
    <t>005211091X</t>
  </si>
  <si>
    <t>Likvidace odpadů</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</si>
  <si>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</si>
  <si>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</si>
  <si>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</si>
  <si>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</si>
  <si>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</si>
  <si>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</si>
  <si>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</si>
  <si>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</si>
  <si>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</si>
  <si>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</si>
  <si>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</si>
  <si>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</si>
  <si>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</si>
  <si>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</si>
  <si>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</si>
  <si>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010105</t>
  </si>
  <si>
    <t>Rekonstrukce kuchyně SŠ Rokycany</t>
  </si>
  <si>
    <t>Položkový soupis prací a dodávek</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</si>
  <si>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</si>
  <si>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</si>
  <si>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</si>
  <si>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</si>
  <si>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</si>
  <si>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</si>
  <si>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m2</t>
  </si>
  <si>
    <t>801-1</t>
  </si>
  <si>
    <t>okna : 4*1,3*2,1 + 3,3*2,1</t>
  </si>
  <si>
    <t>dveře : 1,0*2,0 + 1,1*2,0</t>
  </si>
  <si>
    <t>parapety : 4*1,3*0,2 + 3,3*0,47</t>
  </si>
  <si>
    <t>611 42-1 Oprava vnitřních vápenných omítek stropů</t>
  </si>
  <si>
    <t>611 42-11 železobetonových rovných tvárnicových a kleneb v množství opravované plochy</t>
  </si>
  <si>
    <t>611421231R00</t>
  </si>
  <si>
    <t>...v množství opravované plochy přes 5 do 10 %, štukových</t>
  </si>
  <si>
    <t>801-4</t>
  </si>
  <si>
    <t>Včetně pomocného pracovního lešení o výšce podlahy do 1900 mm a pro zatížení do 1,5 kPa.</t>
  </si>
  <si>
    <t>strop štuk : (13,3*6,0 + 0 - (2*0,52*0,52+1,44*0,15 + 2*1,0*0,3 + 0,21*0,52))</t>
  </si>
  <si>
    <t>612 42-1 Oprava vnitřních vápenných omítek stěn</t>
  </si>
  <si>
    <t>612421231RT2</t>
  </si>
  <si>
    <t>...v množství opravované plochy přes 5 do 10 %,  štukových</t>
  </si>
  <si>
    <t>stěny štuk : ((1,64+0+0,67+2*0,24+0,52+0,56+0+1,4+2*1,0+0,3+0,1+0+2,0+0+0,83+1,0+0,2+4,0+0,2+1,0+1,14+0+2,88+2*1,0+0,3+3,26+2*0,3+1,38+2,64+1,44+0+0,4+0,1 + 6*0,52+2*0,37+2*1,44)*1,7 + 4*(1,3*(0,7+0,2)+2*0,2*1,2) + 2*0,52*1,2+3,3*(0,7+0,47) + 2*1*1,5+2*4*1,35+2*3*0,6)</t>
  </si>
  <si>
    <t>612 42 Omítky vnitřní stěn vápenné nebo vápenocementové v podlaží i ve schodišti</t>
  </si>
  <si>
    <t>612421615R00</t>
  </si>
  <si>
    <t>...hrubé zatřené</t>
  </si>
  <si>
    <t>obklady : ((1,64+2*0,3+0,67+2*0,24+0,52+0,56+2*0,3+1,4+2*1,0+0,3+0,1+2*0,3+2,0+2*0,3+0,83+1,0+0,2+4,0+0,2+1,0+1,14+0+2,88+2*1,0+0,3+3,26+2*0,3+1,38+2,64+1,44+0+0,4+0,1 + 6*0,52+2*0,37+2*1,44)*1,8 + 4*(1,3*0,9+2*0,2*0,9) + 2*0,52*0,9+3,3*0,9)</t>
  </si>
  <si>
    <t>612 40-9 Začištění omítek kolem oken, dveří a obkladů apod.</t>
  </si>
  <si>
    <t>612409991R00</t>
  </si>
  <si>
    <t>...maltou vápenou</t>
  </si>
  <si>
    <t>m</t>
  </si>
  <si>
    <t>obklady lišty ukon : ((1,64+2*0,3+0,67+2*0,24+0,52+0,56+2*0,3+1,4+2*1,0+0,3+0,1+2*0,3+2,0+2*0,3+0,83+1,0+0,2+4,0+0,2+1,0+1,14+0+2,88+2*1,0+0,3+3,26+2*0,3+1,38+2,64+1,44+0+0,4+0,1 + 6*0,52+2*0,37+2*1,44) + 0 + 0)</t>
  </si>
  <si>
    <t>612 40-3 Hrubá výplň rýh ve stěnách, jakoukoliv maltou</t>
  </si>
  <si>
    <t>jakékoliv šířky rýhy,</t>
  </si>
  <si>
    <t>612 40-32 maltou ze suchých směsí</t>
  </si>
  <si>
    <t>612403399RT2</t>
  </si>
  <si>
    <t>...jakékoliv šířky</t>
  </si>
  <si>
    <t>TV PPR d20 : ((0 + 0,4+2,5+0,4 + 0)+(1,3+1,4+2*0,3))*0,07</t>
  </si>
  <si>
    <t>SV PPR d20 : (0 + (0+0,3)+(0 + 2,0+4*0,6)+(1,3+1,5+3*0,6))*0,07</t>
  </si>
  <si>
    <t>SK HT DN50 : (0+0,4+0,6 + 0+0,4+0,6 + 0,6 + 0,3 + 0,6+1,5+0,6 + 0)*0,07</t>
  </si>
  <si>
    <t>63</t>
  </si>
  <si>
    <t>Podlahy a podlahové konstrukce</t>
  </si>
  <si>
    <t>631 31 Mazanina z betonu prostého</t>
  </si>
  <si>
    <t>(z kameniva) hlazená dřevěným hladítkem</t>
  </si>
  <si>
    <t>631 31-5 tl. přes 120 do 240 mm</t>
  </si>
  <si>
    <t>631315611R00</t>
  </si>
  <si>
    <t xml:space="preserve">...z betonu C 16/20 </t>
  </si>
  <si>
    <t>Včetně vytvoření dilatačních spár, bez zaplnění.</t>
  </si>
  <si>
    <t>nový základ pod robot : (1,15*0,7*(0,05+0,1))</t>
  </si>
  <si>
    <t>631 36 Výztuž mazanin z betonů a z lehkých betonů</t>
  </si>
  <si>
    <t>631 36-2 ze svařovaných sítí</t>
  </si>
  <si>
    <t>631361921RT5</t>
  </si>
  <si>
    <t>...průměr drátu 6 mm, velikost oka 150/150 mm</t>
  </si>
  <si>
    <t>t</t>
  </si>
  <si>
    <t>nový základ pod robot : 2*(1,15*0,7*0,0033)</t>
  </si>
  <si>
    <t>631 35 Bednění stěn, rýh a otvorů v podlahách</t>
  </si>
  <si>
    <t>631351101R00</t>
  </si>
  <si>
    <t>...zřízení</t>
  </si>
  <si>
    <t>nový základ pod robot : ((2*1,15+2*0,7)*(0,1))</t>
  </si>
  <si>
    <t>631351102R00</t>
  </si>
  <si>
    <t>...odstranění</t>
  </si>
  <si>
    <t>631 31-917 Příplatek za stržení povrchu</t>
  </si>
  <si>
    <t>spodní vrstvy mazaniny latí před vložením výztuže nebo pletiva pro tloušťku obou vrstev mazaniny</t>
  </si>
  <si>
    <t>631319175R00</t>
  </si>
  <si>
    <t>...tloušťka mazaniny od 120 mm do 240 mm</t>
  </si>
  <si>
    <t>632 47 Reprofilace vodorovných betonových povrchů</t>
  </si>
  <si>
    <t>rozmíchání směsi s vodou, nanesení stěrky</t>
  </si>
  <si>
    <t>632477123R00</t>
  </si>
  <si>
    <t>...polymercementová malta+penetrace, tloušťky do 10 mm</t>
  </si>
  <si>
    <t>podlaha : (13,3*6,0 + 4*0,3*1,3 - (2*0,52*0,52+1,44*0,15 + 2*1,0*0,3 + 0,21*0,52) - 1,15*0,7)</t>
  </si>
  <si>
    <t>457 31 Vyrovnávací beton</t>
  </si>
  <si>
    <t>Vyrovnávací beton na vodorovné mostní konstrukci s očištěním podkladních ploch, provedený v předepsaném spádu</t>
  </si>
  <si>
    <t>457311116R00</t>
  </si>
  <si>
    <t>Vyrovnávací beton výplňový nebo spádový C 16/20</t>
  </si>
  <si>
    <t>821-1</t>
  </si>
  <si>
    <t>SK HT DN50 : (0,2+0 + 0,2+0 + 0 + 4*0,3 + 0 + 0)*0,1*0,1</t>
  </si>
  <si>
    <t>SK HT DN70 : (2*0,4)*0,1*0,1</t>
  </si>
  <si>
    <t>SV PPR d20 : ((0 + 0,3+3,6+1,2 + 0)+(0 + 0,5+2,5+0,5 + 0) + 0)*0,1*0,1</t>
  </si>
  <si>
    <t>TV PPR d20 : ((0 + 3,5+0,9+0 + 0,3+0) + (0 + 0,4+2,5+0,4 + 0)+(0))*0,1*0,1</t>
  </si>
  <si>
    <t/>
  </si>
  <si>
    <t>SK Fe DN100 : (0+1,4 + 0+2,6 + 0+2,1+0+1,4 + 0+2,6)*0,15*0,15</t>
  </si>
  <si>
    <t>vpusti : 4*(0,3*0,3*0,15)</t>
  </si>
  <si>
    <t>64</t>
  </si>
  <si>
    <t>Výplně otvorů</t>
  </si>
  <si>
    <t>55330307X01</t>
  </si>
  <si>
    <t>Zárubeň ocelová 900x1970x95, pro klasické zdění, bez drážky, pevně přivařené závěsy</t>
  </si>
  <si>
    <t>kus</t>
  </si>
  <si>
    <t>dveře : 1</t>
  </si>
  <si>
    <t>94</t>
  </si>
  <si>
    <t>Lešení a stavební výtahy</t>
  </si>
  <si>
    <t>210X406010</t>
  </si>
  <si>
    <t>Zřízení a odstranění pracovní podlahy dle montáže, např. lešení, pomocné lešení, práce na žebříku,, práce na plošině atd. - dle potřeb montáže</t>
  </si>
  <si>
    <t>ks</t>
  </si>
  <si>
    <t>mimo jiné dle NV č. 362/2005 Sb.</t>
  </si>
  <si>
    <t>95</t>
  </si>
  <si>
    <t>Dokončovací konstrukce na pozemních stavbách</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</si>
  <si>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</si>
  <si>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</si>
  <si>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</si>
  <si>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</si>
  <si>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podlaha : (13,3*6,0 + 4*0,3*1,3 - (2*0,52*0,52+1,44*0,15 + 2*1,0*0,3 + 0,21*0,52))</t>
  </si>
  <si>
    <t>96</t>
  </si>
  <si>
    <t>Bourání konstrukcí</t>
  </si>
  <si>
    <t>965 04 Bourání podkladů pod dlažby nebo litých celistvých dlažeb a mazanin</t>
  </si>
  <si>
    <t>965042241RT1</t>
  </si>
  <si>
    <t>...betonových nebo z litého asfaltu, tloušťky přes 100 mm, plochy přes 4 m2</t>
  </si>
  <si>
    <t>801-3</t>
  </si>
  <si>
    <t>pův základ pod robot : (1,1*0,67*(0,13))</t>
  </si>
  <si>
    <t>nový základ pod robot : (1,15*0,7*0,05)</t>
  </si>
  <si>
    <t>podlahové vany : (2*(1,8*0,5)*0,1 + (0,6*0,3)*0,1)</t>
  </si>
  <si>
    <t>968 06-1 Vyvěšení nebo zavěšení dřevěných křídel</t>
  </si>
  <si>
    <t>oken, dveří a vrat, s uložením a opětovným zavěšením po provedení stavebních změn,</t>
  </si>
  <si>
    <t>968061125R00</t>
  </si>
  <si>
    <t>...dveří, plochy do 2 m2</t>
  </si>
  <si>
    <t>968 07-2 Vybourání a vyjmutí kovových rámů a rolet</t>
  </si>
  <si>
    <t>968 07-21 rámů</t>
  </si>
  <si>
    <t>968072455R00</t>
  </si>
  <si>
    <t>...dveřních zárubní, plochy do 2 m2</t>
  </si>
  <si>
    <t>Včetně pomocného lešení o výšce podlahy do 1900 mm a pro zatížení do 1,5 kPa  (150 kg/m2).</t>
  </si>
  <si>
    <t>dveře : (0,9*2,0)</t>
  </si>
  <si>
    <t>965 08-1 Bourání dlažeb z dlaždic keramických a z xylolitu litého</t>
  </si>
  <si>
    <t>bez podkladního lože, s jakoukoliv výplní spár</t>
  </si>
  <si>
    <t>965081713RT2</t>
  </si>
  <si>
    <t>...z keramických dlaždic nebo xylolitových, plochy přes 1 m2</t>
  </si>
  <si>
    <t>97</t>
  </si>
  <si>
    <t>Prorážení otvorů</t>
  </si>
  <si>
    <t>974 03-1 Vysekání rýh v jakémkoliv zdivu cihelném</t>
  </si>
  <si>
    <t>974 03-11 v ploše</t>
  </si>
  <si>
    <t>974031142R00</t>
  </si>
  <si>
    <t>...do hloubky 70 mm, šířky do 70 mm</t>
  </si>
  <si>
    <t>TV PPR d20 : ((0 + 0,4+2,5+0,4 + 0)+(1,3+1,4+2*0,3))</t>
  </si>
  <si>
    <t>SV PPR d20 : (0 + (0+0,3)+(0 + 2,0+4*0,6)+(1,3+1,5+3*0,6))</t>
  </si>
  <si>
    <t>SK HT DN50 : (0+0,4+0,6 + 0+0,4+0,6 + 0,6 + 0,3 + 0,6+1,5+0,6 + 0)</t>
  </si>
  <si>
    <t>974 04-2 Vysekání rýh v betonové a jiné monolitické dlažbě</t>
  </si>
  <si>
    <t>s betonovým podkladem,</t>
  </si>
  <si>
    <t>974042553R00</t>
  </si>
  <si>
    <t>...do hloubky 100 mm, šířky do 100 mm</t>
  </si>
  <si>
    <t>SK HT DN50 : (0,2+0 + 0,2+0 + 0 + 4*0,3 + 0 + 0)</t>
  </si>
  <si>
    <t>SK HT DN70 : (2*0,4)</t>
  </si>
  <si>
    <t>SV PPR d20 : ((0 + 0,3+3,6+1,2 + 0)+(0 + 0,5+2,5+0,5 + 0) + 0)</t>
  </si>
  <si>
    <t>TV PPR d20 : ((0 + 3,5+0,9+0 + 0,3+0) + (0 + 0,4+2,5+0,4 + 0)+(0))</t>
  </si>
  <si>
    <t>974042564R00</t>
  </si>
  <si>
    <t>...do hloubky 150 mm, šířky do 150 mm</t>
  </si>
  <si>
    <t>SK Fe DN100 : (0+1,4 + 0+2,6 + 0+2,1+0+1,4 + 0+2,6)</t>
  </si>
  <si>
    <t>970 24 Řezání prostého betonu</t>
  </si>
  <si>
    <t>970241100R00</t>
  </si>
  <si>
    <t>...řezání prostého betonu, hloubka řezu 100 mm</t>
  </si>
  <si>
    <t>nový základ pod robot : (2*1,15+0,7)</t>
  </si>
  <si>
    <t>SK HT DN50 : 2*(0,2+0 + 0,2+0 + 0 + 4*0,3 + 0 + 0)</t>
  </si>
  <si>
    <t>SK HT DN70 : 2*(4*0,4)</t>
  </si>
  <si>
    <t>SK Fe DN100 : 2*(0+1,4 + 0+2,6 + 0+2,1+0+1,4 + 0+2,6)</t>
  </si>
  <si>
    <t>vpusti : 4*(4*0,3)</t>
  </si>
  <si>
    <t>SV PPR d20 : 2*((0 + 0,3+3,6+1,2 + 0)+(0 + 0,5+2,5+0,5 + 0) + 0)</t>
  </si>
  <si>
    <t>TV PPR d20 : 2*((0 + 3,5+0,9+0 + 0,3+0) + (0 + 0,4+2,5+0,4 + 0)+(0))</t>
  </si>
  <si>
    <t>podlahové vany : (2*(2*1,8+2*0,5) + (2*0,6+2*0,3))</t>
  </si>
  <si>
    <t>978 05 Odsekání a odebrání obkladů</t>
  </si>
  <si>
    <t>včetně otlučení podkladní omítky až na zdivo,</t>
  </si>
  <si>
    <t>978 05-2 stěn</t>
  </si>
  <si>
    <t>978059531R00</t>
  </si>
  <si>
    <t>...z obkládaček vnitřních z jakýchkoliv materiálů, plochy přes 2 m2</t>
  </si>
  <si>
    <t>D96</t>
  </si>
  <si>
    <t>Přesuny suti a vybouraných hmot</t>
  </si>
  <si>
    <t>979 01 Svislá doprava suti a vybouraných hmot</t>
  </si>
  <si>
    <t>979011111R00</t>
  </si>
  <si>
    <t>...za prvé podlaží nad nebo pod základním podlažím</t>
  </si>
  <si>
    <t xml:space="preserve">Demontážní hmotnosti z položek s pořadovými čísly: : </t>
  </si>
  <si>
    <t xml:space="preserve">17,19,20,21,22,23,24,25,38,62,69,70,71,72,93,95, : </t>
  </si>
  <si>
    <t>Součet: : 9.83952</t>
  </si>
  <si>
    <t>979082212R00</t>
  </si>
  <si>
    <t>Vodorovná doprava suti po suchu do 50 m</t>
  </si>
  <si>
    <t>979087112R00</t>
  </si>
  <si>
    <t>Nakládání suti na dopravní prostředky</t>
  </si>
  <si>
    <t>979081111R00</t>
  </si>
  <si>
    <t>Odvoz suti a vybour. hmot na skládku do 1 km</t>
  </si>
  <si>
    <t>979 08-1 Odvoz suti a vybouraných hmot na skládku</t>
  </si>
  <si>
    <t>979081121R00</t>
  </si>
  <si>
    <t>...Příplatek k odvozu za každý další 1 km</t>
  </si>
  <si>
    <t>Součet: : 98.39518</t>
  </si>
  <si>
    <t>979093111R00</t>
  </si>
  <si>
    <t>Uložení suti na skládku bez zhutnění</t>
  </si>
  <si>
    <t>979 08-4 Poplatek za skládku</t>
  </si>
  <si>
    <t>979990001R00</t>
  </si>
  <si>
    <t>...stavební suti</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</si>
  <si>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</si>
  <si>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</si>
  <si>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</si>
  <si>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</si>
  <si>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998011001R00</t>
  </si>
  <si>
    <t>...výšky do 6 m</t>
  </si>
  <si>
    <t xml:space="preserve">Hmotnosti z položek s pořadovými čísly: : </t>
  </si>
  <si>
    <t xml:space="preserve">1,2,3,4,5,6,7,8,9,12,13,14,16,19,21, : </t>
  </si>
  <si>
    <t>Součet: : 7.55423</t>
  </si>
  <si>
    <t>711</t>
  </si>
  <si>
    <t>Izolace proti vodě</t>
  </si>
  <si>
    <t>711 21 Izolace proti vodě - nátěry, stěrky</t>
  </si>
  <si>
    <t>711 21-3 stěrka hydroizolační</t>
  </si>
  <si>
    <t>711212002RT1</t>
  </si>
  <si>
    <t>...proti vlhkosti</t>
  </si>
  <si>
    <t>800-711</t>
  </si>
  <si>
    <t>dvouvrstvá</t>
  </si>
  <si>
    <t>obklady : ((1,64+2*0,3+0,67+2*0,24+0,52+0,56+2*0,3+1,4+2*1,0+0,3+0,1+2*0,3+2,0+2*0,3+0,83+1,0+0,2+4,0+0,2+1,0+1,14+0+2,88+2*1,0+0,3+3,26+2*0,3+1,38+2,64+1,44+0+0,4+0,1 + 6*0,52+2*0,37+2*1,44)*0,5 + 4*(1,3*0,5+0) + 3,3*0,5+0)</t>
  </si>
  <si>
    <t>nový základ pod robot : (0 + (2*1,15+2*0,7)*(0,1))</t>
  </si>
  <si>
    <t>711 21-6 doplňky</t>
  </si>
  <si>
    <t>711212601R00</t>
  </si>
  <si>
    <t>...těsnicí pás do spoje podlaha stěna š 120 mm</t>
  </si>
  <si>
    <t>obklady : ((1,64+2*0,3+0,67+2*0,24+0,52+0,56+2*0,3+1,4+2*1,0+0,3+0,1+2*0,3+2,0+2*0,3+0,83+1,0+0,2+4,0+0,2+1,0+1,14+0+2,88+2*1,0+0,3+3,26+2*0,3+1,38+2,64+1,44+0+0,4+0,1 + 6*0,52+2*0,37+2*1,44) + 4*(1,3+0) + 3,3*0,5+0)</t>
  </si>
  <si>
    <t>nový základ pod robot : (2*(2*1,15+0,7 + 4*0,1))</t>
  </si>
  <si>
    <t>711212602R00</t>
  </si>
  <si>
    <t>...těsnicí roh do spoje podlaha stěna</t>
  </si>
  <si>
    <t>obklady : (42 + 8)</t>
  </si>
  <si>
    <t>nový základ pod robot : 2*4</t>
  </si>
  <si>
    <t>998 71-1 Přesun hmot pro izolace proti vodě</t>
  </si>
  <si>
    <t>50 m vodorovně měřeno od těžiště půdorysné plochy skládky do těžiště půdorysné plochy objektu</t>
  </si>
  <si>
    <t>998711101R00</t>
  </si>
  <si>
    <t>...svisle do 6 m</t>
  </si>
  <si>
    <t xml:space="preserve">34,35,36, : </t>
  </si>
  <si>
    <t>Součet: : 0.43143</t>
  </si>
  <si>
    <t>721</t>
  </si>
  <si>
    <t>Vnitřní kanalizace</t>
  </si>
  <si>
    <t>721 21-08 Demontáž kanalizačního příslušenství</t>
  </si>
  <si>
    <t>721210818R00</t>
  </si>
  <si>
    <t>...vpusti vanové, DN 100</t>
  </si>
  <si>
    <t>800-721</t>
  </si>
  <si>
    <t>pův vpusti : 4</t>
  </si>
  <si>
    <t>721 10-09 Opravy odpadního potrubí hrdlového</t>
  </si>
  <si>
    <t>721 10-099 ostatní</t>
  </si>
  <si>
    <t>721100911R00</t>
  </si>
  <si>
    <t>...zazátkování hrdla kanalizačního potrubí</t>
  </si>
  <si>
    <t>721 17 Potrubí z plastových trub</t>
  </si>
  <si>
    <t>721176103R00</t>
  </si>
  <si>
    <t>...připojovací, d 50 mm</t>
  </si>
  <si>
    <t>Potrubí včetně tvarovek. Bez zednických výpomocí.</t>
  </si>
  <si>
    <t>SK HT DN50 : (0,2+0,4+0,6 + 0,2+0,4+0,6 + 0,6 + 0,3 + 0,6+1,5+0,6 + 0,6)</t>
  </si>
  <si>
    <t>721176104R00</t>
  </si>
  <si>
    <t>...připojovací, d 75 mm</t>
  </si>
  <si>
    <t>SK HT DN70 : (0,4)</t>
  </si>
  <si>
    <t>721 14-09 Opravy odpadního potrubí litinového</t>
  </si>
  <si>
    <t>721140912R00</t>
  </si>
  <si>
    <t>...propojení dosavadního potrubí , DN 50</t>
  </si>
  <si>
    <t>721140915R00</t>
  </si>
  <si>
    <t>...propojení dosavadního potrubí , DN 100</t>
  </si>
  <si>
    <t>851631102X01</t>
  </si>
  <si>
    <t>Montáž potrubí litinového DN 100</t>
  </si>
  <si>
    <t>SK Fe DN100 : (0,2+1,4 + 0,2+2,6 + 0,2+2,1+0,2+1,4 + 0,2+2,6)</t>
  </si>
  <si>
    <t>55240580R</t>
  </si>
  <si>
    <t>trouba litinová kanalizační; šedá litina; hrdlová; DN 100,0 mm; l = 1000,0 mm</t>
  </si>
  <si>
    <t>SPCM</t>
  </si>
  <si>
    <t>55241090R</t>
  </si>
  <si>
    <t>odbočka hrdlová, dvojitá; 180 °; DN 100 mm; DN 2 = 70 mm; šedá litina</t>
  </si>
  <si>
    <t>55241095R</t>
  </si>
  <si>
    <t>odbočka hrdlová, dvojitá; 180 °; DN 100 mm; DN 2 = 100 mm; šedá litina</t>
  </si>
  <si>
    <t>55241336X01</t>
  </si>
  <si>
    <t>Koleno litinové odpadní 90° DN 100</t>
  </si>
  <si>
    <t>230 12 Ostatní práce na potrubí</t>
  </si>
  <si>
    <t>230 12-004 čištění potrubí</t>
  </si>
  <si>
    <t>230120046R00</t>
  </si>
  <si>
    <t>Čištění potrubí profukováním nebo proplach. DN 100</t>
  </si>
  <si>
    <t>M23</t>
  </si>
  <si>
    <t>998 72-1 Přesun hmot pro vnitřní kanalizaci</t>
  </si>
  <si>
    <t>50 m vodorovně, měřeno od těžiště půdorysné plochy skládky do těžiště půdorysné plochy objektu</t>
  </si>
  <si>
    <t>998721101R00</t>
  </si>
  <si>
    <t>...v objektech výšky do 6 m</t>
  </si>
  <si>
    <t xml:space="preserve">39,40,41,45,46,47,48, : </t>
  </si>
  <si>
    <t>Součet: : 0.25732</t>
  </si>
  <si>
    <t>722</t>
  </si>
  <si>
    <t>Vnitřní vodovod</t>
  </si>
  <si>
    <t>722 17-1 Potrubí z plastických hmot</t>
  </si>
  <si>
    <t>722172311R00</t>
  </si>
  <si>
    <t>...d 20 mm</t>
  </si>
  <si>
    <t>Potrubí včetně tvarovek a zednických výpomocí.</t>
  </si>
  <si>
    <t>Včetně pomocného lešení o výšce podlahy do 1900 mm a pro zatížení do 1,5 kPa.</t>
  </si>
  <si>
    <t>SV PPR d20 : ((1,4 + 0,3+3,6+1,2 + 0,4)+(1,4 + 0,5+2,5+0,5 + 1,4) + (0,1+0,4+0,3 + 0,7+0,8+0,3 + 0,4+0,3 + 0,7+0,8+0,3 + 0,4+0,3) + (0,6+0,3)+(0,6 + 2,0+4*0,6)+(1,3+1,5+3*0,6))</t>
  </si>
  <si>
    <t>722172331R00</t>
  </si>
  <si>
    <t>TV PPR d20 : ((1,4 + 3,5+0,9+0,4 + 0,3+0,4) + (1,4 + 0,4+2,5+0,4 + 1,4)+(1,3+1,4+2*0,3))</t>
  </si>
  <si>
    <t>722 18-2 Montáž tepelné izolace potrubí</t>
  </si>
  <si>
    <t>722182001R00</t>
  </si>
  <si>
    <t>...samolepicí spoj, rychlouzávěr, do DN 25</t>
  </si>
  <si>
    <t>28378X01</t>
  </si>
  <si>
    <t>Vinutá izolační pouzdra s kašírováním hliníkovou fólií DN 20 mm tl. 20 mm</t>
  </si>
  <si>
    <t>722 22-2 Montáž armatury závitové s jedním závitem</t>
  </si>
  <si>
    <t>722229101R00</t>
  </si>
  <si>
    <t>...G 1/2"</t>
  </si>
  <si>
    <t>SV : (1+1)</t>
  </si>
  <si>
    <t>5511356971R</t>
  </si>
  <si>
    <t>kohout kulový PN 10; vypouštěcí s hadicovou vývodkou a zátkou; 1/2 "</t>
  </si>
  <si>
    <t>722229102R00</t>
  </si>
  <si>
    <t>...G 3/4"</t>
  </si>
  <si>
    <t>SV : (4+4)</t>
  </si>
  <si>
    <t>TV : (1)</t>
  </si>
  <si>
    <t>5511356972X01</t>
  </si>
  <si>
    <t>Kohout kulový vypouštěcí PN 10; vypouštěcí s hadicovou vývodkou a zátkou; 3/4 "</t>
  </si>
  <si>
    <t>733191913X01</t>
  </si>
  <si>
    <t>Zaslepení potrubí DN 15</t>
  </si>
  <si>
    <t>původní baterie : 3*2</t>
  </si>
  <si>
    <t>892 3 Proplach a desinfekce vodovodního potrubí</t>
  </si>
  <si>
    <t>napuštění a vypuštění vody, dodání vody a desinfekčního prostředku, náklady na bakteriologický rozbor vody,</t>
  </si>
  <si>
    <t>892233111R00</t>
  </si>
  <si>
    <t>...DN od 40 do 70 mm</t>
  </si>
  <si>
    <t>827-1</t>
  </si>
  <si>
    <t>998 72-2 Přesun hmot pro vnitřní vodovod</t>
  </si>
  <si>
    <t>vodorovně do 50 m</t>
  </si>
  <si>
    <t>998722101R00</t>
  </si>
  <si>
    <t xml:space="preserve">51,52,54,55,56,57,58,59, : </t>
  </si>
  <si>
    <t>Součet: : 0.20614</t>
  </si>
  <si>
    <t>723</t>
  </si>
  <si>
    <t>Vnitřní plynovod</t>
  </si>
  <si>
    <t>723 15-08 Demontáž potrubí svařovaného z trubek hladkých</t>
  </si>
  <si>
    <t>723150803R00</t>
  </si>
  <si>
    <t>...přes 44,5 do D 76</t>
  </si>
  <si>
    <t>plyn : (3,5 + 1,0 + 0,5)</t>
  </si>
  <si>
    <t>733 19-9 Opravy rozvodu potrubí z ocelových trubek</t>
  </si>
  <si>
    <t>733 19-92 hladkých</t>
  </si>
  <si>
    <t>733 19-922 zaslepení potrubí dýnkem</t>
  </si>
  <si>
    <t>733193917R00</t>
  </si>
  <si>
    <t>...D 51</t>
  </si>
  <si>
    <t>800-731</t>
  </si>
  <si>
    <t>plyn : 2</t>
  </si>
  <si>
    <t>723 15-1 Potrubí ocelové hladké černé svařované</t>
  </si>
  <si>
    <t>723150303R00</t>
  </si>
  <si>
    <t>...D 25, tloušťka stěny 2,6</t>
  </si>
  <si>
    <t>plyn : (1,6+0,8)</t>
  </si>
  <si>
    <t>723 23-9 Montáž plynovodních armatur se dvěma závity</t>
  </si>
  <si>
    <t>723239101R00</t>
  </si>
  <si>
    <t>... , G 1/2"</t>
  </si>
  <si>
    <t>5513101570X01</t>
  </si>
  <si>
    <t>Plynový spotřebičový uzávěr 1/2"</t>
  </si>
  <si>
    <t>230120043R00</t>
  </si>
  <si>
    <t>Čištění potrubí profukováním nebo proplach. DN 50</t>
  </si>
  <si>
    <t>998 72-3 Přesun hmot pro vnitřní plynovod</t>
  </si>
  <si>
    <t>998723101R00</t>
  </si>
  <si>
    <t xml:space="preserve">62,63,64,65, : </t>
  </si>
  <si>
    <t>Součet: : 0.01605</t>
  </si>
  <si>
    <t>725</t>
  </si>
  <si>
    <t>Zařizovací předměty</t>
  </si>
  <si>
    <t>725 82-08 Demontáž baterií</t>
  </si>
  <si>
    <t>725820801R00</t>
  </si>
  <si>
    <t>...nástěnných do G 3/4"</t>
  </si>
  <si>
    <t>stávající baterie : 5</t>
  </si>
  <si>
    <t>725 81-08 Demontáž výtokových ventilů</t>
  </si>
  <si>
    <t>725810811R00</t>
  </si>
  <si>
    <t>...nástěnných</t>
  </si>
  <si>
    <t>stávající RV : (1+1+1+2)</t>
  </si>
  <si>
    <t>725 33-08 Demontáž výlevek</t>
  </si>
  <si>
    <t>bez výtokových armatur a bez nádrže a splachovacího potrubí,</t>
  </si>
  <si>
    <t>725330820R00</t>
  </si>
  <si>
    <t>...diturvitových</t>
  </si>
  <si>
    <t>725 21-08 Demontáž umyvadel</t>
  </si>
  <si>
    <t>725210821R00</t>
  </si>
  <si>
    <t>...umyvadel bez výtokových armatur</t>
  </si>
  <si>
    <t>725 21-09 Opravy umyvadel</t>
  </si>
  <si>
    <t>725210914R00</t>
  </si>
  <si>
    <t>...zpětná montáž umyvadla bez výtok.armatur</t>
  </si>
  <si>
    <t>725 21-1 Umyvadlo</t>
  </si>
  <si>
    <t>725 21-19 montáž</t>
  </si>
  <si>
    <t>725219401R00</t>
  </si>
  <si>
    <t>...na šrouby do zdiva</t>
  </si>
  <si>
    <t>Včetně dodání zápachové uzávěrky.</t>
  </si>
  <si>
    <t>64214331X01</t>
  </si>
  <si>
    <t>Umyvadlo bílé bez otv. bater. 550x450 mm</t>
  </si>
  <si>
    <t>725339101X01</t>
  </si>
  <si>
    <t>Montáž výlevky bez nádrže a armatur</t>
  </si>
  <si>
    <t>55231405X01</t>
  </si>
  <si>
    <t>Výlevka nerez nástěnná, zadní stěna mřížka</t>
  </si>
  <si>
    <t>725 82-92 Montáž baterií umyvadlových a dřezových</t>
  </si>
  <si>
    <t>725829202R00</t>
  </si>
  <si>
    <t>...umyvadlové a dřezové nástěnné</t>
  </si>
  <si>
    <t>nové baterie : 3+1+1</t>
  </si>
  <si>
    <t>původní baterie : 1</t>
  </si>
  <si>
    <t>55145012R</t>
  </si>
  <si>
    <t>baterie dřezová nástěnná; výtok spodní; rozteč 80 až 120 mm; ovládání pákové; povrch chrom; ramínko kulaté ústí, otočné; 300 mm</t>
  </si>
  <si>
    <t>55145011R</t>
  </si>
  <si>
    <t>baterie dřezová nástěnná; výtok spodní; rozteč 80 až 120 mm; ovládání pákové; povrch chrom; ramínko kulaté ústí, otočné; 200 mm</t>
  </si>
  <si>
    <t>55143361R</t>
  </si>
  <si>
    <t>baterie umyvadlová směšovací; nástěnná; rozteč 150 mm; ovládání automatické infračervené; napájení bateriové; povrch chrom; l ramínka 160 mm</t>
  </si>
  <si>
    <t>725 86-9 Montáž zápachových uzávěrek pro zařiz. předměty</t>
  </si>
  <si>
    <t>725869214R00</t>
  </si>
  <si>
    <t>...dřezových dvojitých, D 40</t>
  </si>
  <si>
    <t>55162168X01</t>
  </si>
  <si>
    <t>Odtoková souprava DN 40x6/4", pro dvojdřezy s odkapem</t>
  </si>
  <si>
    <t>725869204R00</t>
  </si>
  <si>
    <t>...dřezových jednoduchých, D 40</t>
  </si>
  <si>
    <t>55162151X01</t>
  </si>
  <si>
    <t>Odtoková souprava DN 40x6/4"</t>
  </si>
  <si>
    <t>725869101R00</t>
  </si>
  <si>
    <t>...umyvadlových, D 32</t>
  </si>
  <si>
    <t>55161311X01</t>
  </si>
  <si>
    <t>Uzávěrka zápachová umyvadlová  DN 40</t>
  </si>
  <si>
    <t>725860188X01</t>
  </si>
  <si>
    <t>Sifon pračkový DN 40/50, podomítkový, suchá zápachová klapka</t>
  </si>
  <si>
    <t>725X001</t>
  </si>
  <si>
    <t>Demontáž stávajícího zařízení kuchyně, plus vyčištění , uskladnění</t>
  </si>
  <si>
    <t>725X002</t>
  </si>
  <si>
    <t>Zpětná montáž zařízení kuchyně, včetně zapojení</t>
  </si>
  <si>
    <t>791741301X01</t>
  </si>
  <si>
    <t>Odborná demontáž kuchyňského robota</t>
  </si>
  <si>
    <t>Odborná demontáž kuchyňského robota - odpojení, ochrana, uskladnění</t>
  </si>
  <si>
    <t>791741303X01</t>
  </si>
  <si>
    <t>Odborná montáž kuchyňského robota</t>
  </si>
  <si>
    <t>Odborná montáž kuchyňského robota - upevnění, zapojení, hygienické očištění</t>
  </si>
  <si>
    <t>733</t>
  </si>
  <si>
    <t>Rozvod potrubí</t>
  </si>
  <si>
    <t>733 12 Demontáž potrubí z ocelových trubek hladkých</t>
  </si>
  <si>
    <t>733120819R00</t>
  </si>
  <si>
    <t>...přes 38 do D 60,3</t>
  </si>
  <si>
    <t>pův potrubí : 2*3,5</t>
  </si>
  <si>
    <t>735</t>
  </si>
  <si>
    <t>Otopná tělesa</t>
  </si>
  <si>
    <t>735119140X01</t>
  </si>
  <si>
    <t>Montáž těles otopných litinových článkových</t>
  </si>
  <si>
    <t>radiátory : 2</t>
  </si>
  <si>
    <t>735111810X01</t>
  </si>
  <si>
    <t>Demontáž těles otopných litinových článkových</t>
  </si>
  <si>
    <t>766</t>
  </si>
  <si>
    <t>Konstrukce truhlářské</t>
  </si>
  <si>
    <t>766 66 Montáž dveřních křídel kompletizovaných</t>
  </si>
  <si>
    <t>766661122R00</t>
  </si>
  <si>
    <t>...otevíravých ,  , do ocelové nebo fošnové zárubně, jednokřídlových, šířky přes 800 mm</t>
  </si>
  <si>
    <t>800-766</t>
  </si>
  <si>
    <t>61164924X01</t>
  </si>
  <si>
    <t>Dveře vnitř. lamino plné 1kř. 90x197, barva bílá, vhodné pro kuchyňský provoz</t>
  </si>
  <si>
    <t>766 67 Montáž obložkové zárubně a dveřního křídla</t>
  </si>
  <si>
    <t>766670021R00</t>
  </si>
  <si>
    <t>...kliky a štítku</t>
  </si>
  <si>
    <t>54914594R</t>
  </si>
  <si>
    <t>kování stavební - prvek: kliky se štíty pro cylindrickou vložku; provedení Cr; pro dveře</t>
  </si>
  <si>
    <t>54926043X01</t>
  </si>
  <si>
    <t>Zámek stavební vložkový</t>
  </si>
  <si>
    <t>998 76-6 Přesun hmot pro konstrukce truhlářské</t>
  </si>
  <si>
    <t>50 m vodorovně</t>
  </si>
  <si>
    <t>998766101R00</t>
  </si>
  <si>
    <t xml:space="preserve">97,99,100, : </t>
  </si>
  <si>
    <t>Součet: : 0.02020</t>
  </si>
  <si>
    <t>771</t>
  </si>
  <si>
    <t>Podlahy z dlaždic a obklady</t>
  </si>
  <si>
    <t>771 57-5 Montáž podlah z dlaždic keramických</t>
  </si>
  <si>
    <t>771575107RV2</t>
  </si>
  <si>
    <t>...200 x 200 mm, režných nebo glazovaných, hladkých, kladených do flexibilního tmele</t>
  </si>
  <si>
    <t>800-771</t>
  </si>
  <si>
    <t>podlahové vany : -(2*(1,8*0,5) + (0,6*0,3))</t>
  </si>
  <si>
    <t>59764202X02</t>
  </si>
  <si>
    <t>Dlažba protiskluz. 200x200x9 mm</t>
  </si>
  <si>
    <t>podlaha : 1,1*(13,3*6,0 + 4*0,3*1,3 - (2*0,52*0,52+1,44*0,15 + 2*1,0*0,3 + 0,21*0,52))</t>
  </si>
  <si>
    <t>nový základ pod robot : 1,1*(0 + (2*1,15+2*0,7)*(0,1))</t>
  </si>
  <si>
    <t>podlahové vany : -1,1*(2*(1,8*0,5) + (0,6*0,3))</t>
  </si>
  <si>
    <t>771 57-8 Zvláštní úpravy spár</t>
  </si>
  <si>
    <t>771578011R00</t>
  </si>
  <si>
    <t>...spára podlaha-stěna silikonem</t>
  </si>
  <si>
    <t>vč. dodávky a montáže silikonu.</t>
  </si>
  <si>
    <t>nový základ pod robot : (1*(2*1,15+0,7 + 4*0,1))</t>
  </si>
  <si>
    <t>dilatace : (1,53+1,52+4,0)</t>
  </si>
  <si>
    <t>998 77-1 Přesun hmot pro podlahy z dlaždic</t>
  </si>
  <si>
    <t>998771101R00</t>
  </si>
  <si>
    <t xml:space="preserve">102,103,104, : </t>
  </si>
  <si>
    <t>Součet: : 1.88868</t>
  </si>
  <si>
    <t>781</t>
  </si>
  <si>
    <t>Obklady keramické</t>
  </si>
  <si>
    <t>781 41 Montáž obkladů vnitřních z obkládaček pórovinových</t>
  </si>
  <si>
    <t>781 41-5 montáž obkladů vnitřních  z obkladaček pórovinových do tmele</t>
  </si>
  <si>
    <t>781415015RT7</t>
  </si>
  <si>
    <t>... , 200 x 200, nebo 300 x 150 mm, lepených do flexibilního tmele</t>
  </si>
  <si>
    <t>597813620X01</t>
  </si>
  <si>
    <t>Obkládačka 19,8x19,8</t>
  </si>
  <si>
    <t>obklady : 1,1*((1,64+2*0,3+0,67+2*0,24+0,52+0,56+2*0,3+1,4+2*1,0+0,3+0,1+2*0,3+2,0+2*0,3+0,83+1,0+0,2+4,0+0,2+1,0+1,14+0+2,88+2*1,0+0,3+3,26+2*0,3+1,38+2,64+1,44+0+0,4+0,1 + 6*0,52+2*0,37+2*1,44)*1,8 + 4*(1,3*0,9+2*0,2*0,9) + 2*0,52*0,9+3,3*0,9)</t>
  </si>
  <si>
    <t>781 49 Lišty k obkladům</t>
  </si>
  <si>
    <t>781491001RT1</t>
  </si>
  <si>
    <t>...bez dodávky materiálu</t>
  </si>
  <si>
    <t>obklady lišty roh : (20*1,8 + 6*1,8)</t>
  </si>
  <si>
    <t>obklady lišty roh : (2*(1*1,15+0,7 + 4*0,1))</t>
  </si>
  <si>
    <t>59760112.AR</t>
  </si>
  <si>
    <t>profil plastový na obklad vnitřní rohový; rozměr 9 mm; l = 2 500 mm</t>
  </si>
  <si>
    <t>obklady lišty roh : 1,1*(20*1,8 + 6*1,8)</t>
  </si>
  <si>
    <t>obklady lišty roh : 1,1*(2*(1*1,15+0,7 + 4*0,1))</t>
  </si>
  <si>
    <t>59760104.AR</t>
  </si>
  <si>
    <t>profil plastový na obklad vnější rohový; rozměr 10 mm; l = 2 500 mm</t>
  </si>
  <si>
    <t>obklady lišty ukon : 1,1*((1,64+2*0,3+0,67+2*0,24+0,52+0,56+2*0,3+1,4+2*1,0+0,3+0,1+2*0,3+2,0+2*0,3+0,83+1,0+0,2+4,0+0,2+1,0+1,14+0+2,88+2*1,0+0,3+3,26+2*0,3+1,38+2,64+1,44+0+0,4+0,1 + 6*0,52+2*0,37+2*1,44) + 0 + 0)</t>
  </si>
  <si>
    <t>998 78 Přesun hmot pro obklady keramické</t>
  </si>
  <si>
    <t>998781101R00</t>
  </si>
  <si>
    <t xml:space="preserve">106,107,109,110, : </t>
  </si>
  <si>
    <t>Součet: : 1.44166</t>
  </si>
  <si>
    <t>783</t>
  </si>
  <si>
    <t>Nátěry</t>
  </si>
  <si>
    <t>783 90 Ostatní práce</t>
  </si>
  <si>
    <t>783903812R00</t>
  </si>
  <si>
    <t>...odmaštění saponáty</t>
  </si>
  <si>
    <t>800-783</t>
  </si>
  <si>
    <t>stávající dveře zárubně : (2*2,0+1,1)*(0,1+0,1+0,1)</t>
  </si>
  <si>
    <t>radiátory : 2*9*2*0,6*0,2</t>
  </si>
  <si>
    <t>783 20 Odstranění nátěrů z kovových doplňk.konstrukcí</t>
  </si>
  <si>
    <t>783201811R00</t>
  </si>
  <si>
    <t>...oškrabáním</t>
  </si>
  <si>
    <t>783 22 Nátěry kov.stavebních doplňk.konstrukcí syntetické</t>
  </si>
  <si>
    <t>783225100R00</t>
  </si>
  <si>
    <t>...dvojnásobné + 1x email</t>
  </si>
  <si>
    <t>včetně pomocného lešení.</t>
  </si>
  <si>
    <t>dveře zárubně : (2*2,0+0,9)*(0,1+0,1+0,1)</t>
  </si>
  <si>
    <t>783 32 Nátěry otopných těles syntetické</t>
  </si>
  <si>
    <t>783324340R00</t>
  </si>
  <si>
    <t>...litinových radiátorů, základní + dvojnásobné s 2x emailováním</t>
  </si>
  <si>
    <t>783 42 Nátěry potrubí a armatur syntetické</t>
  </si>
  <si>
    <t>na vzduchu schnoucí</t>
  </si>
  <si>
    <t>783424140R00</t>
  </si>
  <si>
    <t>...Nátěr syntetický potrubí do DN 50 mm  Z + 2x, odstín okrově žlutý č. 6600</t>
  </si>
  <si>
    <t>784</t>
  </si>
  <si>
    <t>Malby</t>
  </si>
  <si>
    <t>784 40 Odstranění maleb</t>
  </si>
  <si>
    <t>784402801R00</t>
  </si>
  <si>
    <t>...oškrabáním, v místnostech do 3,8 m</t>
  </si>
  <si>
    <t>800-784</t>
  </si>
  <si>
    <t>784 41 Příprava povrchu</t>
  </si>
  <si>
    <t>784 41-2 Penetrace (napouštění) podkladu</t>
  </si>
  <si>
    <t>784191101R00</t>
  </si>
  <si>
    <t>...disperzní, jednonásobná</t>
  </si>
  <si>
    <t>784 45 Malby z malířských směsí se začištěním</t>
  </si>
  <si>
    <t>784195212R00</t>
  </si>
  <si>
    <t>...otěruvzdorné,  , bělost 82 %, dvojnásobné</t>
  </si>
  <si>
    <t>M21</t>
  </si>
  <si>
    <t>Elektromontáže</t>
  </si>
  <si>
    <t>210X401010</t>
  </si>
  <si>
    <t>Dodávka a montáž přisazeného -závěsného průmyslového LED svítidla - LED 3000K, 42W/4200 lm, IP65,, kompletní</t>
  </si>
  <si>
    <t>210X401020</t>
  </si>
  <si>
    <t>D+M Ostatní spojovacé a upevňovací materiál vč. instalece - kryty, apod.</t>
  </si>
  <si>
    <t>210X402010</t>
  </si>
  <si>
    <t>Odpojení technologických zařízení od elektrické energie včetně demontáže zařízení.</t>
  </si>
  <si>
    <t>210X402020</t>
  </si>
  <si>
    <t>Odpojení všech kabelových rozvodů kuchyně ve stávajícím rozvaděči "RK" a demontáž kabelů v, dostupných místech vedení (bez přístrojů).</t>
  </si>
  <si>
    <t>210X402030</t>
  </si>
  <si>
    <t>Demontáž elektroinstalačních přístrojů kuchyně včetně technologických vypínačů, zásuvek a pospojení.</t>
  </si>
  <si>
    <t>210X402040</t>
  </si>
  <si>
    <t>Zaměření skutečného stavu elektroinstalace kuchyně, včetně rozvaděče a hlavního přívodu</t>
  </si>
  <si>
    <t>Detajlní seznámení se stávající elektroinstalací včetně označení vývodů a kabelů určených pro demontáž a nebo pro opětné připojení</t>
  </si>
  <si>
    <t>210X402050</t>
  </si>
  <si>
    <t>Provedení odpojení PE vodiče pro pospojení se zachováním vodičů včetně vývodů, aopětné připojení .</t>
  </si>
  <si>
    <t>V místě elektroinstalačních krabic budou odvíčkovány a po provedení nových obkladů opětně zaklopeny.</t>
  </si>
  <si>
    <t>210X402060</t>
  </si>
  <si>
    <t>Kompletní demontáž svítidel při zachování kabelových rozvodů v soustavě TN-C a pouze odpojení, ovládacích tlačítkových panelů.</t>
  </si>
  <si>
    <t>210X402070</t>
  </si>
  <si>
    <t>Provizorně se odpojí zařízení pro registraci stravenek včetně datové zásuvky pod výdejním pultem, (zařízení se po provedení nových obkladů opět nainstalují).</t>
  </si>
  <si>
    <t>210X402080</t>
  </si>
  <si>
    <t>Provede se odpojení a demontáž stávajícího ventilátoru včetně zákrytu v prostoru dnešního, konvektomatu a plánovaného dřezu po pravé straně od vstupu z chodby.</t>
  </si>
  <si>
    <t>210X402090</t>
  </si>
  <si>
    <t>Opětná montáž technologických zařázení kuchyně připojením na nové vývody.</t>
  </si>
  <si>
    <t>210X402100</t>
  </si>
  <si>
    <t>Nová montáž vypínačů, zásuvek pro napojení technologie včetně kabelového propojení části zařízení.</t>
  </si>
  <si>
    <t>210X402110</t>
  </si>
  <si>
    <t>Montáž kabelových rozvodů včetně uložení pod omítku nebo podlaky a zazdění s připojením</t>
  </si>
  <si>
    <t>210X402120</t>
  </si>
  <si>
    <t>D+M Upevnění rozvodů v podlahách a stěnách včetně utěsnění vývodů z podlahy</t>
  </si>
  <si>
    <t>210X402130</t>
  </si>
  <si>
    <t>Opětná montáž tlačítkových ovladačů osvětlení</t>
  </si>
  <si>
    <t>210X402140</t>
  </si>
  <si>
    <t>Provedení instalace nových kabelových rozvodů, uložení pod omítku a podlah, včetně začištění, kabelových rýh a s vyvedením v rozvaděči, kuchyně a osazenými přívodními krabicemi.</t>
  </si>
  <si>
    <t>210X402150</t>
  </si>
  <si>
    <t>Ochranné pospojení PE veškrého zeřízení - kompletní</t>
  </si>
  <si>
    <t>210X403010</t>
  </si>
  <si>
    <t>D+M vodič 1-CYKY 4 x 35 mm2  Včetně montáže</t>
  </si>
  <si>
    <t>210X403020</t>
  </si>
  <si>
    <t>D+M vodič CYA 1 x 25 mm2 - ZZ.  Včetně montáže</t>
  </si>
  <si>
    <t>210X403030</t>
  </si>
  <si>
    <t>D+M vodič CYKY 5J x 10 mm2, Včetně montáže</t>
  </si>
  <si>
    <t>210X403040</t>
  </si>
  <si>
    <t>D+M vodič CYKY 5J x 6 mm2, Včetně montáže</t>
  </si>
  <si>
    <t>210X403050</t>
  </si>
  <si>
    <t>D+M vodič CYKY 5J x 2,5 mm2 , Včetně montáže</t>
  </si>
  <si>
    <t>210X403060</t>
  </si>
  <si>
    <t>D+M vodič CYKY 5J x 1,5 mm2, Včetně montáže</t>
  </si>
  <si>
    <t>210X403070</t>
  </si>
  <si>
    <t>D+M vodič CYKY 3J x 1,5 mm2, Včetně montáže</t>
  </si>
  <si>
    <t>210X403080</t>
  </si>
  <si>
    <t>D+M vodič CYKY 3O x 1,5 mm2, Včetně montáže</t>
  </si>
  <si>
    <t>210X403090</t>
  </si>
  <si>
    <t>D+M vodič CYKY 3J x 2,5 mm2, Včetně montáže</t>
  </si>
  <si>
    <t>210X403100</t>
  </si>
  <si>
    <t>Uložení kabelů včetně uchycení</t>
  </si>
  <si>
    <t>210X404010</t>
  </si>
  <si>
    <t>Zásuvka jednonásobná s ochranným kolíkem a krytem s víčkem, zapuštěná včetně přístrojové krabice, 16A/250V, IP44, dodávka včetně montáže</t>
  </si>
  <si>
    <t>zásuvky označené E1; E3; E6</t>
  </si>
  <si>
    <t>210X404020</t>
  </si>
  <si>
    <t>Zásuvka nástěnná průmyslová 16A/400V 5P - TN-S, IP44, dodávka včetně montáže</t>
  </si>
  <si>
    <t>zásuvky označené E12</t>
  </si>
  <si>
    <t>210X404030</t>
  </si>
  <si>
    <t>Zásuvka nástěnná průmyslová 16A/400V 4P - TN-C, IP44, dodávka včetně montáže</t>
  </si>
  <si>
    <t>zásuvky označené E13</t>
  </si>
  <si>
    <t>210X404040</t>
  </si>
  <si>
    <t>Opětná montáž demontované stávající ploché zásuvky 16A/400V 4P - TN-C, IP44</t>
  </si>
  <si>
    <t>zásuvky označené E2</t>
  </si>
  <si>
    <t>210X404050</t>
  </si>
  <si>
    <t>Spínač jednopólový nástěnný včetně přístrojové krabice řazení 1, 10A/250V, IP 44, dodávka včetně, montáže</t>
  </si>
  <si>
    <t>210X404060</t>
  </si>
  <si>
    <t>D+M Ostatní spojovací materiál, držáky, vývodky a příchytky a kompletace</t>
  </si>
  <si>
    <t>210X404070</t>
  </si>
  <si>
    <t>Dodávka včetně montáže průmyslového trojpólového vypínače 400V AC; 45A, IP65</t>
  </si>
  <si>
    <t>zařízení E10 a vývody K.101 a K.102</t>
  </si>
  <si>
    <t>210X404080</t>
  </si>
  <si>
    <t>Dodávka a montáž odpínače v krabici.Černá uzamykatelná rukojeť s, indikací 0-I a ON-OFF, N- a PE-svorky</t>
  </si>
  <si>
    <t>počet polů: 3</t>
  </si>
  <si>
    <t>•jmenovitý proud: 16 A</t>
  </si>
  <si>
    <t>•jmenovité napětí: 415 V</t>
  </si>
  <si>
    <t>•rozměry: 85x120x60 mm</t>
  </si>
  <si>
    <t>zařízení E8 a vývody K.81 a K.82</t>
  </si>
  <si>
    <t>210X404090</t>
  </si>
  <si>
    <t>Dodávka a montáž odpínače v krabici 3-pólový odpínač v krytí IP65, plastový, šedý, černá, rukojeť uzamykatelná třemi zámky s indikací 0-1 a OFF-ON, N-, PE- svorky</t>
  </si>
  <si>
    <t>•jmenovitý proud: 32 A</t>
  </si>
  <si>
    <t>•rozměry: 130x150x60 mm</t>
  </si>
  <si>
    <t>zařízení E9 a E4 vývody K.91; K.92; K.41 a K.42</t>
  </si>
  <si>
    <t>210X405010</t>
  </si>
  <si>
    <t>Demontáž el. přístrojů v rozvaděči „RK“ mimo zařízení a přístrojů použitých pro nové rozvody.</t>
  </si>
  <si>
    <t>Bude zachována oceloplechová konstrukce stávajícího rozvaděče „RK“ včetně hlavního jističe, převodového stávajícího informačního měření, případně zjištěných při prohlídce a vlastní revizi stávajících vývodů zařízení mimo kuchyni, dále budou zachované nosné lišty a pasovina – sběrnice.</t>
  </si>
  <si>
    <t>210X405020</t>
  </si>
  <si>
    <t>Kompletní nové osazení přístrojů do připraveného vyčištěného stávajícího rozvaděče "RK" dle PD, novými přístroji včetně propojení a osazení nového krycího plechu rozvaděče s novými výřezy pro el.</t>
  </si>
  <si>
    <t>přístroje. montážní práce</t>
  </si>
  <si>
    <t>210X405030</t>
  </si>
  <si>
    <t>Přepěťová ochrana B+C MAXI V/3</t>
  </si>
  <si>
    <t>dodávka</t>
  </si>
  <si>
    <t>210X405040</t>
  </si>
  <si>
    <t>Jistič 6-B16/3</t>
  </si>
  <si>
    <t>210X405050</t>
  </si>
  <si>
    <t>Jistič 7-B40/3</t>
  </si>
  <si>
    <t>210X405060</t>
  </si>
  <si>
    <t>Jistič 7-B32/3</t>
  </si>
  <si>
    <t>210X405070</t>
  </si>
  <si>
    <t>Jistič 6-B6/1</t>
  </si>
  <si>
    <t>210X405080</t>
  </si>
  <si>
    <t>Jistič s nadproudovou ochranou 6-10/3N/C/003</t>
  </si>
  <si>
    <t>210X405090</t>
  </si>
  <si>
    <t>Jistič s nadproudovou ochranou 6-13/3N/C/003</t>
  </si>
  <si>
    <t>210X405100</t>
  </si>
  <si>
    <t>Jistič s nadproudovou ochranou 6-16/1N/B/003</t>
  </si>
  <si>
    <t>210X405110</t>
  </si>
  <si>
    <t>Ostatní spojovací drobný materiál rozvaděčů</t>
  </si>
  <si>
    <t>210X406140</t>
  </si>
  <si>
    <t>Stavební přípomoci</t>
  </si>
  <si>
    <t>892 1 Tlakové zkoušky vodovodního potrubí</t>
  </si>
  <si>
    <t>přísun, montáže, demontáže a odsunu zkoušecího čerpadla, napuštění tlakovou vodou a dodání vody pro tlakovou zkoušku,</t>
  </si>
  <si>
    <t>892241111R00</t>
  </si>
  <si>
    <t>...Tlaková zkouška vodovodního potrubí DN 80</t>
  </si>
  <si>
    <t>230 23 Tlakové zkoušky a čištění</t>
  </si>
  <si>
    <t>230230032R00</t>
  </si>
  <si>
    <t>Hlavní tlaková zkouška vzduchem 2,5 MPa, DN 80</t>
  </si>
  <si>
    <t>721 29 Zkouška těsnosti kanalizace v objektech</t>
  </si>
  <si>
    <t>721290123R00</t>
  </si>
  <si>
    <t>...Zkouška těsnosti kanalizace kouřem</t>
  </si>
  <si>
    <t>230 17 Tlakové zkoušky těsnosti potrubí</t>
  </si>
  <si>
    <t>Položky pro přípravu vymezeného úseku pro zkoušky těsnosti a provedení zkoušky těsnosti podle ČSN 13 0020 kapalinou nebo plynem.</t>
  </si>
  <si>
    <t>230170012R00</t>
  </si>
  <si>
    <t>Zkouška těsnosti potrubí, DN 50 - 80</t>
  </si>
  <si>
    <t>723X401</t>
  </si>
  <si>
    <t>Vyhledání rozvodů plynového potrubí</t>
  </si>
  <si>
    <t>Vyhledání rozvodů plynového potrubí vedeného v kuchyni a přilehlých prostorech pro určení správného odpojení/zapojení spotřebičů.</t>
  </si>
  <si>
    <t>23023X003</t>
  </si>
  <si>
    <t>Odtlakování a odplynění potrubí plynovodu, do DN 80</t>
  </si>
  <si>
    <t>723R005</t>
  </si>
  <si>
    <t>Kontrola plynovodu a spojů</t>
  </si>
  <si>
    <t>Na všech nově osazených dýnkách, přírubě a uzavřeném uzávěru. Po provedení zaslepení potrubí, musí být na všech prováděných spojích provedena kontrola těsnosti např. dle ČSN 386405, čl. 63, resp. TPG 91301 a kontrola ochrany proti korozi dle části IX TPG 90501.</t>
  </si>
  <si>
    <t>plyn : 3</t>
  </si>
  <si>
    <t>230230032X01</t>
  </si>
  <si>
    <t>723 19-09 Opravy plynovodního potrubí</t>
  </si>
  <si>
    <t>723 19-091 doplňkové práce</t>
  </si>
  <si>
    <t>723190907R00</t>
  </si>
  <si>
    <t>...Odvzdušnění a napuštění plynového potrubí</t>
  </si>
  <si>
    <t>plyn : (1,6+0,8 + 25,0)</t>
  </si>
  <si>
    <t>892855X001</t>
  </si>
  <si>
    <t>Vnější vizuální kontrola</t>
  </si>
  <si>
    <t>Vnější vizuální kontrola trubních rozvodů před jejich zakrytím.</t>
  </si>
  <si>
    <t>210X406020</t>
  </si>
  <si>
    <t>Zprovoznění, seřízení a vyzkoušení zařízení spojené s elektroinstalací</t>
  </si>
  <si>
    <t>Před předáním. Vyhotovení zápisu s popisem postupu zprovoznění, výsledků seřízení, výsledků zkoušek, atd. Zařízení musí být před předáním bez závad.</t>
  </si>
  <si>
    <t>210X209080</t>
  </si>
  <si>
    <t>D+M Popisy a označení rozvodů a zařízení</t>
  </si>
  <si>
    <t>Popisy a označení především rozvodů systému, tak aby byla umožněna snadná orientace v el. zařízení pro obsluhu, údržbu a servis.</t>
  </si>
  <si>
    <t>730X305060</t>
  </si>
  <si>
    <t>Napuštění a vypuštění topné soustavy - propláchnutí vodou</t>
  </si>
  <si>
    <t>soub.</t>
  </si>
  <si>
    <t>Opakované, včetně spotřeby vody, čl. 8.1. ČSN 06 0310. Propláchnutí bude zaznamenáno do stavebního deníku a k jeho provedení bude vyzván investor pro kontrolu provedení.</t>
  </si>
  <si>
    <t>730X305070</t>
  </si>
  <si>
    <t>Konečné napuštění topné soustavy - upravená topná voda</t>
  </si>
  <si>
    <t>Včetně spotřeby a úpravy topné vody.</t>
  </si>
  <si>
    <t>210020952X001</t>
  </si>
  <si>
    <t>Výstražné, informační, bezpečnostní a další tabulky</t>
  </si>
  <si>
    <t>36076000</t>
  </si>
  <si>
    <t>Popisy a označení</t>
  </si>
  <si>
    <t>popisy a označení především vstupů, dveří, hlavních částí stavby, ochranných prostorů, nebezpečných hran, podchodů, atd. tak aby byla umožněna snadná a bezpečná orientace a užívání v budově pro zaměstnance nebo jiné osoby, obsluhu, údržbu a servis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</si>
</sst>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8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14"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15" fillId="4" borderId="54"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59" xfId="0" applyFont="1" applyFill="1" applyBorder="1" applyAlignment="1">
      <alignment vertical="center"/>
    </xf>
    <xf numFmtId="0" fontId="16" fillId="4" borderId="60" xfId="0" applyFont="1" applyFill="1" applyBorder="1" applyAlignment="1">
      <alignment vertical="center"/>
    </xf>
    <xf numFmtId="4" fontId="13" fillId="4" borderId="61" xfId="0" applyNumberFormat="1" applyFont="1" applyFill="1" applyBorder="1" applyAlignment="1">
      <alignment vertical="center" shrinkToFit="1"/>
    </xf>
    <xf numFmtId="0" fontId="17" fillId="0" borderId="0" xfId="0" applyNumberFormat="1" applyFont="1" applyAlignment="1">
      <alignment wrapText="1"/>
    </xf>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15" fillId="4" borderId="54"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59" xfId="0" applyFont="1" applyFill="1" applyBorder="1" applyAlignment="1">
      <alignment vertical="center"/>
    </xf>
    <xf numFmtId="0" fontId="18" fillId="4" borderId="60" xfId="0" applyFont="1" applyFill="1" applyBorder="1" applyAlignment="1">
      <alignment vertical="center"/>
    </xf>
    <xf numFmtId="4" fontId="13"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70" xfId="0" applyFill="1" applyBorder="1" applyAlignment="1">
      <alignment vertical="top"/>
    </xf>
    <xf numFmtId="0" fontId="0" fillId="4" borderId="71" xfId="0" applyFill="1" applyBorder="1" applyAlignment="1">
      <alignment horizontal="center" vertical="top" shrinkToFit="1"/>
    </xf>
    <xf numFmtId="165"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19" fillId="0" borderId="0" xfId="0" applyFont="1" applyAlignment="1">
      <alignment vertical="top"/>
    </xf>
    <xf numFmtId="0" fontId="19" fillId="0" borderId="0" xfId="0" applyFont="1"/>
    <xf numFmtId="0" fontId="21" fillId="0" borderId="0" xfId="0" applyNumberFormat="1" applyFont="1" applyAlignment="1">
      <alignment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19" fillId="0" borderId="37" xfId="0" applyNumberFormat="1" applyFont="1" applyBorder="1" applyAlignment="1">
      <alignment vertical="top"/>
    </xf>
    <xf numFmtId="0" fontId="0" fillId="4" borderId="42" xfId="0" applyFill="1" applyBorder="1" applyAlignment="1">
      <alignment vertical="top" shrinkToFit="1"/>
    </xf>
    <xf numFmtId="0" fontId="19" fillId="0" borderId="41" xfId="0" applyFont="1" applyBorder="1" applyAlignment="1">
      <alignment vertical="top" shrinkToFit="1"/>
    </xf>
    <xf numFmtId="165" fontId="0" fillId="4" borderId="42" xfId="0" applyNumberFormat="1" applyFill="1" applyBorder="1" applyAlignment="1">
      <alignment vertical="top" shrinkToFit="1"/>
    </xf>
    <xf numFmtId="165" fontId="19"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19" fillId="5" borderId="41" xfId="0" applyNumberFormat="1" applyFont="1" applyFill="1" applyBorder="1" applyAlignment="1" applyProtection="1">
      <alignment vertical="top" shrinkToFit="1"/>
      <protection locked="0"/>
    </xf>
    <xf numFmtId="4" fontId="19" fillId="0" borderId="41" xfId="0" applyNumberFormat="1" applyFont="1" applyBorder="1" applyAlignment="1">
      <alignment vertical="top" shrinkToFit="1"/>
    </xf>
    <xf numFmtId="4" fontId="19" fillId="0" borderId="37" xfId="0" applyNumberFormat="1" applyFont="1" applyBorder="1" applyAlignment="1">
      <alignment vertical="top" shrinkToFit="1"/>
    </xf>
    <xf numFmtId="0" fontId="0" fillId="4" borderId="48" xfId="0" applyFill="1" applyBorder="1" applyAlignment="1">
      <alignment vertical="top"/>
    </xf>
    <xf numFmtId="0" fontId="19" fillId="0" borderId="46" xfId="0" applyFont="1" applyBorder="1" applyAlignment="1">
      <alignment vertical="top"/>
    </xf>
    <xf numFmtId="4" fontId="0" fillId="4" borderId="74" xfId="0" applyNumberFormat="1" applyFill="1" applyBorder="1" applyAlignment="1">
      <alignment vertical="top" shrinkToFit="1"/>
    </xf>
    <xf numFmtId="4" fontId="19"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4" fontId="19" fillId="0" borderId="24" xfId="0" applyNumberFormat="1" applyFont="1" applyBorder="1" applyAlignment="1">
      <alignment vertical="top" shrinkToFit="1"/>
    </xf>
    <xf numFmtId="4" fontId="19" fillId="0" borderId="78" xfId="0" applyNumberFormat="1" applyFont="1" applyBorder="1" applyAlignment="1">
      <alignment vertical="top" shrinkToFit="1"/>
    </xf>
    <xf numFmtId="0" fontId="16" fillId="4" borderId="59" xfId="0" applyFont="1" applyFill="1" applyBorder="1" applyAlignment="1">
      <alignment vertical="top"/>
    </xf>
    <xf numFmtId="49" fontId="16" fillId="4" borderId="60" xfId="0" applyNumberFormat="1" applyFont="1" applyFill="1" applyBorder="1" applyAlignment="1">
      <alignment vertical="top"/>
    </xf>
    <xf numFmtId="0" fontId="16" fillId="4" borderId="60" xfId="0" applyFont="1" applyFill="1" applyBorder="1" applyAlignment="1">
      <alignment vertical="top"/>
    </xf>
    <xf numFmtId="4" fontId="1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19"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16" fillId="4" borderId="60" xfId="0" applyNumberFormat="1" applyFont="1" applyFill="1" applyBorder="1" applyAlignment="1">
      <alignment horizontal="left" vertical="top" wrapText="1"/>
    </xf>
    <xf numFmtId="49" fontId="7" fillId="0" borderId="9" xfId="0" applyNumberFormat="1" applyFont="1" applyBorder="1"/>
    <xf numFmtId="0" fontId="22" fillId="0" borderId="41" xfId="0" applyNumberFormat="1" applyFont="1" applyBorder="1" applyAlignment="1">
      <alignment vertical="top" wrapText="1" shrinkToFit="1"/>
    </xf>
    <xf numFmtId="165" fontId="22" fillId="0" borderId="41" xfId="0" applyNumberFormat="1" applyFont="1" applyBorder="1" applyAlignment="1">
      <alignment vertical="top" wrapText="1" shrinkToFit="1"/>
    </xf>
    <xf numFmtId="0" fontId="16" fillId="4" borderId="59" xfId="0" applyFont="1" applyFill="1" applyBorder="1"/>
    <xf numFmtId="49" fontId="16" fillId="4" borderId="60" xfId="0" applyNumberFormat="1" applyFont="1" applyFill="1" applyBorder="1"/>
    <xf numFmtId="0" fontId="16" fillId="4" borderId="60" xfId="0" applyFont="1" applyFill="1" applyBorder="1"/>
    <xf numFmtId="4" fontId="16" fillId="4" borderId="61" xfId="0" applyNumberFormat="1" applyFont="1" applyFill="1" applyBorder="1"/>
    <xf numFmtId="0" fontId="22" fillId="0" borderId="41" xfId="0" quotePrefix="1" applyNumberFormat="1" applyFont="1" applyBorder="1" applyAlignment="1">
      <alignment horizontal="left" vertical="top" wrapText="1"/>
    </xf>
    <xf numFmtId="49" fontId="16" fillId="4" borderId="6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65"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5"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9" fillId="0" borderId="37" xfId="0" applyNumberFormat="1" applyFont="1" applyBorder="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9" fillId="0" borderId="43" xfId="0" applyNumberFormat="1" applyFont="1" applyBorder="1" applyAlignment="1">
      <alignment vertical="top" wrapText="1"/>
    </xf>
    <xf numFmtId="0" fontId="19" fillId="0" borderId="43" xfId="0" applyNumberFormat="1" applyFont="1" applyBorder="1" applyAlignment="1">
      <alignment horizontal="left" vertical="top" wrapText="1"/>
    </xf>
    <xf numFmtId="0" fontId="19" fillId="0" borderId="44" xfId="0" applyNumberFormat="1" applyFont="1" applyBorder="1" applyAlignment="1">
      <alignment vertical="top" wrapText="1" shrinkToFit="1"/>
    </xf>
    <xf numFmtId="165" fontId="19" fillId="0" borderId="44" xfId="0" applyNumberFormat="1" applyFont="1" applyBorder="1" applyAlignment="1">
      <alignment vertical="top" wrapText="1" shrinkToFit="1"/>
    </xf>
    <xf numFmtId="4" fontId="19" fillId="0" borderId="44" xfId="0" applyNumberFormat="1" applyFont="1" applyBorder="1" applyAlignment="1">
      <alignment vertical="top" wrapText="1" shrinkToFit="1"/>
    </xf>
    <xf numFmtId="4" fontId="19" fillId="0" borderId="45"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A3" sqref="A3"/>
    </sheetView>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31" t="s">
        <v>0</v>
      </c>
      <c r="C5" s="231"/>
      <c r="D5" s="231"/>
      <c r="E5" s="231"/>
      <c r="F5" s="231"/>
      <c r="G5" s="232"/>
      <c r="H5" s="15"/>
    </row>
    <row r="6" spans="1:8" x14ac:dyDescent="0.2">
      <c r="A6" s="20" t="s">
        <v>6</v>
      </c>
      <c r="B6" s="233"/>
      <c r="C6" s="233"/>
      <c r="D6" s="233"/>
      <c r="E6" s="233"/>
      <c r="F6" s="233"/>
      <c r="G6" s="234"/>
      <c r="H6" s="15"/>
    </row>
    <row r="7" spans="1:8" x14ac:dyDescent="0.2">
      <c r="A7" s="20" t="s">
        <v>7</v>
      </c>
      <c r="B7" s="233"/>
      <c r="C7" s="233"/>
      <c r="D7" s="233"/>
      <c r="E7" s="233"/>
      <c r="F7" s="233"/>
      <c r="G7" s="234"/>
      <c r="H7" s="15"/>
    </row>
    <row r="8" spans="1:8" x14ac:dyDescent="0.2">
      <c r="A8" s="20" t="s">
        <v>8</v>
      </c>
      <c r="B8" s="233"/>
      <c r="C8" s="233"/>
      <c r="D8" s="233"/>
      <c r="E8" s="233"/>
      <c r="F8" s="233"/>
      <c r="G8" s="234"/>
      <c r="H8" s="15"/>
    </row>
    <row r="9" spans="1:8" x14ac:dyDescent="0.2">
      <c r="A9" s="20" t="s">
        <v>9</v>
      </c>
      <c r="B9" s="233"/>
      <c r="C9" s="233"/>
      <c r="D9" s="233"/>
      <c r="E9" s="233"/>
      <c r="F9" s="233"/>
      <c r="G9" s="234"/>
      <c r="H9" s="15"/>
    </row>
    <row r="10" spans="1:8" x14ac:dyDescent="0.2">
      <c r="A10" s="20" t="s">
        <v>10</v>
      </c>
      <c r="B10" s="233"/>
      <c r="C10" s="233"/>
      <c r="D10" s="233"/>
      <c r="E10" s="233"/>
      <c r="F10" s="233"/>
      <c r="G10" s="234"/>
      <c r="H10" s="15"/>
    </row>
    <row r="11" spans="1:8" x14ac:dyDescent="0.2">
      <c r="A11" s="20" t="s">
        <v>11</v>
      </c>
      <c r="B11" s="223"/>
      <c r="C11" s="223"/>
      <c r="D11" s="223"/>
      <c r="E11" s="223"/>
      <c r="F11" s="223"/>
      <c r="G11" s="224"/>
      <c r="H11" s="15"/>
    </row>
    <row r="12" spans="1:8" x14ac:dyDescent="0.2">
      <c r="A12" s="20" t="s">
        <v>12</v>
      </c>
      <c r="B12" s="225"/>
      <c r="C12" s="226"/>
      <c r="D12" s="226"/>
      <c r="E12" s="226"/>
      <c r="F12" s="226"/>
      <c r="G12" s="227"/>
      <c r="H12" s="15"/>
    </row>
    <row r="13" spans="1:8" ht="13.5" thickBot="1" x14ac:dyDescent="0.25">
      <c r="A13" s="21" t="s">
        <v>13</v>
      </c>
      <c r="B13" s="228"/>
      <c r="C13" s="228"/>
      <c r="D13" s="228"/>
      <c r="E13" s="228"/>
      <c r="F13" s="228"/>
      <c r="G13" s="229"/>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30" t="s">
        <v>41</v>
      </c>
      <c r="B17" s="230"/>
      <c r="C17" s="230"/>
      <c r="D17" s="230"/>
      <c r="E17" s="230"/>
      <c r="F17" s="230"/>
      <c r="G17" s="230"/>
      <c r="H17" s="15"/>
    </row>
  </sheetData>
  <sheetProtection algorithmName="SHA-512" hashValue="qNy6ru8X/+Mq2izrdnIvAqq2CiiSpe6YQXWF2cNvjFu2ElppyGfxCTOSB6wOwJk4ZWjc2XNJVj4O+gJjW2O+mw==" saltValue="xFD1QAwGgR4U5gS1TEqnFw=="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79"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J26</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80" t="s">
        <v>44</v>
      </c>
      <c r="H11" s="13" t="s">
        <v>2</v>
      </c>
      <c r="I11" s="82" t="s">
        <v>53</v>
      </c>
      <c r="J11" s="51"/>
    </row>
    <row r="12" spans="1:14" x14ac:dyDescent="0.2">
      <c r="D12" s="80" t="s">
        <v>45</v>
      </c>
      <c r="H12" s="13" t="s">
        <v>3</v>
      </c>
      <c r="I12" s="82" t="s">
        <v>54</v>
      </c>
      <c r="J12" s="51"/>
    </row>
    <row r="13" spans="1:14" ht="12" customHeight="1" x14ac:dyDescent="0.2">
      <c r="C13" s="81" t="s">
        <v>47</v>
      </c>
      <c r="D13" s="80" t="s">
        <v>46</v>
      </c>
      <c r="J13" s="52"/>
    </row>
    <row r="14" spans="1:14" ht="12" customHeight="1" x14ac:dyDescent="0.2">
      <c r="C14" s="13"/>
      <c r="D14" s="12"/>
      <c r="J14" s="52"/>
    </row>
    <row r="15" spans="1:14" ht="12" customHeight="1" x14ac:dyDescent="0.2">
      <c r="B15" s="44" t="s">
        <v>18</v>
      </c>
      <c r="D15" s="80" t="s">
        <v>48</v>
      </c>
      <c r="H15" s="13" t="s">
        <v>2</v>
      </c>
      <c r="I15" s="82" t="s">
        <v>51</v>
      </c>
      <c r="J15" s="52"/>
    </row>
    <row r="16" spans="1:14" ht="12" customHeight="1" x14ac:dyDescent="0.2">
      <c r="C16" s="13"/>
      <c r="D16" s="80" t="s">
        <v>49</v>
      </c>
      <c r="H16" s="13" t="s">
        <v>3</v>
      </c>
      <c r="I16" s="82" t="s">
        <v>52</v>
      </c>
      <c r="J16" s="52"/>
    </row>
    <row r="17" spans="1:16" ht="12" customHeight="1" x14ac:dyDescent="0.2">
      <c r="C17" s="81" t="s">
        <v>47</v>
      </c>
      <c r="D17" s="80"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83"/>
      <c r="B21" s="84" t="s">
        <v>20</v>
      </c>
      <c r="C21" s="85"/>
      <c r="D21" s="85"/>
      <c r="E21" s="86"/>
      <c r="F21" s="87"/>
      <c r="G21" s="87"/>
      <c r="H21" s="92" t="s">
        <v>21</v>
      </c>
      <c r="I21" s="93" t="s">
        <v>22</v>
      </c>
      <c r="J21" s="94" t="s">
        <v>23</v>
      </c>
    </row>
    <row r="22" spans="1:16" x14ac:dyDescent="0.2">
      <c r="A22" s="89"/>
      <c r="B22" s="89" t="s">
        <v>55</v>
      </c>
      <c r="C22" s="90"/>
      <c r="D22" s="90"/>
      <c r="E22" s="90"/>
      <c r="F22" s="90"/>
      <c r="G22" s="91"/>
      <c r="H22" s="95"/>
      <c r="I22" s="96">
        <v>1</v>
      </c>
      <c r="J22" s="97"/>
    </row>
    <row r="23" spans="1:16" x14ac:dyDescent="0.2">
      <c r="A23" s="89"/>
      <c r="B23" s="89" t="s">
        <v>56</v>
      </c>
      <c r="C23" s="90" t="s">
        <v>57</v>
      </c>
      <c r="D23" s="90"/>
      <c r="E23" s="90"/>
      <c r="F23" s="90"/>
      <c r="G23" s="91"/>
      <c r="H23" s="95"/>
      <c r="I23" s="96">
        <v>1</v>
      </c>
      <c r="J23" s="97">
        <f>'Rekapitulace Objekt 00'!H19</f>
        <v>0</v>
      </c>
      <c r="O23">
        <f>'Rekapitulace Objekt 00'!O21</f>
        <v>0</v>
      </c>
      <c r="P23">
        <f>'Rekapitulace Objekt 00'!P21</f>
        <v>0</v>
      </c>
    </row>
    <row r="24" spans="1:16" x14ac:dyDescent="0.2">
      <c r="A24" s="89"/>
      <c r="B24" s="89" t="s">
        <v>58</v>
      </c>
      <c r="C24" s="90"/>
      <c r="D24" s="90"/>
      <c r="E24" s="90"/>
      <c r="F24" s="90"/>
      <c r="G24" s="91"/>
      <c r="H24" s="95"/>
      <c r="I24" s="96">
        <v>1</v>
      </c>
      <c r="J24" s="97"/>
    </row>
    <row r="25" spans="1:16" x14ac:dyDescent="0.2">
      <c r="A25" s="89"/>
      <c r="B25" s="89" t="s">
        <v>59</v>
      </c>
      <c r="C25" s="90" t="s">
        <v>60</v>
      </c>
      <c r="D25" s="90"/>
      <c r="E25" s="90"/>
      <c r="F25" s="90"/>
      <c r="G25" s="91"/>
      <c r="H25" s="95" t="s">
        <v>61</v>
      </c>
      <c r="I25" s="96">
        <v>1</v>
      </c>
      <c r="J25" s="97">
        <f>'Rekapitulace Objekt 01'!H22</f>
        <v>0</v>
      </c>
      <c r="O25">
        <f>'Rekapitulace Objekt 01'!O24</f>
        <v>0</v>
      </c>
      <c r="P25">
        <f>'Rekapitulace Objekt 01'!P24</f>
        <v>0</v>
      </c>
    </row>
    <row r="26" spans="1:16" ht="25.5" customHeight="1" x14ac:dyDescent="0.25">
      <c r="A26" s="99"/>
      <c r="B26" s="236" t="s">
        <v>62</v>
      </c>
      <c r="C26" s="237"/>
      <c r="D26" s="237"/>
      <c r="E26" s="237"/>
      <c r="F26" s="100"/>
      <c r="G26" s="101"/>
      <c r="H26" s="102"/>
      <c r="I26" s="103"/>
      <c r="J26" s="98">
        <f>SUM(J22:J25)</f>
        <v>0</v>
      </c>
    </row>
    <row r="27" spans="1:16" ht="13.5" thickBot="1" x14ac:dyDescent="0.25">
      <c r="J27" s="88"/>
    </row>
    <row r="28" spans="1:16" x14ac:dyDescent="0.2">
      <c r="A28" s="115"/>
      <c r="B28" s="116" t="s">
        <v>63</v>
      </c>
      <c r="C28" s="117"/>
      <c r="D28" s="117"/>
      <c r="E28" s="117"/>
      <c r="F28" s="117"/>
      <c r="G28" s="118"/>
      <c r="H28" s="117"/>
      <c r="I28" s="119"/>
      <c r="J28" s="120" t="s">
        <v>23</v>
      </c>
    </row>
    <row r="29" spans="1:16" x14ac:dyDescent="0.2">
      <c r="A29" s="110"/>
      <c r="B29" s="105" t="s">
        <v>64</v>
      </c>
      <c r="C29" s="105"/>
      <c r="D29" s="105"/>
      <c r="E29" s="105">
        <v>15</v>
      </c>
      <c r="F29" s="105" t="s">
        <v>65</v>
      </c>
      <c r="G29" s="107"/>
      <c r="H29" s="105"/>
      <c r="I29" s="106"/>
      <c r="J29" s="113">
        <f>SUM(O23:O25)</f>
        <v>0</v>
      </c>
    </row>
    <row r="30" spans="1:16" x14ac:dyDescent="0.2">
      <c r="A30" s="111"/>
      <c r="B30" s="46" t="s">
        <v>66</v>
      </c>
      <c r="C30" s="46"/>
      <c r="D30" s="46"/>
      <c r="E30" s="46">
        <v>15</v>
      </c>
      <c r="F30" s="46" t="s">
        <v>65</v>
      </c>
      <c r="G30" s="108"/>
      <c r="H30" s="46"/>
      <c r="I30" s="104"/>
      <c r="J30" s="114">
        <f>J29*(E30/100)</f>
        <v>0</v>
      </c>
    </row>
    <row r="31" spans="1:16" x14ac:dyDescent="0.2">
      <c r="A31" s="111"/>
      <c r="B31" s="46" t="s">
        <v>64</v>
      </c>
      <c r="C31" s="46"/>
      <c r="D31" s="46"/>
      <c r="E31" s="46">
        <v>21</v>
      </c>
      <c r="F31" s="46" t="s">
        <v>65</v>
      </c>
      <c r="G31" s="108"/>
      <c r="H31" s="46"/>
      <c r="I31" s="104"/>
      <c r="J31" s="114">
        <f>SUM(P23:P25)</f>
        <v>0</v>
      </c>
    </row>
    <row r="32" spans="1:16" ht="13.5" thickBot="1" x14ac:dyDescent="0.25">
      <c r="A32" s="112"/>
      <c r="B32" s="39" t="s">
        <v>66</v>
      </c>
      <c r="C32" s="39"/>
      <c r="D32" s="39"/>
      <c r="E32" s="39">
        <v>21</v>
      </c>
      <c r="F32" s="39" t="s">
        <v>65</v>
      </c>
      <c r="G32" s="109"/>
      <c r="H32" s="46"/>
      <c r="I32" s="104"/>
      <c r="J32" s="114">
        <f>J31*(E32/100)</f>
        <v>0</v>
      </c>
    </row>
    <row r="33" spans="1:52" ht="16.5" thickBot="1" x14ac:dyDescent="0.25">
      <c r="A33" s="121"/>
      <c r="B33" s="122" t="s">
        <v>67</v>
      </c>
      <c r="C33" s="123"/>
      <c r="D33" s="123"/>
      <c r="E33" s="123"/>
      <c r="F33" s="123"/>
      <c r="G33" s="123"/>
      <c r="H33" s="124"/>
      <c r="I33" s="125"/>
      <c r="J33" s="126">
        <f>SUM(J29:J32)</f>
        <v>0</v>
      </c>
    </row>
    <row r="35" spans="1:52" ht="89.25" x14ac:dyDescent="0.2">
      <c r="B35" s="235" t="s">
        <v>68</v>
      </c>
      <c r="C35" s="235"/>
      <c r="D35" s="235"/>
      <c r="E35" s="235"/>
      <c r="F35" s="235"/>
      <c r="G35" s="235"/>
      <c r="H35" s="235"/>
      <c r="I35" s="235"/>
      <c r="J35" s="235"/>
      <c r="AZ35" s="127"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6.5" x14ac:dyDescent="0.2">
      <c r="B37" s="235" t="s">
        <v>69</v>
      </c>
      <c r="C37" s="235"/>
      <c r="D37" s="235"/>
      <c r="E37" s="235"/>
      <c r="F37" s="235"/>
      <c r="G37" s="235"/>
      <c r="H37" s="235"/>
      <c r="I37" s="235"/>
      <c r="J37" s="235"/>
      <c r="AZ37" s="127"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5.5" x14ac:dyDescent="0.2">
      <c r="B39" s="235" t="s">
        <v>70</v>
      </c>
      <c r="C39" s="235"/>
      <c r="D39" s="235"/>
      <c r="E39" s="235"/>
      <c r="F39" s="235"/>
      <c r="G39" s="235"/>
      <c r="H39" s="235"/>
      <c r="I39" s="235"/>
      <c r="J39" s="235"/>
      <c r="AZ39" s="127" t="str">
        <f>B39</f>
        <v>·         U všech používaných výrobků a materiálů je od dodavatelů vyžadováno ujištění o vydání prohlášení o shodě" podle ustanovení §13, odst. 5,  zákona č.22/1997 sb. ve znění pozdějších předpisů.</v>
      </c>
    </row>
    <row r="41" spans="1:52" ht="25.5" x14ac:dyDescent="0.2">
      <c r="B41" s="235" t="s">
        <v>71</v>
      </c>
      <c r="C41" s="235"/>
      <c r="D41" s="235"/>
      <c r="E41" s="235"/>
      <c r="F41" s="235"/>
      <c r="G41" s="235"/>
      <c r="H41" s="235"/>
      <c r="I41" s="235"/>
      <c r="J41" s="235"/>
      <c r="AZ41" s="127" t="str">
        <f>B41</f>
        <v>·         Všechny výrobky, zařízení, atd. musí být instalovány dle návodu výrobce se všemi doplňky a příslušenstvími dle návodu a doporučení výrobce</v>
      </c>
    </row>
    <row r="44" spans="1:52" x14ac:dyDescent="0.2">
      <c r="B44" s="235" t="s">
        <v>72</v>
      </c>
      <c r="C44" s="235"/>
      <c r="D44" s="235"/>
      <c r="E44" s="235"/>
      <c r="F44" s="235"/>
      <c r="G44" s="235"/>
      <c r="H44" s="235"/>
      <c r="I44" s="235"/>
      <c r="J44" s="235"/>
      <c r="AZ44" s="127" t="str">
        <f>B44</f>
        <v>1. PODMÍNKY PRO ZPRACOVÁNÍ NABÍDKOVÉ CENY</v>
      </c>
    </row>
    <row r="46" spans="1:52" x14ac:dyDescent="0.2">
      <c r="B46" s="235" t="s">
        <v>73</v>
      </c>
      <c r="C46" s="235"/>
      <c r="D46" s="235"/>
      <c r="E46" s="235"/>
      <c r="F46" s="235"/>
      <c r="G46" s="235"/>
      <c r="H46" s="235"/>
      <c r="I46" s="235"/>
      <c r="J46" s="235"/>
      <c r="AZ46" s="127" t="str">
        <f>B46</f>
        <v xml:space="preserve">        Preambule</v>
      </c>
    </row>
    <row r="48" spans="1:52" ht="51" x14ac:dyDescent="0.2">
      <c r="B48" s="235" t="s">
        <v>74</v>
      </c>
      <c r="C48" s="235"/>
      <c r="D48" s="235"/>
      <c r="E48" s="235"/>
      <c r="F48" s="235"/>
      <c r="G48" s="235"/>
      <c r="H48" s="235"/>
      <c r="I48" s="235"/>
      <c r="J48" s="235"/>
      <c r="AZ48" s="127"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1" x14ac:dyDescent="0.2">
      <c r="B49" s="235" t="s">
        <v>75</v>
      </c>
      <c r="C49" s="235"/>
      <c r="D49" s="235"/>
      <c r="E49" s="235"/>
      <c r="F49" s="235"/>
      <c r="G49" s="235"/>
      <c r="H49" s="235"/>
      <c r="I49" s="235"/>
      <c r="J49" s="235"/>
      <c r="AZ49" s="127"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
      <c r="B51" s="235" t="s">
        <v>76</v>
      </c>
      <c r="C51" s="235"/>
      <c r="D51" s="235"/>
      <c r="E51" s="235"/>
      <c r="F51" s="235"/>
      <c r="G51" s="235"/>
      <c r="H51" s="235"/>
      <c r="I51" s="235"/>
      <c r="J51" s="235"/>
      <c r="AZ51" s="127" t="str">
        <f>B51</f>
        <v xml:space="preserve">        Vymezení některých pojmů</v>
      </c>
    </row>
    <row r="54" spans="2:52" x14ac:dyDescent="0.2">
      <c r="B54" s="235" t="s">
        <v>77</v>
      </c>
      <c r="C54" s="235"/>
      <c r="D54" s="235"/>
      <c r="E54" s="235"/>
      <c r="F54" s="235"/>
      <c r="G54" s="235"/>
      <c r="H54" s="235"/>
      <c r="I54" s="235"/>
      <c r="J54" s="235"/>
      <c r="AZ54" s="127" t="str">
        <f t="shared" ref="AZ54:AZ59" si="0">B54</f>
        <v>Pro účely zpracování nabídkové ceny se jsou použity některé pojmy, pod kterými se rozumí:</v>
      </c>
    </row>
    <row r="55" spans="2:52" ht="38.25" x14ac:dyDescent="0.2">
      <c r="B55" s="235" t="s">
        <v>78</v>
      </c>
      <c r="C55" s="235"/>
      <c r="D55" s="235"/>
      <c r="E55" s="235"/>
      <c r="F55" s="235"/>
      <c r="G55" s="235"/>
      <c r="H55" s="235"/>
      <c r="I55" s="235"/>
      <c r="J55" s="235"/>
      <c r="AZ55" s="12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8.25" x14ac:dyDescent="0.2">
      <c r="B56" s="235" t="s">
        <v>79</v>
      </c>
      <c r="C56" s="235"/>
      <c r="D56" s="235"/>
      <c r="E56" s="235"/>
      <c r="F56" s="235"/>
      <c r="G56" s="235"/>
      <c r="H56" s="235"/>
      <c r="I56" s="235"/>
      <c r="J56" s="235"/>
      <c r="AZ56" s="12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1" x14ac:dyDescent="0.2">
      <c r="B57" s="235" t="s">
        <v>80</v>
      </c>
      <c r="C57" s="235"/>
      <c r="D57" s="235"/>
      <c r="E57" s="235"/>
      <c r="F57" s="235"/>
      <c r="G57" s="235"/>
      <c r="H57" s="235"/>
      <c r="I57" s="235"/>
      <c r="J57" s="235"/>
      <c r="AZ57" s="12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3.75" x14ac:dyDescent="0.2">
      <c r="B58" s="235" t="s">
        <v>81</v>
      </c>
      <c r="C58" s="235"/>
      <c r="D58" s="235"/>
      <c r="E58" s="235"/>
      <c r="F58" s="235"/>
      <c r="G58" s="235"/>
      <c r="H58" s="235"/>
      <c r="I58" s="235"/>
      <c r="J58" s="235"/>
      <c r="AZ58" s="12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8.25" x14ac:dyDescent="0.2">
      <c r="B59" s="235" t="s">
        <v>82</v>
      </c>
      <c r="C59" s="235"/>
      <c r="D59" s="235"/>
      <c r="E59" s="235"/>
      <c r="F59" s="235"/>
      <c r="G59" s="235"/>
      <c r="H59" s="235"/>
      <c r="I59" s="235"/>
      <c r="J59" s="235"/>
      <c r="AZ59" s="12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
      <c r="B61" s="235" t="s">
        <v>83</v>
      </c>
      <c r="C61" s="235"/>
      <c r="D61" s="235"/>
      <c r="E61" s="235"/>
      <c r="F61" s="235"/>
      <c r="G61" s="235"/>
      <c r="H61" s="235"/>
      <c r="I61" s="235"/>
      <c r="J61" s="235"/>
      <c r="AZ61" s="127" t="str">
        <f>B61</f>
        <v xml:space="preserve">        Cenová soustava</v>
      </c>
    </row>
    <row r="63" spans="2:52" x14ac:dyDescent="0.2">
      <c r="B63" s="235" t="s">
        <v>84</v>
      </c>
      <c r="C63" s="235"/>
      <c r="D63" s="235"/>
      <c r="E63" s="235"/>
      <c r="F63" s="235"/>
      <c r="G63" s="235"/>
      <c r="H63" s="235"/>
      <c r="I63" s="235"/>
      <c r="J63" s="235"/>
      <c r="AZ63" s="127" t="str">
        <f>B63</f>
        <v xml:space="preserve">        Použitá cenová soustava</v>
      </c>
    </row>
    <row r="64" spans="2:52" ht="25.5" x14ac:dyDescent="0.2">
      <c r="B64" s="235" t="s">
        <v>85</v>
      </c>
      <c r="C64" s="235"/>
      <c r="D64" s="235"/>
      <c r="E64" s="235"/>
      <c r="F64" s="235"/>
      <c r="G64" s="235"/>
      <c r="H64" s="235"/>
      <c r="I64" s="235"/>
      <c r="J64" s="235"/>
      <c r="AZ64" s="127"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
      <c r="B66" s="235" t="s">
        <v>86</v>
      </c>
      <c r="C66" s="235"/>
      <c r="D66" s="235"/>
      <c r="E66" s="235"/>
      <c r="F66" s="235"/>
      <c r="G66" s="235"/>
      <c r="H66" s="235"/>
      <c r="I66" s="235"/>
      <c r="J66" s="235"/>
      <c r="AZ66" s="127" t="str">
        <f>B66</f>
        <v xml:space="preserve">        Technické podmínky</v>
      </c>
    </row>
    <row r="67" spans="2:52" ht="38.25" x14ac:dyDescent="0.2">
      <c r="B67" s="235" t="s">
        <v>87</v>
      </c>
      <c r="C67" s="235"/>
      <c r="D67" s="235"/>
      <c r="E67" s="235"/>
      <c r="F67" s="235"/>
      <c r="G67" s="235"/>
      <c r="H67" s="235"/>
      <c r="I67" s="235"/>
      <c r="J67" s="235"/>
      <c r="AZ67" s="127"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
      <c r="B69" s="235" t="s">
        <v>88</v>
      </c>
      <c r="C69" s="235"/>
      <c r="D69" s="235"/>
      <c r="E69" s="235"/>
      <c r="F69" s="235"/>
      <c r="G69" s="235"/>
      <c r="H69" s="235"/>
      <c r="I69" s="235"/>
      <c r="J69" s="235"/>
      <c r="AZ69" s="127" t="str">
        <f>B69</f>
        <v>Individuální položky</v>
      </c>
    </row>
    <row r="70" spans="2:52" ht="25.5" x14ac:dyDescent="0.2">
      <c r="B70" s="235" t="s">
        <v>89</v>
      </c>
      <c r="C70" s="235"/>
      <c r="D70" s="235"/>
      <c r="E70" s="235"/>
      <c r="F70" s="235"/>
      <c r="G70" s="235"/>
      <c r="H70" s="235"/>
      <c r="I70" s="235"/>
      <c r="J70" s="235"/>
      <c r="AZ70" s="127"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
      <c r="B72" s="235" t="s">
        <v>90</v>
      </c>
      <c r="C72" s="235"/>
      <c r="D72" s="235"/>
      <c r="E72" s="235"/>
      <c r="F72" s="235"/>
      <c r="G72" s="235"/>
      <c r="H72" s="235"/>
      <c r="I72" s="235"/>
      <c r="J72" s="235"/>
      <c r="AZ72" s="127" t="str">
        <f>B72</f>
        <v xml:space="preserve">        Závaznost a změna soupisu</v>
      </c>
    </row>
    <row r="74" spans="2:52" x14ac:dyDescent="0.2">
      <c r="B74" s="235" t="s">
        <v>91</v>
      </c>
      <c r="C74" s="235"/>
      <c r="D74" s="235"/>
      <c r="E74" s="235"/>
      <c r="F74" s="235"/>
      <c r="G74" s="235"/>
      <c r="H74" s="235"/>
      <c r="I74" s="235"/>
      <c r="J74" s="235"/>
      <c r="AZ74" s="127" t="str">
        <f>B74</f>
        <v xml:space="preserve">        Závaznost soupisu</v>
      </c>
    </row>
    <row r="75" spans="2:52" ht="38.25" x14ac:dyDescent="0.2">
      <c r="B75" s="235" t="s">
        <v>92</v>
      </c>
      <c r="C75" s="235"/>
      <c r="D75" s="235"/>
      <c r="E75" s="235"/>
      <c r="F75" s="235"/>
      <c r="G75" s="235"/>
      <c r="H75" s="235"/>
      <c r="I75" s="235"/>
      <c r="J75" s="235"/>
      <c r="AZ75" s="127"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
      <c r="B77" s="235" t="s">
        <v>93</v>
      </c>
      <c r="C77" s="235"/>
      <c r="D77" s="235"/>
      <c r="E77" s="235"/>
      <c r="F77" s="235"/>
      <c r="G77" s="235"/>
      <c r="H77" s="235"/>
      <c r="I77" s="235"/>
      <c r="J77" s="235"/>
      <c r="AZ77" s="127" t="str">
        <f>B77</f>
        <v xml:space="preserve">        Zvláštní podmínky pro stanovení nabídkové ceny</v>
      </c>
    </row>
    <row r="79" spans="2:52" x14ac:dyDescent="0.2">
      <c r="B79" s="235" t="s">
        <v>94</v>
      </c>
      <c r="C79" s="235"/>
      <c r="D79" s="235"/>
      <c r="E79" s="235"/>
      <c r="F79" s="235"/>
      <c r="G79" s="235"/>
      <c r="H79" s="235"/>
      <c r="I79" s="235"/>
      <c r="J79" s="235"/>
      <c r="AZ79" s="127" t="str">
        <f>B79</f>
        <v xml:space="preserve">        Přeprava vybouraných hmot, suti a vytěžené zeminy</v>
      </c>
    </row>
    <row r="80" spans="2:52" ht="63.75" x14ac:dyDescent="0.2">
      <c r="B80" s="235" t="s">
        <v>95</v>
      </c>
      <c r="C80" s="235"/>
      <c r="D80" s="235"/>
      <c r="E80" s="235"/>
      <c r="F80" s="235"/>
      <c r="G80" s="235"/>
      <c r="H80" s="235"/>
      <c r="I80" s="235"/>
      <c r="J80" s="235"/>
      <c r="AZ80" s="127"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
      <c r="B82" s="235" t="s">
        <v>96</v>
      </c>
      <c r="C82" s="235"/>
      <c r="D82" s="235"/>
      <c r="E82" s="235"/>
      <c r="F82" s="235"/>
      <c r="G82" s="235"/>
      <c r="H82" s="235"/>
      <c r="I82" s="235"/>
      <c r="J82" s="235"/>
      <c r="AZ82" s="127" t="str">
        <f>B82</f>
        <v xml:space="preserve">        Vnitrostaveništní přesun stavebního materiálu</v>
      </c>
    </row>
    <row r="83" spans="2:52" ht="51" x14ac:dyDescent="0.2">
      <c r="B83" s="235" t="s">
        <v>97</v>
      </c>
      <c r="C83" s="235"/>
      <c r="D83" s="235"/>
      <c r="E83" s="235"/>
      <c r="F83" s="235"/>
      <c r="G83" s="235"/>
      <c r="H83" s="235"/>
      <c r="I83" s="235"/>
      <c r="J83" s="235"/>
      <c r="AZ83" s="127"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1" x14ac:dyDescent="0.2">
      <c r="B84" s="235" t="s">
        <v>98</v>
      </c>
      <c r="C84" s="235"/>
      <c r="D84" s="235"/>
      <c r="E84" s="235"/>
      <c r="F84" s="235"/>
      <c r="G84" s="235"/>
      <c r="H84" s="235"/>
      <c r="I84" s="235"/>
      <c r="J84" s="235"/>
      <c r="AZ84" s="127"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
      <c r="B86" s="235" t="s">
        <v>99</v>
      </c>
      <c r="C86" s="235"/>
      <c r="D86" s="235"/>
      <c r="E86" s="235"/>
      <c r="F86" s="235"/>
      <c r="G86" s="235"/>
      <c r="H86" s="235"/>
      <c r="I86" s="235"/>
      <c r="J86" s="235"/>
      <c r="AZ86" s="127" t="str">
        <f>B86</f>
        <v xml:space="preserve">        Příplatky za ztížené podmínky prací</v>
      </c>
    </row>
    <row r="87" spans="2:52" ht="25.5" x14ac:dyDescent="0.2">
      <c r="B87" s="235" t="s">
        <v>100</v>
      </c>
      <c r="C87" s="235"/>
      <c r="D87" s="235"/>
      <c r="E87" s="235"/>
      <c r="F87" s="235"/>
      <c r="G87" s="235"/>
      <c r="H87" s="235"/>
      <c r="I87" s="235"/>
      <c r="J87" s="235"/>
      <c r="AZ87" s="127" t="str">
        <f>B87</f>
        <v>Pokud soupis položku příplatku za ztížené podmínky obsahuje, je dodavatel povinen ji ocenit bez ohledu na to, že tento příplatek dodavatel standardně neuplatňuje.</v>
      </c>
    </row>
    <row r="89" spans="2:52" x14ac:dyDescent="0.2">
      <c r="B89" s="235" t="s">
        <v>101</v>
      </c>
      <c r="C89" s="235"/>
      <c r="D89" s="235"/>
      <c r="E89" s="235"/>
      <c r="F89" s="235"/>
      <c r="G89" s="235"/>
      <c r="H89" s="235"/>
      <c r="I89" s="235"/>
      <c r="J89" s="235"/>
      <c r="AZ89" s="127" t="str">
        <f>B89</f>
        <v xml:space="preserve">        Vedlejší a ostatní náklady</v>
      </c>
    </row>
    <row r="90" spans="2:52" ht="25.5" x14ac:dyDescent="0.2">
      <c r="B90" s="235" t="s">
        <v>102</v>
      </c>
      <c r="C90" s="235"/>
      <c r="D90" s="235"/>
      <c r="E90" s="235"/>
      <c r="F90" s="235"/>
      <c r="G90" s="235"/>
      <c r="H90" s="235"/>
      <c r="I90" s="235"/>
      <c r="J90" s="235"/>
      <c r="AZ90" s="127" t="str">
        <f>B90</f>
        <v>Tyto náklady jsou popsány v samostatném soupisu stavebních prací, dodávek a služeb s tím, že dodavatel je povinen v rámci těchto nákladů ocenit všechny definované náklady souhrnně pro celou stavbu.</v>
      </c>
    </row>
    <row r="94" spans="2:52" x14ac:dyDescent="0.2">
      <c r="B94" s="235" t="s">
        <v>103</v>
      </c>
      <c r="C94" s="235"/>
      <c r="D94" s="235"/>
      <c r="E94" s="235"/>
      <c r="F94" s="235"/>
      <c r="G94" s="235"/>
      <c r="H94" s="235"/>
      <c r="I94" s="235"/>
      <c r="J94" s="235"/>
      <c r="AZ94" s="127" t="str">
        <f>B94</f>
        <v>2. SPECIFICKÉ PODMÍNKY PRO ZPRACOVÁNÍ NABÍDKOVÉ CENY</v>
      </c>
    </row>
    <row r="96" spans="2:52" x14ac:dyDescent="0.2">
      <c r="B96" s="235" t="s">
        <v>104</v>
      </c>
      <c r="C96" s="235"/>
      <c r="D96" s="235"/>
      <c r="E96" s="235"/>
      <c r="F96" s="235"/>
      <c r="G96" s="235"/>
      <c r="H96" s="235"/>
      <c r="I96" s="235"/>
      <c r="J96" s="235"/>
      <c r="AZ96" s="127" t="str">
        <f>B96</f>
        <v>Zde doplní zpracovatel soupisu  případná specifika týkající se konkrétní zakázky.</v>
      </c>
    </row>
    <row r="99" spans="2:52" x14ac:dyDescent="0.2">
      <c r="B99" s="235" t="s">
        <v>105</v>
      </c>
      <c r="C99" s="235"/>
      <c r="D99" s="235"/>
      <c r="E99" s="235"/>
      <c r="F99" s="235"/>
      <c r="G99" s="235"/>
      <c r="H99" s="235"/>
      <c r="I99" s="235"/>
      <c r="J99" s="235"/>
      <c r="AZ99" s="127" t="str">
        <f>B99</f>
        <v>3. ELEKTRONICKÁ PODOBA SOUPISU</v>
      </c>
    </row>
    <row r="101" spans="2:52" x14ac:dyDescent="0.2">
      <c r="B101" s="235" t="s">
        <v>106</v>
      </c>
      <c r="C101" s="235"/>
      <c r="D101" s="235"/>
      <c r="E101" s="235"/>
      <c r="F101" s="235"/>
      <c r="G101" s="235"/>
      <c r="H101" s="235"/>
      <c r="I101" s="235"/>
      <c r="J101" s="235"/>
      <c r="AZ101" s="127" t="str">
        <f>B101</f>
        <v xml:space="preserve">        Elektronická podoba soupisu</v>
      </c>
    </row>
    <row r="102" spans="2:52" ht="25.5" x14ac:dyDescent="0.2">
      <c r="B102" s="235" t="s">
        <v>107</v>
      </c>
      <c r="C102" s="235"/>
      <c r="D102" s="235"/>
      <c r="E102" s="235"/>
      <c r="F102" s="235"/>
      <c r="G102" s="235"/>
      <c r="H102" s="235"/>
      <c r="I102" s="235"/>
      <c r="J102" s="235"/>
      <c r="AZ102" s="127" t="str">
        <f>B102</f>
        <v>V souladu se zákonem jsou předložené soupisy zpracovány i v elektronické podobě.  Elektronickou podobou soupisu stavebních prací, dodávek a služeb je formát MS EXCEL.</v>
      </c>
    </row>
    <row r="103" spans="2:52" x14ac:dyDescent="0.2">
      <c r="B103" s="235" t="s">
        <v>108</v>
      </c>
      <c r="C103" s="235"/>
      <c r="D103" s="235"/>
      <c r="E103" s="235"/>
      <c r="F103" s="235"/>
      <c r="G103" s="235"/>
      <c r="H103" s="235"/>
      <c r="I103" s="235"/>
      <c r="J103" s="235"/>
      <c r="AZ103" s="127" t="str">
        <f>B103</f>
        <v>Popis formátu soupisu odpovídá svou strukturou vzorovému soupisu volně dostupnému na internetové adrese:</v>
      </c>
    </row>
    <row r="105" spans="2:52" x14ac:dyDescent="0.2">
      <c r="B105" s="235" t="s">
        <v>109</v>
      </c>
      <c r="C105" s="235"/>
      <c r="D105" s="235"/>
      <c r="E105" s="235"/>
      <c r="F105" s="235"/>
      <c r="G105" s="235"/>
      <c r="H105" s="235"/>
      <c r="I105" s="235"/>
      <c r="J105" s="235"/>
      <c r="AZ105" s="127" t="str">
        <f>B105</f>
        <v>www.stavebnionline.cz/soupis</v>
      </c>
    </row>
    <row r="107" spans="2:52" x14ac:dyDescent="0.2">
      <c r="B107" s="235" t="s">
        <v>110</v>
      </c>
      <c r="C107" s="235"/>
      <c r="D107" s="235"/>
      <c r="E107" s="235"/>
      <c r="F107" s="235"/>
      <c r="G107" s="235"/>
      <c r="H107" s="235"/>
      <c r="I107" s="235"/>
      <c r="J107" s="235"/>
      <c r="AZ107" s="127" t="str">
        <f>B107</f>
        <v xml:space="preserve">        Zpracování elektronické podoby soupisu</v>
      </c>
    </row>
    <row r="108" spans="2:52" ht="51" x14ac:dyDescent="0.2">
      <c r="B108" s="235" t="s">
        <v>111</v>
      </c>
      <c r="C108" s="235"/>
      <c r="D108" s="235"/>
      <c r="E108" s="235"/>
      <c r="F108" s="235"/>
      <c r="G108" s="235"/>
      <c r="H108" s="235"/>
      <c r="I108" s="235"/>
      <c r="J108" s="235"/>
      <c r="AZ108" s="127"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
      <c r="B110" s="235" t="s">
        <v>112</v>
      </c>
      <c r="C110" s="235"/>
      <c r="D110" s="235"/>
      <c r="E110" s="235"/>
      <c r="F110" s="235"/>
      <c r="G110" s="235"/>
      <c r="H110" s="235"/>
      <c r="I110" s="235"/>
      <c r="J110" s="235"/>
      <c r="AZ110" s="127" t="str">
        <f>B110</f>
        <v xml:space="preserve">        Jiný formát soupisu</v>
      </c>
    </row>
    <row r="111" spans="2:52" ht="38.25" x14ac:dyDescent="0.2">
      <c r="B111" s="235" t="s">
        <v>113</v>
      </c>
      <c r="C111" s="235"/>
      <c r="D111" s="235"/>
      <c r="E111" s="235"/>
      <c r="F111" s="235"/>
      <c r="G111" s="235"/>
      <c r="H111" s="235"/>
      <c r="I111" s="235"/>
      <c r="J111" s="235"/>
      <c r="AZ111" s="127"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
      <c r="B113" s="235" t="s">
        <v>114</v>
      </c>
      <c r="C113" s="235"/>
      <c r="D113" s="235"/>
      <c r="E113" s="235"/>
      <c r="F113" s="235"/>
      <c r="G113" s="235"/>
      <c r="H113" s="235"/>
      <c r="I113" s="235"/>
      <c r="J113" s="235"/>
      <c r="AZ113" s="127" t="str">
        <f>B113</f>
        <v xml:space="preserve">        Závěrečné ustanovení</v>
      </c>
    </row>
    <row r="114" spans="2:52" x14ac:dyDescent="0.2">
      <c r="B114" s="235" t="s">
        <v>115</v>
      </c>
      <c r="C114" s="235"/>
      <c r="D114" s="235"/>
      <c r="E114" s="235"/>
      <c r="F114" s="235"/>
      <c r="G114" s="235"/>
      <c r="H114" s="235"/>
      <c r="I114" s="235"/>
      <c r="J114" s="235"/>
      <c r="AZ114" s="127" t="str">
        <f>B114</f>
        <v>Ostatní podmínky vztahující se ke zpracování nabídkové ceny jsou uvedeny v zadávací dokumentaci.</v>
      </c>
    </row>
  </sheetData>
  <sheetProtection algorithmName="SHA-512" hashValue="7wa4ZYyU2CJXjDBNx1BvhPuaim0d8dVTL+1SVW30++YUIY+MV5ItI1Sn8so8Hr2Tue6QUaIXwB2cL0waHAkbWw==" saltValue="0+ePZ9EhN5HTBZ+AZbG46w=="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44:J44"/>
    <mergeCell ref="B26:E26"/>
    <mergeCell ref="B35:J35"/>
    <mergeCell ref="B37:J37"/>
    <mergeCell ref="B39:J39"/>
    <mergeCell ref="B41:J41"/>
    <mergeCell ref="B63:J63"/>
    <mergeCell ref="B46:J46"/>
    <mergeCell ref="B48:J48"/>
    <mergeCell ref="B49:J49"/>
    <mergeCell ref="B51:J51"/>
    <mergeCell ref="B54:J54"/>
    <mergeCell ref="B55:J55"/>
    <mergeCell ref="B56:J56"/>
    <mergeCell ref="B57:J57"/>
    <mergeCell ref="B58:J58"/>
    <mergeCell ref="B59:J59"/>
    <mergeCell ref="B61:J61"/>
    <mergeCell ref="B82:J82"/>
    <mergeCell ref="B64:J64"/>
    <mergeCell ref="B66:J66"/>
    <mergeCell ref="B67:J67"/>
    <mergeCell ref="B69:J69"/>
    <mergeCell ref="B70:J70"/>
    <mergeCell ref="B72:J72"/>
    <mergeCell ref="B74:J74"/>
    <mergeCell ref="B75:J75"/>
    <mergeCell ref="B77:J77"/>
    <mergeCell ref="B79:J79"/>
    <mergeCell ref="B80:J80"/>
    <mergeCell ref="B103:J103"/>
    <mergeCell ref="B83:J83"/>
    <mergeCell ref="B84:J84"/>
    <mergeCell ref="B86:J86"/>
    <mergeCell ref="B87:J87"/>
    <mergeCell ref="B89:J89"/>
    <mergeCell ref="B90:J90"/>
    <mergeCell ref="B94:J94"/>
    <mergeCell ref="B96:J96"/>
    <mergeCell ref="B99:J99"/>
    <mergeCell ref="B101:J101"/>
    <mergeCell ref="B102:J102"/>
    <mergeCell ref="B114:J114"/>
    <mergeCell ref="B105:J105"/>
    <mergeCell ref="B107:J107"/>
    <mergeCell ref="B108:J108"/>
    <mergeCell ref="B110:J110"/>
    <mergeCell ref="B111:J111"/>
    <mergeCell ref="B113:J113"/>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07/17/16</v>
      </c>
      <c r="C1" s="31" t="str">
        <f>Stavba!NazevStavby</f>
        <v>Rekonstrukce kuchyně SŠ Rokycany 0582017</v>
      </c>
      <c r="D1" s="31"/>
      <c r="E1" s="31"/>
      <c r="F1" s="31"/>
      <c r="G1" s="24"/>
      <c r="H1" s="33"/>
    </row>
    <row r="2" spans="1:8" ht="13.5" thickBot="1" x14ac:dyDescent="0.25">
      <c r="A2" s="25" t="s">
        <v>29</v>
      </c>
      <c r="B2" s="30"/>
      <c r="C2" s="239"/>
      <c r="D2" s="239"/>
      <c r="E2" s="239"/>
      <c r="F2" s="239"/>
      <c r="G2" s="26" t="s">
        <v>15</v>
      </c>
      <c r="H2" s="34" t="s">
        <v>16</v>
      </c>
    </row>
    <row r="3" spans="1:8" ht="13.5" thickTop="1" x14ac:dyDescent="0.2"/>
    <row r="4" spans="1:8" ht="18" x14ac:dyDescent="0.25">
      <c r="A4" s="238" t="s">
        <v>17</v>
      </c>
      <c r="B4" s="238"/>
      <c r="C4" s="238"/>
      <c r="D4" s="238"/>
      <c r="E4" s="238"/>
      <c r="F4" s="238"/>
      <c r="G4" s="238"/>
      <c r="H4" s="238"/>
    </row>
    <row r="6" spans="1:8" ht="15.75" x14ac:dyDescent="0.25">
      <c r="A6" s="32" t="s">
        <v>25</v>
      </c>
      <c r="B6" s="29">
        <f>B2</f>
        <v>0</v>
      </c>
    </row>
    <row r="7" spans="1:8" ht="15.75" x14ac:dyDescent="0.25">
      <c r="B7" s="240">
        <f>C2</f>
        <v>0</v>
      </c>
      <c r="C7" s="241"/>
      <c r="D7" s="241"/>
      <c r="E7" s="241"/>
      <c r="F7" s="241"/>
      <c r="G7" s="241"/>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7k1qDdVXjvPbyxBTQEmvQv1xjerG0i1Ha/PpXnw+NAAz2acWlVbOA+Hy4L101D0H8kYO/4WJ9jKx00ccTkZmqg==" saltValue="WX+0j7urf40qHQ1cnEfy3g=="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42" t="s">
        <v>30</v>
      </c>
      <c r="B1" s="242"/>
      <c r="C1" s="243"/>
      <c r="D1" s="242"/>
      <c r="E1" s="242"/>
      <c r="F1" s="242"/>
      <c r="G1" s="242"/>
    </row>
    <row r="2" spans="1:7" ht="13.5" thickTop="1" x14ac:dyDescent="0.2">
      <c r="A2" s="55" t="s">
        <v>31</v>
      </c>
      <c r="B2" s="56"/>
      <c r="C2" s="244"/>
      <c r="D2" s="244"/>
      <c r="E2" s="244"/>
      <c r="F2" s="244"/>
      <c r="G2" s="245"/>
    </row>
    <row r="3" spans="1:7" x14ac:dyDescent="0.2">
      <c r="A3" s="57" t="s">
        <v>32</v>
      </c>
      <c r="B3" s="58"/>
      <c r="C3" s="246"/>
      <c r="D3" s="246"/>
      <c r="E3" s="246"/>
      <c r="F3" s="246"/>
      <c r="G3" s="247"/>
    </row>
    <row r="4" spans="1:7" ht="13.5" thickBot="1" x14ac:dyDescent="0.25">
      <c r="A4" s="59" t="s">
        <v>33</v>
      </c>
      <c r="B4" s="60"/>
      <c r="C4" s="248"/>
      <c r="D4" s="248"/>
      <c r="E4" s="248"/>
      <c r="F4" s="248"/>
      <c r="G4" s="249"/>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nSO0jtqo46QNM5QGTTLb2RFdnoUtTx4iSIfh1/28bE6iBxajbHr5VjgQgZUNutojPWMTKVk8vHxisHvqWRsM+A==" saltValue="GjCpZsXuiQx7xkh6mk628Q=="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I1"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07/17/16</v>
      </c>
      <c r="C1" s="31" t="str">
        <f>Stavba!NazevStavby</f>
        <v>Rekonstrukce kuchyně SŠ Rokycany 0582017</v>
      </c>
      <c r="D1" s="31"/>
      <c r="E1" s="31"/>
      <c r="F1" s="31"/>
      <c r="G1" s="24"/>
      <c r="H1" s="33"/>
    </row>
    <row r="2" spans="1:10" ht="13.5" customHeight="1" thickBot="1" x14ac:dyDescent="0.25">
      <c r="A2" s="25" t="s">
        <v>29</v>
      </c>
      <c r="B2" s="128" t="s">
        <v>56</v>
      </c>
      <c r="C2" s="250" t="s">
        <v>57</v>
      </c>
      <c r="D2" s="239"/>
      <c r="E2" s="239"/>
      <c r="F2" s="239"/>
      <c r="G2" s="26" t="s">
        <v>15</v>
      </c>
      <c r="H2" s="34" t="s">
        <v>16</v>
      </c>
    </row>
    <row r="3" spans="1:10" ht="13.5" customHeight="1" thickTop="1" x14ac:dyDescent="0.2">
      <c r="H3" s="35"/>
    </row>
    <row r="4" spans="1:10" ht="18" customHeight="1" x14ac:dyDescent="0.25">
      <c r="A4" s="238" t="s">
        <v>17</v>
      </c>
      <c r="B4" s="238"/>
      <c r="C4" s="238"/>
      <c r="D4" s="238"/>
      <c r="E4" s="238"/>
      <c r="F4" s="238"/>
      <c r="G4" s="238"/>
      <c r="H4" s="238"/>
    </row>
    <row r="5" spans="1:10" ht="12.75" customHeight="1" x14ac:dyDescent="0.2">
      <c r="H5" s="35"/>
    </row>
    <row r="6" spans="1:10" ht="15.75" customHeight="1" x14ac:dyDescent="0.25">
      <c r="A6" s="32" t="s">
        <v>25</v>
      </c>
      <c r="B6" s="29" t="str">
        <f>B2</f>
        <v>00</v>
      </c>
      <c r="H6" s="35"/>
    </row>
    <row r="7" spans="1:10" ht="15.75" customHeight="1" x14ac:dyDescent="0.25">
      <c r="B7" s="240" t="str">
        <f>C2</f>
        <v>Vedlejší a ostatní náklady</v>
      </c>
      <c r="C7" s="241"/>
      <c r="D7" s="241"/>
      <c r="E7" s="241"/>
      <c r="F7" s="241"/>
      <c r="G7" s="241"/>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116</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29" t="s">
        <v>117</v>
      </c>
      <c r="B16" s="130"/>
      <c r="C16" s="130"/>
      <c r="D16" s="130"/>
      <c r="E16" s="130"/>
      <c r="F16" s="130"/>
      <c r="G16" s="130"/>
      <c r="H16" s="131"/>
      <c r="I16" s="32"/>
      <c r="J16" s="32"/>
    </row>
    <row r="17" spans="1:16" ht="12.75" customHeight="1" x14ac:dyDescent="0.2">
      <c r="A17" s="140" t="s">
        <v>118</v>
      </c>
      <c r="B17" s="141"/>
      <c r="C17" s="142"/>
      <c r="D17" s="142"/>
      <c r="E17" s="142"/>
      <c r="F17" s="142"/>
      <c r="G17" s="143"/>
      <c r="H17" s="144" t="s">
        <v>119</v>
      </c>
      <c r="I17" s="32"/>
      <c r="J17" s="32"/>
    </row>
    <row r="18" spans="1:16" ht="12.75" customHeight="1" x14ac:dyDescent="0.2">
      <c r="A18" s="138" t="s">
        <v>120</v>
      </c>
      <c r="B18" s="136" t="s">
        <v>57</v>
      </c>
      <c r="C18" s="135"/>
      <c r="D18" s="135"/>
      <c r="E18" s="135"/>
      <c r="F18" s="135"/>
      <c r="G18" s="137"/>
      <c r="H18" s="139">
        <f>'00 0005 Naklady'!G46</f>
        <v>0</v>
      </c>
      <c r="I18" s="32"/>
      <c r="J18" s="32"/>
      <c r="O18">
        <f>'00 0005 Naklady'!AN46</f>
        <v>0</v>
      </c>
      <c r="P18">
        <f>'00 0005 Naklady'!AO46</f>
        <v>0</v>
      </c>
    </row>
    <row r="19" spans="1:16" ht="12.75" customHeight="1" thickBot="1" x14ac:dyDescent="0.25">
      <c r="A19" s="145"/>
      <c r="B19" s="146" t="s">
        <v>121</v>
      </c>
      <c r="C19" s="147"/>
      <c r="D19" s="148" t="str">
        <f>B2</f>
        <v>00</v>
      </c>
      <c r="E19" s="147"/>
      <c r="F19" s="147"/>
      <c r="G19" s="149"/>
      <c r="H19" s="150">
        <f>SUM(H18:H18)</f>
        <v>0</v>
      </c>
      <c r="I19" s="32"/>
      <c r="J19" s="32"/>
    </row>
    <row r="20" spans="1:16" ht="12.75" customHeight="1" thickBot="1" x14ac:dyDescent="0.25">
      <c r="A20" s="32"/>
      <c r="B20" s="32"/>
      <c r="C20" s="32"/>
      <c r="D20" s="32"/>
      <c r="E20" s="32"/>
      <c r="F20" s="32"/>
      <c r="G20" s="32"/>
      <c r="H20" s="151"/>
      <c r="I20" s="32"/>
      <c r="J20" s="32"/>
    </row>
    <row r="21" spans="1:16" ht="12.75" customHeight="1" x14ac:dyDescent="0.2">
      <c r="A21" s="161"/>
      <c r="B21" s="162"/>
      <c r="C21" s="162"/>
      <c r="D21" s="162"/>
      <c r="E21" s="163"/>
      <c r="F21" s="162"/>
      <c r="G21" s="162"/>
      <c r="H21" s="164" t="s">
        <v>63</v>
      </c>
      <c r="I21" s="32"/>
      <c r="J21" s="32"/>
      <c r="O21" s="35">
        <f>H22</f>
        <v>0</v>
      </c>
      <c r="P21" s="35">
        <f>H24</f>
        <v>0</v>
      </c>
    </row>
    <row r="22" spans="1:16" ht="12.75" customHeight="1" x14ac:dyDescent="0.2">
      <c r="A22" s="156" t="s">
        <v>64</v>
      </c>
      <c r="B22" s="152"/>
      <c r="C22" s="152"/>
      <c r="D22" s="152">
        <v>15</v>
      </c>
      <c r="E22" s="153" t="s">
        <v>65</v>
      </c>
      <c r="F22" s="152"/>
      <c r="G22" s="152"/>
      <c r="H22" s="159">
        <f>SUM(O17:O18)</f>
        <v>0</v>
      </c>
      <c r="I22" s="32"/>
      <c r="J22" s="32"/>
    </row>
    <row r="23" spans="1:16" ht="12.75" customHeight="1" x14ac:dyDescent="0.2">
      <c r="A23" s="157" t="s">
        <v>66</v>
      </c>
      <c r="B23" s="133"/>
      <c r="C23" s="133"/>
      <c r="D23" s="133">
        <v>15</v>
      </c>
      <c r="E23" s="154" t="s">
        <v>65</v>
      </c>
      <c r="F23" s="133"/>
      <c r="G23" s="133"/>
      <c r="H23" s="160">
        <f>H22*(D23/100)</f>
        <v>0</v>
      </c>
      <c r="I23" s="32"/>
      <c r="J23" s="32"/>
    </row>
    <row r="24" spans="1:16" ht="12.75" customHeight="1" x14ac:dyDescent="0.2">
      <c r="A24" s="157" t="s">
        <v>64</v>
      </c>
      <c r="B24" s="133"/>
      <c r="C24" s="133"/>
      <c r="D24" s="133">
        <v>21</v>
      </c>
      <c r="E24" s="154" t="s">
        <v>65</v>
      </c>
      <c r="F24" s="133"/>
      <c r="G24" s="133"/>
      <c r="H24" s="160">
        <f>SUM(P17:P18)</f>
        <v>0</v>
      </c>
      <c r="I24" s="32"/>
      <c r="J24" s="32"/>
    </row>
    <row r="25" spans="1:16" ht="12.75" customHeight="1" thickBot="1" x14ac:dyDescent="0.25">
      <c r="A25" s="158" t="s">
        <v>66</v>
      </c>
      <c r="B25" s="134"/>
      <c r="C25" s="134"/>
      <c r="D25" s="134">
        <v>21</v>
      </c>
      <c r="E25" s="155" t="s">
        <v>65</v>
      </c>
      <c r="F25" s="133"/>
      <c r="G25" s="133"/>
      <c r="H25" s="160">
        <f>H24*(D25/100)</f>
        <v>0</v>
      </c>
      <c r="I25" s="32"/>
      <c r="J25" s="32"/>
    </row>
    <row r="26" spans="1:16" ht="12.75" customHeight="1" thickBot="1" x14ac:dyDescent="0.25">
      <c r="A26" s="165" t="s">
        <v>122</v>
      </c>
      <c r="B26" s="166"/>
      <c r="C26" s="166"/>
      <c r="D26" s="166"/>
      <c r="E26" s="166"/>
      <c r="F26" s="167"/>
      <c r="G26" s="168"/>
      <c r="H26" s="169">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Z3nTTLnQSLoCZOaoRL563uIj/pNyA/5xiA01jU5qW2aO1qhJu0KY306ANMRz+dJG7EuPhFUhIk1dJQ5xHl/kqA==" saltValue="D5xAlyeqLXjcgvg8NjrY4Q=="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242" t="s">
        <v>123</v>
      </c>
      <c r="B1" s="242"/>
      <c r="C1" s="243"/>
      <c r="D1" s="242"/>
      <c r="E1" s="242"/>
      <c r="F1" s="242"/>
      <c r="G1" s="242"/>
      <c r="H1" s="54"/>
      <c r="I1" s="54"/>
      <c r="J1" s="54"/>
    </row>
    <row r="2" spans="1:60" ht="13.5" thickTop="1" x14ac:dyDescent="0.2">
      <c r="A2" s="55" t="s">
        <v>31</v>
      </c>
      <c r="B2" s="56" t="s">
        <v>42</v>
      </c>
      <c r="C2" s="269" t="s">
        <v>43</v>
      </c>
      <c r="D2" s="244"/>
      <c r="E2" s="244"/>
      <c r="F2" s="244"/>
      <c r="G2" s="245"/>
      <c r="H2" s="54"/>
      <c r="I2" s="54"/>
      <c r="J2" s="54"/>
    </row>
    <row r="3" spans="1:60" x14ac:dyDescent="0.2">
      <c r="A3" s="57" t="s">
        <v>32</v>
      </c>
      <c r="B3" s="58" t="s">
        <v>56</v>
      </c>
      <c r="C3" s="270" t="s">
        <v>57</v>
      </c>
      <c r="D3" s="246"/>
      <c r="E3" s="246"/>
      <c r="F3" s="246"/>
      <c r="G3" s="247"/>
      <c r="H3" s="54"/>
      <c r="I3" s="54"/>
      <c r="J3" s="54"/>
    </row>
    <row r="4" spans="1:60" ht="13.5" thickBot="1" x14ac:dyDescent="0.25">
      <c r="A4" s="170" t="s">
        <v>33</v>
      </c>
      <c r="B4" s="171" t="s">
        <v>120</v>
      </c>
      <c r="C4" s="271" t="s">
        <v>57</v>
      </c>
      <c r="D4" s="272"/>
      <c r="E4" s="272"/>
      <c r="F4" s="272"/>
      <c r="G4" s="273"/>
      <c r="H4" s="54"/>
      <c r="I4" s="54"/>
      <c r="J4" s="54"/>
    </row>
    <row r="5" spans="1:60" ht="14.25" thickTop="1" thickBot="1" x14ac:dyDescent="0.25">
      <c r="A5" s="54"/>
      <c r="B5" s="61"/>
      <c r="C5" s="62"/>
      <c r="D5" s="63"/>
      <c r="E5" s="54"/>
      <c r="F5" s="54"/>
      <c r="G5" s="54"/>
      <c r="H5" s="54"/>
      <c r="I5" s="54"/>
      <c r="J5" s="54"/>
    </row>
    <row r="6" spans="1:60" ht="27" thickTop="1" thickBot="1" x14ac:dyDescent="0.25">
      <c r="A6" s="172" t="s">
        <v>34</v>
      </c>
      <c r="B6" s="175" t="s">
        <v>35</v>
      </c>
      <c r="C6" s="176" t="s">
        <v>36</v>
      </c>
      <c r="D6" s="173" t="s">
        <v>37</v>
      </c>
      <c r="E6" s="174" t="s">
        <v>38</v>
      </c>
      <c r="F6" s="177" t="s">
        <v>39</v>
      </c>
      <c r="G6" s="196" t="s">
        <v>40</v>
      </c>
      <c r="H6" s="197" t="s">
        <v>124</v>
      </c>
      <c r="I6" s="181" t="s">
        <v>125</v>
      </c>
      <c r="J6" s="54"/>
    </row>
    <row r="7" spans="1:60" x14ac:dyDescent="0.2">
      <c r="A7" s="198"/>
      <c r="B7" s="199" t="s">
        <v>126</v>
      </c>
      <c r="C7" s="274" t="s">
        <v>127</v>
      </c>
      <c r="D7" s="274"/>
      <c r="E7" s="275"/>
      <c r="F7" s="276"/>
      <c r="G7" s="276"/>
      <c r="H7" s="200"/>
      <c r="I7" s="201"/>
      <c r="J7" s="54"/>
    </row>
    <row r="8" spans="1:60" x14ac:dyDescent="0.2">
      <c r="A8" s="192" t="s">
        <v>128</v>
      </c>
      <c r="B8" s="182" t="s">
        <v>129</v>
      </c>
      <c r="C8" s="210" t="s">
        <v>130</v>
      </c>
      <c r="D8" s="184"/>
      <c r="E8" s="186"/>
      <c r="F8" s="277">
        <f>SUM(G9:G12)</f>
        <v>0</v>
      </c>
      <c r="G8" s="278"/>
      <c r="H8" s="188"/>
      <c r="I8" s="194"/>
      <c r="J8" s="54"/>
    </row>
    <row r="9" spans="1:60" outlineLevel="1" x14ac:dyDescent="0.2">
      <c r="A9" s="193">
        <v>1</v>
      </c>
      <c r="B9" s="183" t="s">
        <v>131</v>
      </c>
      <c r="C9" s="211" t="s">
        <v>132</v>
      </c>
      <c r="D9" s="185" t="s">
        <v>133</v>
      </c>
      <c r="E9" s="187">
        <v>1</v>
      </c>
      <c r="F9" s="189"/>
      <c r="G9" s="190">
        <f>E9*F9</f>
        <v>0</v>
      </c>
      <c r="H9" s="191"/>
      <c r="I9" s="195" t="s">
        <v>134</v>
      </c>
      <c r="J9" s="178"/>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v>21</v>
      </c>
      <c r="AN9" s="179"/>
      <c r="AO9" s="179"/>
      <c r="AP9" s="179"/>
      <c r="AQ9" s="179"/>
      <c r="AR9" s="179"/>
      <c r="AS9" s="179"/>
      <c r="AT9" s="179"/>
      <c r="AU9" s="179"/>
      <c r="AV9" s="179"/>
      <c r="AW9" s="179"/>
      <c r="AX9" s="179"/>
      <c r="AY9" s="179"/>
      <c r="AZ9" s="179"/>
      <c r="BA9" s="179"/>
      <c r="BB9" s="179"/>
      <c r="BC9" s="179"/>
      <c r="BD9" s="179"/>
      <c r="BE9" s="179"/>
      <c r="BF9" s="179"/>
      <c r="BG9" s="179"/>
      <c r="BH9" s="179"/>
    </row>
    <row r="10" spans="1:60" outlineLevel="1" x14ac:dyDescent="0.2">
      <c r="A10" s="193"/>
      <c r="B10" s="183"/>
      <c r="C10" s="251" t="s">
        <v>135</v>
      </c>
      <c r="D10" s="252"/>
      <c r="E10" s="253"/>
      <c r="F10" s="254"/>
      <c r="G10" s="255"/>
      <c r="H10" s="191"/>
      <c r="I10" s="195"/>
      <c r="J10" s="178"/>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80" t="str">
        <f>C10</f>
        <v>Veškeré náklady spojené s vybudováním, provozem a odstraněním zařízení staveniště.</v>
      </c>
      <c r="BB10" s="179"/>
      <c r="BC10" s="179"/>
      <c r="BD10" s="179"/>
      <c r="BE10" s="179"/>
      <c r="BF10" s="179"/>
      <c r="BG10" s="179"/>
      <c r="BH10" s="179"/>
    </row>
    <row r="11" spans="1:60" outlineLevel="1" x14ac:dyDescent="0.2">
      <c r="A11" s="193">
        <v>2</v>
      </c>
      <c r="B11" s="183" t="s">
        <v>136</v>
      </c>
      <c r="C11" s="211" t="s">
        <v>137</v>
      </c>
      <c r="D11" s="185" t="s">
        <v>133</v>
      </c>
      <c r="E11" s="187">
        <v>1</v>
      </c>
      <c r="F11" s="189"/>
      <c r="G11" s="190">
        <f>E11*F11</f>
        <v>0</v>
      </c>
      <c r="H11" s="191"/>
      <c r="I11" s="195" t="s">
        <v>134</v>
      </c>
      <c r="J11" s="178"/>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v>21</v>
      </c>
      <c r="AN11" s="179"/>
      <c r="AO11" s="179"/>
      <c r="AP11" s="179"/>
      <c r="AQ11" s="179"/>
      <c r="AR11" s="179"/>
      <c r="AS11" s="179"/>
      <c r="AT11" s="179"/>
      <c r="AU11" s="179"/>
      <c r="AV11" s="179"/>
      <c r="AW11" s="179"/>
      <c r="AX11" s="179"/>
      <c r="AY11" s="179"/>
      <c r="AZ11" s="179"/>
      <c r="BA11" s="179"/>
      <c r="BB11" s="179"/>
      <c r="BC11" s="179"/>
      <c r="BD11" s="179"/>
      <c r="BE11" s="179"/>
      <c r="BF11" s="179"/>
      <c r="BG11" s="179"/>
      <c r="BH11" s="179"/>
    </row>
    <row r="12" spans="1:60" outlineLevel="1" x14ac:dyDescent="0.2">
      <c r="A12" s="193"/>
      <c r="B12" s="183"/>
      <c r="C12" s="251" t="s">
        <v>138</v>
      </c>
      <c r="D12" s="252"/>
      <c r="E12" s="253"/>
      <c r="F12" s="254"/>
      <c r="G12" s="255"/>
      <c r="H12" s="191"/>
      <c r="I12" s="195"/>
      <c r="J12" s="178"/>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80" t="str">
        <f>C12</f>
        <v>Koordinace stavebních a technologických dodávek stavby.</v>
      </c>
      <c r="BB12" s="179"/>
      <c r="BC12" s="179"/>
      <c r="BD12" s="179"/>
      <c r="BE12" s="179"/>
      <c r="BF12" s="179"/>
      <c r="BG12" s="179"/>
      <c r="BH12" s="179"/>
    </row>
    <row r="13" spans="1:60" x14ac:dyDescent="0.2">
      <c r="A13" s="192" t="s">
        <v>128</v>
      </c>
      <c r="B13" s="182" t="s">
        <v>139</v>
      </c>
      <c r="C13" s="210" t="s">
        <v>140</v>
      </c>
      <c r="D13" s="184"/>
      <c r="E13" s="186"/>
      <c r="F13" s="261">
        <f>SUM(G14:G44)</f>
        <v>0</v>
      </c>
      <c r="G13" s="262"/>
      <c r="H13" s="188"/>
      <c r="I13" s="194"/>
      <c r="J13" s="54"/>
    </row>
    <row r="14" spans="1:60" outlineLevel="1" x14ac:dyDescent="0.2">
      <c r="A14" s="193">
        <v>3</v>
      </c>
      <c r="B14" s="183" t="s">
        <v>141</v>
      </c>
      <c r="C14" s="211" t="s">
        <v>142</v>
      </c>
      <c r="D14" s="185" t="s">
        <v>133</v>
      </c>
      <c r="E14" s="187">
        <v>1</v>
      </c>
      <c r="F14" s="189"/>
      <c r="G14" s="190">
        <f>E14*F14</f>
        <v>0</v>
      </c>
      <c r="H14" s="191"/>
      <c r="I14" s="195" t="s">
        <v>143</v>
      </c>
      <c r="J14" s="178"/>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v>21</v>
      </c>
      <c r="AN14" s="179"/>
      <c r="AO14" s="179"/>
      <c r="AP14" s="179"/>
      <c r="AQ14" s="179"/>
      <c r="AR14" s="179"/>
      <c r="AS14" s="179"/>
      <c r="AT14" s="179"/>
      <c r="AU14" s="179"/>
      <c r="AV14" s="179"/>
      <c r="AW14" s="179"/>
      <c r="AX14" s="179"/>
      <c r="AY14" s="179"/>
      <c r="AZ14" s="179"/>
      <c r="BA14" s="179"/>
      <c r="BB14" s="179"/>
      <c r="BC14" s="179"/>
      <c r="BD14" s="179"/>
      <c r="BE14" s="179"/>
      <c r="BF14" s="179"/>
      <c r="BG14" s="179"/>
      <c r="BH14" s="179"/>
    </row>
    <row r="15" spans="1:60" ht="45" outlineLevel="1" x14ac:dyDescent="0.2">
      <c r="A15" s="193"/>
      <c r="B15" s="183"/>
      <c r="C15" s="251" t="s">
        <v>144</v>
      </c>
      <c r="D15" s="252"/>
      <c r="E15" s="253"/>
      <c r="F15" s="254"/>
      <c r="G15" s="255"/>
      <c r="H15" s="191"/>
      <c r="I15" s="195"/>
      <c r="J15" s="178"/>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80" t="str">
        <f>C15</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15" s="179"/>
      <c r="BC15" s="179"/>
      <c r="BD15" s="179"/>
      <c r="BE15" s="179"/>
      <c r="BF15" s="179"/>
      <c r="BG15" s="179"/>
      <c r="BH15" s="179"/>
    </row>
    <row r="16" spans="1:60" outlineLevel="1" x14ac:dyDescent="0.2">
      <c r="A16" s="193"/>
      <c r="B16" s="263" t="s">
        <v>145</v>
      </c>
      <c r="C16" s="264"/>
      <c r="D16" s="265"/>
      <c r="E16" s="266"/>
      <c r="F16" s="267"/>
      <c r="G16" s="268"/>
      <c r="H16" s="191"/>
      <c r="I16" s="195"/>
      <c r="J16" s="178"/>
      <c r="K16" s="179">
        <v>1</v>
      </c>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row>
    <row r="17" spans="1:60" outlineLevel="1" x14ac:dyDescent="0.2">
      <c r="A17" s="193"/>
      <c r="B17" s="263" t="s">
        <v>146</v>
      </c>
      <c r="C17" s="264"/>
      <c r="D17" s="265"/>
      <c r="E17" s="266"/>
      <c r="F17" s="267"/>
      <c r="G17" s="268"/>
      <c r="H17" s="191"/>
      <c r="I17" s="195"/>
      <c r="J17" s="178"/>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row>
    <row r="18" spans="1:60" outlineLevel="1" x14ac:dyDescent="0.2">
      <c r="A18" s="193">
        <v>4</v>
      </c>
      <c r="B18" s="183" t="s">
        <v>147</v>
      </c>
      <c r="C18" s="211" t="s">
        <v>148</v>
      </c>
      <c r="D18" s="185" t="s">
        <v>149</v>
      </c>
      <c r="E18" s="187">
        <v>2</v>
      </c>
      <c r="F18" s="189"/>
      <c r="G18" s="190">
        <f>E18*F18</f>
        <v>0</v>
      </c>
      <c r="H18" s="191" t="s">
        <v>150</v>
      </c>
      <c r="I18" s="195" t="s">
        <v>134</v>
      </c>
      <c r="J18" s="178"/>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v>21</v>
      </c>
      <c r="AN18" s="179"/>
      <c r="AO18" s="179"/>
      <c r="AP18" s="179"/>
      <c r="AQ18" s="179"/>
      <c r="AR18" s="179"/>
      <c r="AS18" s="179"/>
      <c r="AT18" s="179"/>
      <c r="AU18" s="179"/>
      <c r="AV18" s="179"/>
      <c r="AW18" s="179"/>
      <c r="AX18" s="179"/>
      <c r="AY18" s="179"/>
      <c r="AZ18" s="179"/>
      <c r="BA18" s="179"/>
      <c r="BB18" s="179"/>
      <c r="BC18" s="179"/>
      <c r="BD18" s="179"/>
      <c r="BE18" s="179"/>
      <c r="BF18" s="179"/>
      <c r="BG18" s="179"/>
      <c r="BH18" s="179"/>
    </row>
    <row r="19" spans="1:60" outlineLevel="1" x14ac:dyDescent="0.2">
      <c r="A19" s="193"/>
      <c r="B19" s="183"/>
      <c r="C19" s="251" t="s">
        <v>151</v>
      </c>
      <c r="D19" s="252"/>
      <c r="E19" s="253"/>
      <c r="F19" s="254"/>
      <c r="G19" s="255"/>
      <c r="H19" s="191"/>
      <c r="I19" s="195"/>
      <c r="J19" s="178"/>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80" t="str">
        <f>C19</f>
        <v>Náklady spojené s účastí zhotovitele na předání a převzetí staveniště. Včetně vystavení zápisu</v>
      </c>
      <c r="BB19" s="179"/>
      <c r="BC19" s="179"/>
      <c r="BD19" s="179"/>
      <c r="BE19" s="179"/>
      <c r="BF19" s="179"/>
      <c r="BG19" s="179"/>
      <c r="BH19" s="179"/>
    </row>
    <row r="20" spans="1:60" outlineLevel="1" x14ac:dyDescent="0.2">
      <c r="A20" s="193">
        <v>5</v>
      </c>
      <c r="B20" s="183" t="s">
        <v>152</v>
      </c>
      <c r="C20" s="211" t="s">
        <v>153</v>
      </c>
      <c r="D20" s="185" t="s">
        <v>133</v>
      </c>
      <c r="E20" s="187">
        <v>1</v>
      </c>
      <c r="F20" s="189"/>
      <c r="G20" s="190">
        <f>E20*F20</f>
        <v>0</v>
      </c>
      <c r="H20" s="191"/>
      <c r="I20" s="195" t="s">
        <v>143</v>
      </c>
      <c r="J20" s="178"/>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v>21</v>
      </c>
      <c r="AN20" s="179"/>
      <c r="AO20" s="179"/>
      <c r="AP20" s="179"/>
      <c r="AQ20" s="179"/>
      <c r="AR20" s="179"/>
      <c r="AS20" s="179"/>
      <c r="AT20" s="179"/>
      <c r="AU20" s="179"/>
      <c r="AV20" s="179"/>
      <c r="AW20" s="179"/>
      <c r="AX20" s="179"/>
      <c r="AY20" s="179"/>
      <c r="AZ20" s="179"/>
      <c r="BA20" s="179"/>
      <c r="BB20" s="179"/>
      <c r="BC20" s="179"/>
      <c r="BD20" s="179"/>
      <c r="BE20" s="179"/>
      <c r="BF20" s="179"/>
      <c r="BG20" s="179"/>
      <c r="BH20" s="179"/>
    </row>
    <row r="21" spans="1:60" ht="22.5" outlineLevel="1" x14ac:dyDescent="0.2">
      <c r="A21" s="193"/>
      <c r="B21" s="183"/>
      <c r="C21" s="251" t="s">
        <v>154</v>
      </c>
      <c r="D21" s="252"/>
      <c r="E21" s="253"/>
      <c r="F21" s="254"/>
      <c r="G21" s="255"/>
      <c r="H21" s="191"/>
      <c r="I21" s="195"/>
      <c r="J21" s="178"/>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80" t="str">
        <f>C21</f>
        <v>provádění povinnost zhotovitele včetně veškerých subdodavatelů na všech stupních dodavatelské hierarchie (např. včetně dopravců, atd.) dle zákona č. 309/2006 Sb. v aktuálním znění v době výstavby</v>
      </c>
      <c r="BB21" s="179"/>
      <c r="BC21" s="179"/>
      <c r="BD21" s="179"/>
      <c r="BE21" s="179"/>
      <c r="BF21" s="179"/>
      <c r="BG21" s="179"/>
      <c r="BH21" s="179"/>
    </row>
    <row r="22" spans="1:60" ht="33.75" outlineLevel="1" x14ac:dyDescent="0.2">
      <c r="A22" s="193">
        <v>6</v>
      </c>
      <c r="B22" s="183" t="s">
        <v>155</v>
      </c>
      <c r="C22" s="211" t="s">
        <v>156</v>
      </c>
      <c r="D22" s="185" t="s">
        <v>133</v>
      </c>
      <c r="E22" s="187">
        <v>1</v>
      </c>
      <c r="F22" s="189"/>
      <c r="G22" s="190">
        <f>E22*F22</f>
        <v>0</v>
      </c>
      <c r="H22" s="191"/>
      <c r="I22" s="195" t="s">
        <v>143</v>
      </c>
      <c r="J22" s="178"/>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v>21</v>
      </c>
      <c r="AN22" s="179"/>
      <c r="AO22" s="179"/>
      <c r="AP22" s="179"/>
      <c r="AQ22" s="179"/>
      <c r="AR22" s="179"/>
      <c r="AS22" s="179"/>
      <c r="AT22" s="179"/>
      <c r="AU22" s="179"/>
      <c r="AV22" s="179"/>
      <c r="AW22" s="179"/>
      <c r="AX22" s="179"/>
      <c r="AY22" s="179"/>
      <c r="AZ22" s="179"/>
      <c r="BA22" s="179"/>
      <c r="BB22" s="179"/>
      <c r="BC22" s="179"/>
      <c r="BD22" s="179"/>
      <c r="BE22" s="179"/>
      <c r="BF22" s="179"/>
      <c r="BG22" s="179"/>
      <c r="BH22" s="179"/>
    </row>
    <row r="23" spans="1:60" ht="168.75" outlineLevel="1" x14ac:dyDescent="0.2">
      <c r="A23" s="193"/>
      <c r="B23" s="183"/>
      <c r="C23" s="251" t="s">
        <v>157</v>
      </c>
      <c r="D23" s="252"/>
      <c r="E23" s="253"/>
      <c r="F23" s="254"/>
      <c r="G23" s="255"/>
      <c r="H23" s="191"/>
      <c r="I23" s="195"/>
      <c r="J23" s="178"/>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80" t="str">
        <f>C23</f>
        <v>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v>
      </c>
      <c r="BB23" s="179"/>
      <c r="BC23" s="179"/>
      <c r="BD23" s="179"/>
      <c r="BE23" s="179"/>
      <c r="BF23" s="179"/>
      <c r="BG23" s="179"/>
      <c r="BH23" s="179"/>
    </row>
    <row r="24" spans="1:60" ht="33.75" outlineLevel="1" x14ac:dyDescent="0.2">
      <c r="A24" s="193">
        <v>7</v>
      </c>
      <c r="B24" s="183" t="s">
        <v>158</v>
      </c>
      <c r="C24" s="211" t="s">
        <v>159</v>
      </c>
      <c r="D24" s="185" t="s">
        <v>160</v>
      </c>
      <c r="E24" s="187">
        <v>17</v>
      </c>
      <c r="F24" s="189"/>
      <c r="G24" s="190">
        <f>E24*F24</f>
        <v>0</v>
      </c>
      <c r="H24" s="191"/>
      <c r="I24" s="195" t="s">
        <v>143</v>
      </c>
      <c r="J24" s="178"/>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v>21</v>
      </c>
      <c r="AN24" s="179"/>
      <c r="AO24" s="179"/>
      <c r="AP24" s="179"/>
      <c r="AQ24" s="179"/>
      <c r="AR24" s="179"/>
      <c r="AS24" s="179"/>
      <c r="AT24" s="179"/>
      <c r="AU24" s="179"/>
      <c r="AV24" s="179"/>
      <c r="AW24" s="179"/>
      <c r="AX24" s="179"/>
      <c r="AY24" s="179"/>
      <c r="AZ24" s="179"/>
      <c r="BA24" s="179"/>
      <c r="BB24" s="179"/>
      <c r="BC24" s="179"/>
      <c r="BD24" s="179"/>
      <c r="BE24" s="179"/>
      <c r="BF24" s="179"/>
      <c r="BG24" s="179"/>
      <c r="BH24" s="179"/>
    </row>
    <row r="25" spans="1:60" ht="56.25" outlineLevel="1" x14ac:dyDescent="0.2">
      <c r="A25" s="193"/>
      <c r="B25" s="183"/>
      <c r="C25" s="251" t="s">
        <v>161</v>
      </c>
      <c r="D25" s="252"/>
      <c r="E25" s="253"/>
      <c r="F25" s="254"/>
      <c r="G25" s="255"/>
      <c r="H25" s="191"/>
      <c r="I25" s="195"/>
      <c r="J25" s="178"/>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80" t="str">
        <f>C25</f>
        <v>Po dokončení výstavby musí být elektroinstalace podle vyhlášky 73/2010 Sb. část 2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 Účelem této činnosti je ověření, zda jsou splněny požadavky ČSN 33 2000-6 a ČSN 33 1500.</v>
      </c>
      <c r="BB25" s="179"/>
      <c r="BC25" s="179"/>
      <c r="BD25" s="179"/>
      <c r="BE25" s="179"/>
      <c r="BF25" s="179"/>
      <c r="BG25" s="179"/>
      <c r="BH25" s="179"/>
    </row>
    <row r="26" spans="1:60" outlineLevel="1" x14ac:dyDescent="0.2">
      <c r="A26" s="193">
        <v>8</v>
      </c>
      <c r="B26" s="183" t="s">
        <v>162</v>
      </c>
      <c r="C26" s="211" t="s">
        <v>163</v>
      </c>
      <c r="D26" s="185" t="s">
        <v>160</v>
      </c>
      <c r="E26" s="187">
        <v>4</v>
      </c>
      <c r="F26" s="189"/>
      <c r="G26" s="190">
        <f>E26*F26</f>
        <v>0</v>
      </c>
      <c r="H26" s="191"/>
      <c r="I26" s="195" t="s">
        <v>143</v>
      </c>
      <c r="J26" s="178"/>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v>21</v>
      </c>
      <c r="AN26" s="179"/>
      <c r="AO26" s="179"/>
      <c r="AP26" s="179"/>
      <c r="AQ26" s="179"/>
      <c r="AR26" s="179"/>
      <c r="AS26" s="179"/>
      <c r="AT26" s="179"/>
      <c r="AU26" s="179"/>
      <c r="AV26" s="179"/>
      <c r="AW26" s="179"/>
      <c r="AX26" s="179"/>
      <c r="AY26" s="179"/>
      <c r="AZ26" s="179"/>
      <c r="BA26" s="179"/>
      <c r="BB26" s="179"/>
      <c r="BC26" s="179"/>
      <c r="BD26" s="179"/>
      <c r="BE26" s="179"/>
      <c r="BF26" s="179"/>
      <c r="BG26" s="179"/>
      <c r="BH26" s="179"/>
    </row>
    <row r="27" spans="1:60" outlineLevel="1" x14ac:dyDescent="0.2">
      <c r="A27" s="193">
        <v>9</v>
      </c>
      <c r="B27" s="183" t="s">
        <v>164</v>
      </c>
      <c r="C27" s="211" t="s">
        <v>165</v>
      </c>
      <c r="D27" s="185" t="s">
        <v>149</v>
      </c>
      <c r="E27" s="187">
        <v>6</v>
      </c>
      <c r="F27" s="189"/>
      <c r="G27" s="190">
        <f>E27*F27</f>
        <v>0</v>
      </c>
      <c r="H27" s="191"/>
      <c r="I27" s="195" t="s">
        <v>143</v>
      </c>
      <c r="J27" s="178"/>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v>21</v>
      </c>
      <c r="AN27" s="179"/>
      <c r="AO27" s="179"/>
      <c r="AP27" s="179"/>
      <c r="AQ27" s="179"/>
      <c r="AR27" s="179"/>
      <c r="AS27" s="179"/>
      <c r="AT27" s="179"/>
      <c r="AU27" s="179"/>
      <c r="AV27" s="179"/>
      <c r="AW27" s="179"/>
      <c r="AX27" s="179"/>
      <c r="AY27" s="179"/>
      <c r="AZ27" s="179"/>
      <c r="BA27" s="179"/>
      <c r="BB27" s="179"/>
      <c r="BC27" s="179"/>
      <c r="BD27" s="179"/>
      <c r="BE27" s="179"/>
      <c r="BF27" s="179"/>
      <c r="BG27" s="179"/>
      <c r="BH27" s="179"/>
    </row>
    <row r="28" spans="1:60" outlineLevel="1" x14ac:dyDescent="0.2">
      <c r="A28" s="193"/>
      <c r="B28" s="183"/>
      <c r="C28" s="251" t="s">
        <v>166</v>
      </c>
      <c r="D28" s="252"/>
      <c r="E28" s="253"/>
      <c r="F28" s="254"/>
      <c r="G28" s="255"/>
      <c r="H28" s="191"/>
      <c r="I28" s="195"/>
      <c r="J28" s="178"/>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80" t="str">
        <f>C28</f>
        <v>Včetně vystavení zápisu</v>
      </c>
      <c r="BB28" s="179"/>
      <c r="BC28" s="179"/>
      <c r="BD28" s="179"/>
      <c r="BE28" s="179"/>
      <c r="BF28" s="179"/>
      <c r="BG28" s="179"/>
      <c r="BH28" s="179"/>
    </row>
    <row r="29" spans="1:60" outlineLevel="1" x14ac:dyDescent="0.2">
      <c r="A29" s="193">
        <v>10</v>
      </c>
      <c r="B29" s="183" t="s">
        <v>167</v>
      </c>
      <c r="C29" s="211" t="s">
        <v>168</v>
      </c>
      <c r="D29" s="185" t="s">
        <v>133</v>
      </c>
      <c r="E29" s="187">
        <v>1</v>
      </c>
      <c r="F29" s="189"/>
      <c r="G29" s="190">
        <f>E29*F29</f>
        <v>0</v>
      </c>
      <c r="H29" s="191"/>
      <c r="I29" s="195" t="s">
        <v>143</v>
      </c>
      <c r="J29" s="178"/>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v>21</v>
      </c>
      <c r="AN29" s="179"/>
      <c r="AO29" s="179"/>
      <c r="AP29" s="179"/>
      <c r="AQ29" s="179"/>
      <c r="AR29" s="179"/>
      <c r="AS29" s="179"/>
      <c r="AT29" s="179"/>
      <c r="AU29" s="179"/>
      <c r="AV29" s="179"/>
      <c r="AW29" s="179"/>
      <c r="AX29" s="179"/>
      <c r="AY29" s="179"/>
      <c r="AZ29" s="179"/>
      <c r="BA29" s="179"/>
      <c r="BB29" s="179"/>
      <c r="BC29" s="179"/>
      <c r="BD29" s="179"/>
      <c r="BE29" s="179"/>
      <c r="BF29" s="179"/>
      <c r="BG29" s="179"/>
      <c r="BH29" s="179"/>
    </row>
    <row r="30" spans="1:60" ht="78.75" outlineLevel="1" x14ac:dyDescent="0.2">
      <c r="A30" s="193"/>
      <c r="B30" s="183"/>
      <c r="C30" s="251" t="s">
        <v>169</v>
      </c>
      <c r="D30" s="252"/>
      <c r="E30" s="253"/>
      <c r="F30" s="254"/>
      <c r="G30" s="255"/>
      <c r="H30" s="191"/>
      <c r="I30" s="195"/>
      <c r="J30" s="178"/>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80" t="str">
        <f>C30</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30" s="179"/>
      <c r="BC30" s="179"/>
      <c r="BD30" s="179"/>
      <c r="BE30" s="179"/>
      <c r="BF30" s="179"/>
      <c r="BG30" s="179"/>
      <c r="BH30" s="179"/>
    </row>
    <row r="31" spans="1:60" outlineLevel="1" x14ac:dyDescent="0.2">
      <c r="A31" s="193"/>
      <c r="B31" s="183"/>
      <c r="C31" s="251" t="s">
        <v>170</v>
      </c>
      <c r="D31" s="252"/>
      <c r="E31" s="253"/>
      <c r="F31" s="254"/>
      <c r="G31" s="255"/>
      <c r="H31" s="191"/>
      <c r="I31" s="195"/>
      <c r="J31" s="178"/>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80" t="str">
        <f>C31</f>
        <v>Dokumentace zahrnuje dílčí dokumentace jednotlivých technologických a stavebních částí stavby.</v>
      </c>
      <c r="BB31" s="179"/>
      <c r="BC31" s="179"/>
      <c r="BD31" s="179"/>
      <c r="BE31" s="179"/>
      <c r="BF31" s="179"/>
      <c r="BG31" s="179"/>
      <c r="BH31" s="179"/>
    </row>
    <row r="32" spans="1:60" outlineLevel="1" x14ac:dyDescent="0.2">
      <c r="A32" s="193">
        <v>11</v>
      </c>
      <c r="B32" s="183" t="s">
        <v>171</v>
      </c>
      <c r="C32" s="211" t="s">
        <v>172</v>
      </c>
      <c r="D32" s="185" t="s">
        <v>133</v>
      </c>
      <c r="E32" s="187">
        <v>1</v>
      </c>
      <c r="F32" s="189"/>
      <c r="G32" s="190">
        <f>E32*F32</f>
        <v>0</v>
      </c>
      <c r="H32" s="191"/>
      <c r="I32" s="195" t="s">
        <v>143</v>
      </c>
      <c r="J32" s="178"/>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v>21</v>
      </c>
      <c r="AN32" s="179"/>
      <c r="AO32" s="179"/>
      <c r="AP32" s="179"/>
      <c r="AQ32" s="179"/>
      <c r="AR32" s="179"/>
      <c r="AS32" s="179"/>
      <c r="AT32" s="179"/>
      <c r="AU32" s="179"/>
      <c r="AV32" s="179"/>
      <c r="AW32" s="179"/>
      <c r="AX32" s="179"/>
      <c r="AY32" s="179"/>
      <c r="AZ32" s="179"/>
      <c r="BA32" s="179"/>
      <c r="BB32" s="179"/>
      <c r="BC32" s="179"/>
      <c r="BD32" s="179"/>
      <c r="BE32" s="179"/>
      <c r="BF32" s="179"/>
      <c r="BG32" s="179"/>
      <c r="BH32" s="179"/>
    </row>
    <row r="33" spans="1:60" ht="78.75" outlineLevel="1" x14ac:dyDescent="0.2">
      <c r="A33" s="193"/>
      <c r="B33" s="183"/>
      <c r="C33" s="251" t="s">
        <v>173</v>
      </c>
      <c r="D33" s="252"/>
      <c r="E33" s="253"/>
      <c r="F33" s="254"/>
      <c r="G33" s="255"/>
      <c r="H33" s="191"/>
      <c r="I33" s="195"/>
      <c r="J33" s="178"/>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80" t="str">
        <f>C33</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33" s="179"/>
      <c r="BC33" s="179"/>
      <c r="BD33" s="179"/>
      <c r="BE33" s="179"/>
      <c r="BF33" s="179"/>
      <c r="BG33" s="179"/>
      <c r="BH33" s="179"/>
    </row>
    <row r="34" spans="1:60" outlineLevel="1" x14ac:dyDescent="0.2">
      <c r="A34" s="193"/>
      <c r="B34" s="183"/>
      <c r="C34" s="251" t="s">
        <v>170</v>
      </c>
      <c r="D34" s="252"/>
      <c r="E34" s="253"/>
      <c r="F34" s="254"/>
      <c r="G34" s="255"/>
      <c r="H34" s="191"/>
      <c r="I34" s="195"/>
      <c r="J34" s="178"/>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80" t="str">
        <f>C34</f>
        <v>Dokumentace zahrnuje dílčí dokumentace jednotlivých technologických a stavebních částí stavby.</v>
      </c>
      <c r="BB34" s="179"/>
      <c r="BC34" s="179"/>
      <c r="BD34" s="179"/>
      <c r="BE34" s="179"/>
      <c r="BF34" s="179"/>
      <c r="BG34" s="179"/>
      <c r="BH34" s="179"/>
    </row>
    <row r="35" spans="1:60" ht="22.5" outlineLevel="1" x14ac:dyDescent="0.2">
      <c r="A35" s="193">
        <v>12</v>
      </c>
      <c r="B35" s="183" t="s">
        <v>174</v>
      </c>
      <c r="C35" s="211" t="s">
        <v>175</v>
      </c>
      <c r="D35" s="185" t="s">
        <v>133</v>
      </c>
      <c r="E35" s="187">
        <v>1</v>
      </c>
      <c r="F35" s="189"/>
      <c r="G35" s="190">
        <f>E35*F35</f>
        <v>0</v>
      </c>
      <c r="H35" s="191"/>
      <c r="I35" s="195" t="s">
        <v>143</v>
      </c>
      <c r="J35" s="178"/>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v>21</v>
      </c>
      <c r="AN35" s="179"/>
      <c r="AO35" s="179"/>
      <c r="AP35" s="179"/>
      <c r="AQ35" s="179"/>
      <c r="AR35" s="179"/>
      <c r="AS35" s="179"/>
      <c r="AT35" s="179"/>
      <c r="AU35" s="179"/>
      <c r="AV35" s="179"/>
      <c r="AW35" s="179"/>
      <c r="AX35" s="179"/>
      <c r="AY35" s="179"/>
      <c r="AZ35" s="179"/>
      <c r="BA35" s="179"/>
      <c r="BB35" s="179"/>
      <c r="BC35" s="179"/>
      <c r="BD35" s="179"/>
      <c r="BE35" s="179"/>
      <c r="BF35" s="179"/>
      <c r="BG35" s="179"/>
      <c r="BH35" s="179"/>
    </row>
    <row r="36" spans="1:60" ht="56.25" outlineLevel="1" x14ac:dyDescent="0.2">
      <c r="A36" s="193"/>
      <c r="B36" s="183"/>
      <c r="C36" s="251" t="s">
        <v>176</v>
      </c>
      <c r="D36" s="252"/>
      <c r="E36" s="253"/>
      <c r="F36" s="254"/>
      <c r="G36" s="255"/>
      <c r="H36" s="191"/>
      <c r="I36" s="195"/>
      <c r="J36" s="178"/>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80" t="str">
        <f>C36</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6" s="179"/>
      <c r="BC36" s="179"/>
      <c r="BD36" s="179"/>
      <c r="BE36" s="179"/>
      <c r="BF36" s="179"/>
      <c r="BG36" s="179"/>
      <c r="BH36" s="179"/>
    </row>
    <row r="37" spans="1:60" ht="22.5" outlineLevel="1" x14ac:dyDescent="0.2">
      <c r="A37" s="193">
        <v>13</v>
      </c>
      <c r="B37" s="183" t="s">
        <v>177</v>
      </c>
      <c r="C37" s="211" t="s">
        <v>178</v>
      </c>
      <c r="D37" s="185" t="s">
        <v>133</v>
      </c>
      <c r="E37" s="187">
        <v>1</v>
      </c>
      <c r="F37" s="189"/>
      <c r="G37" s="190">
        <f>E37*F37</f>
        <v>0</v>
      </c>
      <c r="H37" s="191"/>
      <c r="I37" s="195" t="s">
        <v>143</v>
      </c>
      <c r="J37" s="178"/>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v>21</v>
      </c>
      <c r="AN37" s="179"/>
      <c r="AO37" s="179"/>
      <c r="AP37" s="179"/>
      <c r="AQ37" s="179"/>
      <c r="AR37" s="179"/>
      <c r="AS37" s="179"/>
      <c r="AT37" s="179"/>
      <c r="AU37" s="179"/>
      <c r="AV37" s="179"/>
      <c r="AW37" s="179"/>
      <c r="AX37" s="179"/>
      <c r="AY37" s="179"/>
      <c r="AZ37" s="179"/>
      <c r="BA37" s="179"/>
      <c r="BB37" s="179"/>
      <c r="BC37" s="179"/>
      <c r="BD37" s="179"/>
      <c r="BE37" s="179"/>
      <c r="BF37" s="179"/>
      <c r="BG37" s="179"/>
      <c r="BH37" s="179"/>
    </row>
    <row r="38" spans="1:60" ht="45" outlineLevel="1" x14ac:dyDescent="0.2">
      <c r="A38" s="193"/>
      <c r="B38" s="183"/>
      <c r="C38" s="251" t="s">
        <v>179</v>
      </c>
      <c r="D38" s="252"/>
      <c r="E38" s="253"/>
      <c r="F38" s="254"/>
      <c r="G38" s="255"/>
      <c r="H38" s="191"/>
      <c r="I38" s="195"/>
      <c r="J38" s="178"/>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80" t="str">
        <f>C38</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8" s="179"/>
      <c r="BC38" s="179"/>
      <c r="BD38" s="179"/>
      <c r="BE38" s="179"/>
      <c r="BF38" s="179"/>
      <c r="BG38" s="179"/>
      <c r="BH38" s="179"/>
    </row>
    <row r="39" spans="1:60" outlineLevel="1" x14ac:dyDescent="0.2">
      <c r="A39" s="193">
        <v>14</v>
      </c>
      <c r="B39" s="183" t="s">
        <v>180</v>
      </c>
      <c r="C39" s="211" t="s">
        <v>181</v>
      </c>
      <c r="D39" s="185" t="s">
        <v>182</v>
      </c>
      <c r="E39" s="187">
        <v>1</v>
      </c>
      <c r="F39" s="189"/>
      <c r="G39" s="190">
        <f>E39*F39</f>
        <v>0</v>
      </c>
      <c r="H39" s="191"/>
      <c r="I39" s="195" t="s">
        <v>143</v>
      </c>
      <c r="J39" s="178"/>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v>21</v>
      </c>
      <c r="AN39" s="179"/>
      <c r="AO39" s="179"/>
      <c r="AP39" s="179"/>
      <c r="AQ39" s="179"/>
      <c r="AR39" s="179"/>
      <c r="AS39" s="179"/>
      <c r="AT39" s="179"/>
      <c r="AU39" s="179"/>
      <c r="AV39" s="179"/>
      <c r="AW39" s="179"/>
      <c r="AX39" s="179"/>
      <c r="AY39" s="179"/>
      <c r="AZ39" s="179"/>
      <c r="BA39" s="179"/>
      <c r="BB39" s="179"/>
      <c r="BC39" s="179"/>
      <c r="BD39" s="179"/>
      <c r="BE39" s="179"/>
      <c r="BF39" s="179"/>
      <c r="BG39" s="179"/>
      <c r="BH39" s="179"/>
    </row>
    <row r="40" spans="1:60" outlineLevel="1" x14ac:dyDescent="0.2">
      <c r="A40" s="193"/>
      <c r="B40" s="183"/>
      <c r="C40" s="251" t="s">
        <v>183</v>
      </c>
      <c r="D40" s="252"/>
      <c r="E40" s="253"/>
      <c r="F40" s="254"/>
      <c r="G40" s="255"/>
      <c r="H40" s="191"/>
      <c r="I40" s="195"/>
      <c r="J40" s="178"/>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80" t="str">
        <f>C40</f>
        <v>vodné, stočné, elektrická energie a jiné spotřebované energie a média nutných k výstavbě</v>
      </c>
      <c r="BB40" s="179"/>
      <c r="BC40" s="179"/>
      <c r="BD40" s="179"/>
      <c r="BE40" s="179"/>
      <c r="BF40" s="179"/>
      <c r="BG40" s="179"/>
      <c r="BH40" s="179"/>
    </row>
    <row r="41" spans="1:60" outlineLevel="1" x14ac:dyDescent="0.2">
      <c r="A41" s="193">
        <v>15</v>
      </c>
      <c r="B41" s="183" t="s">
        <v>184</v>
      </c>
      <c r="C41" s="211" t="s">
        <v>185</v>
      </c>
      <c r="D41" s="185" t="s">
        <v>182</v>
      </c>
      <c r="E41" s="187">
        <v>1</v>
      </c>
      <c r="F41" s="189"/>
      <c r="G41" s="190">
        <f>E41*F41</f>
        <v>0</v>
      </c>
      <c r="H41" s="191"/>
      <c r="I41" s="195" t="s">
        <v>143</v>
      </c>
      <c r="J41" s="178"/>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v>21</v>
      </c>
      <c r="AN41" s="179"/>
      <c r="AO41" s="179"/>
      <c r="AP41" s="179"/>
      <c r="AQ41" s="179"/>
      <c r="AR41" s="179"/>
      <c r="AS41" s="179"/>
      <c r="AT41" s="179"/>
      <c r="AU41" s="179"/>
      <c r="AV41" s="179"/>
      <c r="AW41" s="179"/>
      <c r="AX41" s="179"/>
      <c r="AY41" s="179"/>
      <c r="AZ41" s="179"/>
      <c r="BA41" s="179"/>
      <c r="BB41" s="179"/>
      <c r="BC41" s="179"/>
      <c r="BD41" s="179"/>
      <c r="BE41" s="179"/>
      <c r="BF41" s="179"/>
      <c r="BG41" s="179"/>
      <c r="BH41" s="179"/>
    </row>
    <row r="42" spans="1:60" ht="22.5" outlineLevel="1" x14ac:dyDescent="0.2">
      <c r="A42" s="193"/>
      <c r="B42" s="183"/>
      <c r="C42" s="251" t="s">
        <v>186</v>
      </c>
      <c r="D42" s="252"/>
      <c r="E42" s="253"/>
      <c r="F42" s="254"/>
      <c r="G42" s="255"/>
      <c r="H42" s="191"/>
      <c r="I42" s="195"/>
      <c r="J42" s="178"/>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80" t="str">
        <f>C42</f>
        <v>Kompletní systém sběru, třídění, odvozu a likvidace odpadu v souladu se zák. č.185/2001 Sb. v platném znění a vyhl. č.381/2001 Sb. v platném znění</v>
      </c>
      <c r="BB42" s="179"/>
      <c r="BC42" s="179"/>
      <c r="BD42" s="179"/>
      <c r="BE42" s="179"/>
      <c r="BF42" s="179"/>
      <c r="BG42" s="179"/>
      <c r="BH42" s="179"/>
    </row>
    <row r="43" spans="1:60" outlineLevel="1" x14ac:dyDescent="0.2">
      <c r="A43" s="193">
        <v>16</v>
      </c>
      <c r="B43" s="183" t="s">
        <v>187</v>
      </c>
      <c r="C43" s="211" t="s">
        <v>188</v>
      </c>
      <c r="D43" s="185" t="s">
        <v>182</v>
      </c>
      <c r="E43" s="187">
        <v>1</v>
      </c>
      <c r="F43" s="189"/>
      <c r="G43" s="190">
        <f>E43*F43</f>
        <v>0</v>
      </c>
      <c r="H43" s="191"/>
      <c r="I43" s="195" t="s">
        <v>143</v>
      </c>
      <c r="J43" s="178"/>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v>21</v>
      </c>
      <c r="AN43" s="179"/>
      <c r="AO43" s="179"/>
      <c r="AP43" s="179"/>
      <c r="AQ43" s="179"/>
      <c r="AR43" s="179"/>
      <c r="AS43" s="179"/>
      <c r="AT43" s="179"/>
      <c r="AU43" s="179"/>
      <c r="AV43" s="179"/>
      <c r="AW43" s="179"/>
      <c r="AX43" s="179"/>
      <c r="AY43" s="179"/>
      <c r="AZ43" s="179"/>
      <c r="BA43" s="179"/>
      <c r="BB43" s="179"/>
      <c r="BC43" s="179"/>
      <c r="BD43" s="179"/>
      <c r="BE43" s="179"/>
      <c r="BF43" s="179"/>
      <c r="BG43" s="179"/>
      <c r="BH43" s="179"/>
    </row>
    <row r="44" spans="1:60" ht="79.5" outlineLevel="1" thickBot="1" x14ac:dyDescent="0.25">
      <c r="A44" s="202"/>
      <c r="B44" s="203"/>
      <c r="C44" s="256" t="s">
        <v>189</v>
      </c>
      <c r="D44" s="257"/>
      <c r="E44" s="258"/>
      <c r="F44" s="259"/>
      <c r="G44" s="260"/>
      <c r="H44" s="204"/>
      <c r="I44" s="205"/>
      <c r="J44" s="178"/>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80" t="str">
        <f>C44</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44" s="179"/>
      <c r="BC44" s="179"/>
      <c r="BD44" s="179"/>
      <c r="BE44" s="179"/>
      <c r="BF44" s="179"/>
      <c r="BG44" s="179"/>
      <c r="BH44" s="179"/>
    </row>
    <row r="45" spans="1:60" ht="12.75" hidden="1" customHeight="1" x14ac:dyDescent="0.2">
      <c r="A45" s="54"/>
      <c r="B45" s="61"/>
      <c r="C45" s="212"/>
      <c r="D45" s="54"/>
      <c r="E45" s="54"/>
      <c r="F45" s="54"/>
      <c r="G45" s="54"/>
      <c r="H45" s="54"/>
      <c r="I45" s="54"/>
      <c r="J45" s="54"/>
      <c r="AK45">
        <f>SUM(AK1:AK44)</f>
        <v>0</v>
      </c>
      <c r="AL45">
        <f>SUM(AL1:AL44)</f>
        <v>0</v>
      </c>
      <c r="AN45">
        <v>15</v>
      </c>
      <c r="AO45">
        <v>21</v>
      </c>
    </row>
    <row r="46" spans="1:60" ht="12.75" hidden="1" customHeight="1" x14ac:dyDescent="0.2">
      <c r="A46" s="206"/>
      <c r="B46" s="207" t="s">
        <v>190</v>
      </c>
      <c r="C46" s="213"/>
      <c r="D46" s="208"/>
      <c r="E46" s="208"/>
      <c r="F46" s="208"/>
      <c r="G46" s="209">
        <f>F8+F13</f>
        <v>0</v>
      </c>
      <c r="H46" s="54"/>
      <c r="I46" s="54"/>
      <c r="J46" s="54"/>
      <c r="AN46">
        <f>SUMIF(AM8:AM45,AN45,G8:G45)</f>
        <v>0</v>
      </c>
      <c r="AO46">
        <f>SUMIF(AM8:AM45,AO45,G8:G45)</f>
        <v>0</v>
      </c>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Se4kUmxT7mIxEeihFa6mKupXH32O3nJAO9I6QZcqI0b1jin7wEL99gmS7tE9aQjcGrLCTw3BtaaDfGiaoIcXaA==" saltValue="1DMvFbFtJ2Qs6w/FZ3aj6g==" spinCount="100000" sheet="1"/>
  <mergeCells count="26">
    <mergeCell ref="F8:G8"/>
    <mergeCell ref="A1:G1"/>
    <mergeCell ref="C2:G2"/>
    <mergeCell ref="C3:G3"/>
    <mergeCell ref="C4:G4"/>
    <mergeCell ref="C7:G7"/>
    <mergeCell ref="C30:G30"/>
    <mergeCell ref="C10:G10"/>
    <mergeCell ref="C12:G12"/>
    <mergeCell ref="F13:G13"/>
    <mergeCell ref="C15:G15"/>
    <mergeCell ref="B16:G16"/>
    <mergeCell ref="B17:G17"/>
    <mergeCell ref="C19:G19"/>
    <mergeCell ref="C21:G21"/>
    <mergeCell ref="C23:G23"/>
    <mergeCell ref="C25:G25"/>
    <mergeCell ref="C28:G28"/>
    <mergeCell ref="C42:G42"/>
    <mergeCell ref="C44:G44"/>
    <mergeCell ref="C31:G31"/>
    <mergeCell ref="C33:G33"/>
    <mergeCell ref="C34:G34"/>
    <mergeCell ref="C36:G36"/>
    <mergeCell ref="C38:G38"/>
    <mergeCell ref="C40:G40"/>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07/17/16</v>
      </c>
      <c r="C1" s="31" t="str">
        <f>Stavba!NazevStavby</f>
        <v>Rekonstrukce kuchyně SŠ Rokycany 0582017</v>
      </c>
      <c r="D1" s="31"/>
      <c r="E1" s="31"/>
      <c r="F1" s="31"/>
      <c r="G1" s="24"/>
      <c r="H1" s="33"/>
    </row>
    <row r="2" spans="1:10" ht="13.5" customHeight="1" thickBot="1" x14ac:dyDescent="0.25">
      <c r="A2" s="25" t="s">
        <v>29</v>
      </c>
      <c r="B2" s="128" t="s">
        <v>59</v>
      </c>
      <c r="C2" s="250" t="s">
        <v>60</v>
      </c>
      <c r="D2" s="239"/>
      <c r="E2" s="239"/>
      <c r="F2" s="239"/>
      <c r="G2" s="26" t="s">
        <v>15</v>
      </c>
      <c r="H2" s="214" t="s">
        <v>61</v>
      </c>
    </row>
    <row r="3" spans="1:10" ht="13.5" customHeight="1" thickTop="1" x14ac:dyDescent="0.2">
      <c r="H3" s="35"/>
    </row>
    <row r="4" spans="1:10" ht="18" customHeight="1" x14ac:dyDescent="0.25">
      <c r="A4" s="238" t="s">
        <v>17</v>
      </c>
      <c r="B4" s="238"/>
      <c r="C4" s="238"/>
      <c r="D4" s="238"/>
      <c r="E4" s="238"/>
      <c r="F4" s="238"/>
      <c r="G4" s="238"/>
      <c r="H4" s="238"/>
    </row>
    <row r="5" spans="1:10" ht="12.75" customHeight="1" x14ac:dyDescent="0.2">
      <c r="H5" s="35"/>
    </row>
    <row r="6" spans="1:10" ht="15.75" customHeight="1" x14ac:dyDescent="0.25">
      <c r="A6" s="32" t="s">
        <v>25</v>
      </c>
      <c r="B6" s="29" t="str">
        <f>B2</f>
        <v>01</v>
      </c>
      <c r="H6" s="35"/>
    </row>
    <row r="7" spans="1:10" ht="15.75" customHeight="1" x14ac:dyDescent="0.25">
      <c r="B7" s="240" t="str">
        <f>C2</f>
        <v>Rekonstrukce kuchyně</v>
      </c>
      <c r="C7" s="241"/>
      <c r="D7" s="241"/>
      <c r="E7" s="241"/>
      <c r="F7" s="241"/>
      <c r="G7" s="241"/>
      <c r="H7" s="35"/>
    </row>
    <row r="8" spans="1:10" ht="12.75" customHeight="1" x14ac:dyDescent="0.2">
      <c r="H8" s="35"/>
    </row>
    <row r="9" spans="1:10" ht="12.75" customHeight="1" x14ac:dyDescent="0.2">
      <c r="A9" s="32" t="s">
        <v>28</v>
      </c>
      <c r="B9" s="132" t="s">
        <v>191</v>
      </c>
      <c r="C9" s="132" t="s">
        <v>192</v>
      </c>
      <c r="D9" s="32"/>
      <c r="E9" s="32"/>
      <c r="F9" s="32"/>
      <c r="G9" s="32"/>
      <c r="H9" s="36"/>
      <c r="I9" s="32"/>
      <c r="J9" s="32"/>
    </row>
    <row r="10" spans="1:10" ht="12.75" customHeight="1" x14ac:dyDescent="0.2">
      <c r="A10" s="32"/>
      <c r="B10" s="132" t="s">
        <v>193</v>
      </c>
      <c r="C10" s="132" t="s">
        <v>194</v>
      </c>
      <c r="D10" s="32"/>
      <c r="E10" s="32"/>
      <c r="F10" s="32"/>
      <c r="G10" s="32"/>
      <c r="H10" s="36"/>
      <c r="I10" s="32"/>
      <c r="J10" s="32"/>
    </row>
    <row r="11" spans="1:10" ht="12.75" customHeight="1" x14ac:dyDescent="0.2">
      <c r="A11" s="32"/>
      <c r="B11" s="132" t="s">
        <v>195</v>
      </c>
      <c r="C11" s="132" t="s">
        <v>196</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32" t="s">
        <v>197</v>
      </c>
      <c r="C13" s="132" t="s">
        <v>198</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32" t="s">
        <v>61</v>
      </c>
      <c r="C15" s="132" t="s">
        <v>199</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116</v>
      </c>
      <c r="B17" s="151">
        <v>275.31</v>
      </c>
      <c r="C17" s="132" t="s">
        <v>200</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29" t="s">
        <v>117</v>
      </c>
      <c r="B19" s="130"/>
      <c r="C19" s="130"/>
      <c r="D19" s="130"/>
      <c r="E19" s="130"/>
      <c r="F19" s="130"/>
      <c r="G19" s="130"/>
      <c r="H19" s="131"/>
      <c r="I19" s="32"/>
      <c r="J19" s="32"/>
    </row>
    <row r="20" spans="1:16" ht="12.75" customHeight="1" x14ac:dyDescent="0.2">
      <c r="A20" s="140" t="s">
        <v>118</v>
      </c>
      <c r="B20" s="141"/>
      <c r="C20" s="142"/>
      <c r="D20" s="142"/>
      <c r="E20" s="142"/>
      <c r="F20" s="142"/>
      <c r="G20" s="143"/>
      <c r="H20" s="144" t="s">
        <v>119</v>
      </c>
      <c r="I20" s="32"/>
      <c r="J20" s="32"/>
    </row>
    <row r="21" spans="1:16" ht="12.75" customHeight="1" x14ac:dyDescent="0.2">
      <c r="A21" s="138" t="s">
        <v>201</v>
      </c>
      <c r="B21" s="136" t="s">
        <v>202</v>
      </c>
      <c r="C21" s="135"/>
      <c r="D21" s="135"/>
      <c r="E21" s="135"/>
      <c r="F21" s="135"/>
      <c r="G21" s="137"/>
      <c r="H21" s="139">
        <f>'01 010105 Pol'!G579</f>
        <v>0</v>
      </c>
      <c r="I21" s="32"/>
      <c r="J21" s="32"/>
      <c r="O21">
        <f>'01 010105 Pol'!AN579</f>
        <v>0</v>
      </c>
      <c r="P21">
        <f>'01 010105 Pol'!AO579</f>
        <v>0</v>
      </c>
    </row>
    <row r="22" spans="1:16" ht="12.75" customHeight="1" thickBot="1" x14ac:dyDescent="0.25">
      <c r="A22" s="145"/>
      <c r="B22" s="146" t="s">
        <v>121</v>
      </c>
      <c r="C22" s="147"/>
      <c r="D22" s="148" t="str">
        <f>B2</f>
        <v>01</v>
      </c>
      <c r="E22" s="147"/>
      <c r="F22" s="147"/>
      <c r="G22" s="149"/>
      <c r="H22" s="150">
        <f>SUM(H21:H21)</f>
        <v>0</v>
      </c>
      <c r="I22" s="32"/>
      <c r="J22" s="32"/>
    </row>
    <row r="23" spans="1:16" ht="12.75" customHeight="1" thickBot="1" x14ac:dyDescent="0.25">
      <c r="A23" s="32"/>
      <c r="B23" s="32"/>
      <c r="C23" s="32"/>
      <c r="D23" s="32"/>
      <c r="E23" s="32"/>
      <c r="F23" s="32"/>
      <c r="G23" s="32"/>
      <c r="H23" s="151"/>
      <c r="I23" s="32"/>
      <c r="J23" s="32"/>
    </row>
    <row r="24" spans="1:16" ht="12.75" customHeight="1" x14ac:dyDescent="0.2">
      <c r="A24" s="161"/>
      <c r="B24" s="162"/>
      <c r="C24" s="162"/>
      <c r="D24" s="162"/>
      <c r="E24" s="163"/>
      <c r="F24" s="162"/>
      <c r="G24" s="162"/>
      <c r="H24" s="164" t="s">
        <v>63</v>
      </c>
      <c r="I24" s="32"/>
      <c r="J24" s="32"/>
      <c r="O24" s="35">
        <f>H25</f>
        <v>0</v>
      </c>
      <c r="P24" s="35">
        <f>H27</f>
        <v>0</v>
      </c>
    </row>
    <row r="25" spans="1:16" ht="12.75" customHeight="1" x14ac:dyDescent="0.2">
      <c r="A25" s="156" t="s">
        <v>64</v>
      </c>
      <c r="B25" s="152"/>
      <c r="C25" s="152"/>
      <c r="D25" s="152">
        <v>15</v>
      </c>
      <c r="E25" s="153" t="s">
        <v>65</v>
      </c>
      <c r="F25" s="152"/>
      <c r="G25" s="152"/>
      <c r="H25" s="159">
        <f>SUM(O20:O21)</f>
        <v>0</v>
      </c>
      <c r="I25" s="32"/>
      <c r="J25" s="32"/>
    </row>
    <row r="26" spans="1:16" ht="12.75" customHeight="1" x14ac:dyDescent="0.2">
      <c r="A26" s="157" t="s">
        <v>66</v>
      </c>
      <c r="B26" s="133"/>
      <c r="C26" s="133"/>
      <c r="D26" s="133">
        <v>15</v>
      </c>
      <c r="E26" s="154" t="s">
        <v>65</v>
      </c>
      <c r="F26" s="133"/>
      <c r="G26" s="133"/>
      <c r="H26" s="160">
        <f>H25*(D26/100)</f>
        <v>0</v>
      </c>
      <c r="I26" s="32"/>
      <c r="J26" s="32"/>
    </row>
    <row r="27" spans="1:16" ht="12.75" customHeight="1" x14ac:dyDescent="0.2">
      <c r="A27" s="157" t="s">
        <v>64</v>
      </c>
      <c r="B27" s="133"/>
      <c r="C27" s="133"/>
      <c r="D27" s="133">
        <v>21</v>
      </c>
      <c r="E27" s="154" t="s">
        <v>65</v>
      </c>
      <c r="F27" s="133"/>
      <c r="G27" s="133"/>
      <c r="H27" s="160">
        <f>SUM(P20:P21)</f>
        <v>0</v>
      </c>
      <c r="I27" s="32"/>
      <c r="J27" s="32"/>
    </row>
    <row r="28" spans="1:16" ht="12.75" customHeight="1" thickBot="1" x14ac:dyDescent="0.25">
      <c r="A28" s="158" t="s">
        <v>66</v>
      </c>
      <c r="B28" s="134"/>
      <c r="C28" s="134"/>
      <c r="D28" s="134">
        <v>21</v>
      </c>
      <c r="E28" s="155" t="s">
        <v>65</v>
      </c>
      <c r="F28" s="133"/>
      <c r="G28" s="133"/>
      <c r="H28" s="160">
        <f>H27*(D28/100)</f>
        <v>0</v>
      </c>
      <c r="I28" s="32"/>
      <c r="J28" s="32"/>
    </row>
    <row r="29" spans="1:16" ht="12.75" customHeight="1" thickBot="1" x14ac:dyDescent="0.25">
      <c r="A29" s="165" t="s">
        <v>122</v>
      </c>
      <c r="B29" s="166"/>
      <c r="C29" s="166"/>
      <c r="D29" s="166"/>
      <c r="E29" s="166"/>
      <c r="F29" s="167"/>
      <c r="G29" s="168"/>
      <c r="H29" s="169">
        <f>SUM(H25:H28)</f>
        <v>0</v>
      </c>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FjMsOLAMQo5X4w5tkcS7JZWjic9GS4hWLs62o3Witl2tckUovHCrFi3s1wnokqxhUbhYZ4/zakIabsLyBPEXDw==" saltValue="a05XFvUs8I3V8yngAW8QqA=="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79"/>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242" t="s">
        <v>203</v>
      </c>
      <c r="B1" s="242"/>
      <c r="C1" s="243"/>
      <c r="D1" s="242"/>
      <c r="E1" s="242"/>
      <c r="F1" s="242"/>
      <c r="G1" s="242"/>
      <c r="H1" s="54"/>
      <c r="I1" s="54"/>
      <c r="J1" s="54"/>
    </row>
    <row r="2" spans="1:60" ht="13.5" thickTop="1" x14ac:dyDescent="0.2">
      <c r="A2" s="55" t="s">
        <v>31</v>
      </c>
      <c r="B2" s="56" t="s">
        <v>42</v>
      </c>
      <c r="C2" s="269" t="s">
        <v>43</v>
      </c>
      <c r="D2" s="244"/>
      <c r="E2" s="244"/>
      <c r="F2" s="244"/>
      <c r="G2" s="245"/>
      <c r="H2" s="54"/>
      <c r="I2" s="54"/>
      <c r="J2" s="54"/>
    </row>
    <row r="3" spans="1:60" x14ac:dyDescent="0.2">
      <c r="A3" s="57" t="s">
        <v>32</v>
      </c>
      <c r="B3" s="58" t="s">
        <v>59</v>
      </c>
      <c r="C3" s="270" t="s">
        <v>60</v>
      </c>
      <c r="D3" s="246"/>
      <c r="E3" s="246"/>
      <c r="F3" s="246"/>
      <c r="G3" s="247"/>
      <c r="H3" s="54"/>
      <c r="I3" s="54"/>
      <c r="J3" s="54"/>
    </row>
    <row r="4" spans="1:60" ht="13.5" thickBot="1" x14ac:dyDescent="0.25">
      <c r="A4" s="170" t="s">
        <v>33</v>
      </c>
      <c r="B4" s="171" t="s">
        <v>201</v>
      </c>
      <c r="C4" s="271" t="s">
        <v>202</v>
      </c>
      <c r="D4" s="272"/>
      <c r="E4" s="272"/>
      <c r="F4" s="272"/>
      <c r="G4" s="273"/>
      <c r="H4" s="54"/>
      <c r="I4" s="54"/>
      <c r="J4" s="54"/>
    </row>
    <row r="5" spans="1:60" ht="14.25" thickTop="1" thickBot="1" x14ac:dyDescent="0.25">
      <c r="A5" s="54"/>
      <c r="B5" s="61"/>
      <c r="C5" s="62"/>
      <c r="D5" s="63"/>
      <c r="E5" s="54"/>
      <c r="F5" s="54"/>
      <c r="G5" s="54"/>
      <c r="H5" s="54"/>
      <c r="I5" s="54"/>
      <c r="J5" s="54"/>
    </row>
    <row r="6" spans="1:60" ht="27" thickTop="1" thickBot="1" x14ac:dyDescent="0.25">
      <c r="A6" s="172" t="s">
        <v>34</v>
      </c>
      <c r="B6" s="175" t="s">
        <v>35</v>
      </c>
      <c r="C6" s="176" t="s">
        <v>36</v>
      </c>
      <c r="D6" s="173" t="s">
        <v>37</v>
      </c>
      <c r="E6" s="174" t="s">
        <v>38</v>
      </c>
      <c r="F6" s="177" t="s">
        <v>39</v>
      </c>
      <c r="G6" s="196" t="s">
        <v>40</v>
      </c>
      <c r="H6" s="197" t="s">
        <v>124</v>
      </c>
      <c r="I6" s="181" t="s">
        <v>125</v>
      </c>
      <c r="J6" s="54"/>
    </row>
    <row r="7" spans="1:60" x14ac:dyDescent="0.2">
      <c r="A7" s="198"/>
      <c r="B7" s="199" t="s">
        <v>126</v>
      </c>
      <c r="C7" s="274" t="s">
        <v>127</v>
      </c>
      <c r="D7" s="274"/>
      <c r="E7" s="275"/>
      <c r="F7" s="276"/>
      <c r="G7" s="276"/>
      <c r="H7" s="200"/>
      <c r="I7" s="201"/>
      <c r="J7" s="54"/>
    </row>
    <row r="8" spans="1:60" x14ac:dyDescent="0.2">
      <c r="A8" s="192" t="s">
        <v>128</v>
      </c>
      <c r="B8" s="182" t="s">
        <v>204</v>
      </c>
      <c r="C8" s="210" t="s">
        <v>205</v>
      </c>
      <c r="D8" s="184"/>
      <c r="E8" s="186"/>
      <c r="F8" s="277">
        <f>SUM(G9:G35)</f>
        <v>0</v>
      </c>
      <c r="G8" s="278"/>
      <c r="H8" s="188"/>
      <c r="I8" s="194"/>
      <c r="J8" s="54"/>
    </row>
    <row r="9" spans="1:60" outlineLevel="1" x14ac:dyDescent="0.2">
      <c r="A9" s="193"/>
      <c r="B9" s="279" t="s">
        <v>206</v>
      </c>
      <c r="C9" s="280"/>
      <c r="D9" s="281"/>
      <c r="E9" s="282"/>
      <c r="F9" s="283"/>
      <c r="G9" s="284"/>
      <c r="H9" s="191"/>
      <c r="I9" s="195"/>
      <c r="J9" s="178"/>
      <c r="K9" s="179">
        <v>1</v>
      </c>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row>
    <row r="10" spans="1:60" ht="22.5" outlineLevel="1" x14ac:dyDescent="0.2">
      <c r="A10" s="193"/>
      <c r="B10" s="263" t="s">
        <v>207</v>
      </c>
      <c r="C10" s="264"/>
      <c r="D10" s="265"/>
      <c r="E10" s="266"/>
      <c r="F10" s="267"/>
      <c r="G10" s="268"/>
      <c r="H10" s="191"/>
      <c r="I10" s="195"/>
      <c r="J10" s="178"/>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80" t="str">
        <f>B10</f>
        <v>které se zřizují před úpravami povrchu, a obalení osazených dveřních zárubní před znečištěním při úpravách povrchu nástřikem plastických maltovin včetně pozdějšího odkrytí,</v>
      </c>
      <c r="BA10" s="179"/>
      <c r="BB10" s="179"/>
      <c r="BC10" s="179"/>
      <c r="BD10" s="179"/>
      <c r="BE10" s="179"/>
      <c r="BF10" s="179"/>
      <c r="BG10" s="179"/>
      <c r="BH10" s="179"/>
    </row>
    <row r="11" spans="1:60" outlineLevel="1" x14ac:dyDescent="0.2">
      <c r="A11" s="193">
        <v>1</v>
      </c>
      <c r="B11" s="183" t="s">
        <v>208</v>
      </c>
      <c r="C11" s="211" t="s">
        <v>209</v>
      </c>
      <c r="D11" s="185" t="s">
        <v>210</v>
      </c>
      <c r="E11" s="187">
        <v>24.640999999999998</v>
      </c>
      <c r="F11" s="189"/>
      <c r="G11" s="190">
        <f>E11*F11</f>
        <v>0</v>
      </c>
      <c r="H11" s="191" t="s">
        <v>211</v>
      </c>
      <c r="I11" s="195" t="s">
        <v>134</v>
      </c>
      <c r="J11" s="178"/>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v>21</v>
      </c>
      <c r="AN11" s="179"/>
      <c r="AO11" s="179"/>
      <c r="AP11" s="179"/>
      <c r="AQ11" s="179"/>
      <c r="AR11" s="179"/>
      <c r="AS11" s="179"/>
      <c r="AT11" s="179"/>
      <c r="AU11" s="179"/>
      <c r="AV11" s="179"/>
      <c r="AW11" s="179"/>
      <c r="AX11" s="179"/>
      <c r="AY11" s="179"/>
      <c r="AZ11" s="179"/>
      <c r="BA11" s="179"/>
      <c r="BB11" s="179"/>
      <c r="BC11" s="179"/>
      <c r="BD11" s="179"/>
      <c r="BE11" s="179"/>
      <c r="BF11" s="179"/>
      <c r="BG11" s="179"/>
      <c r="BH11" s="179"/>
    </row>
    <row r="12" spans="1:60" outlineLevel="1" x14ac:dyDescent="0.2">
      <c r="A12" s="193"/>
      <c r="B12" s="183"/>
      <c r="C12" s="221" t="s">
        <v>212</v>
      </c>
      <c r="D12" s="215"/>
      <c r="E12" s="216">
        <v>17.850000000000001</v>
      </c>
      <c r="F12" s="190"/>
      <c r="G12" s="190"/>
      <c r="H12" s="191"/>
      <c r="I12" s="195"/>
      <c r="J12" s="178"/>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row>
    <row r="13" spans="1:60" outlineLevel="1" x14ac:dyDescent="0.2">
      <c r="A13" s="193"/>
      <c r="B13" s="183"/>
      <c r="C13" s="221" t="s">
        <v>213</v>
      </c>
      <c r="D13" s="215"/>
      <c r="E13" s="216">
        <v>4.2</v>
      </c>
      <c r="F13" s="190"/>
      <c r="G13" s="190"/>
      <c r="H13" s="191"/>
      <c r="I13" s="195"/>
      <c r="J13" s="178"/>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row>
    <row r="14" spans="1:60" outlineLevel="1" x14ac:dyDescent="0.2">
      <c r="A14" s="193"/>
      <c r="B14" s="183"/>
      <c r="C14" s="221" t="s">
        <v>214</v>
      </c>
      <c r="D14" s="215"/>
      <c r="E14" s="216">
        <v>2.5910000000000002</v>
      </c>
      <c r="F14" s="190"/>
      <c r="G14" s="190"/>
      <c r="H14" s="191"/>
      <c r="I14" s="195"/>
      <c r="J14" s="178"/>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row>
    <row r="15" spans="1:60" outlineLevel="1" x14ac:dyDescent="0.2">
      <c r="A15" s="193"/>
      <c r="B15" s="263" t="s">
        <v>215</v>
      </c>
      <c r="C15" s="264"/>
      <c r="D15" s="265"/>
      <c r="E15" s="266"/>
      <c r="F15" s="267"/>
      <c r="G15" s="268"/>
      <c r="H15" s="191"/>
      <c r="I15" s="195"/>
      <c r="J15" s="178"/>
      <c r="K15" s="179">
        <v>1</v>
      </c>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row>
    <row r="16" spans="1:60" outlineLevel="1" x14ac:dyDescent="0.2">
      <c r="A16" s="193"/>
      <c r="B16" s="263" t="s">
        <v>216</v>
      </c>
      <c r="C16" s="264"/>
      <c r="D16" s="265"/>
      <c r="E16" s="266"/>
      <c r="F16" s="267"/>
      <c r="G16" s="268"/>
      <c r="H16" s="191"/>
      <c r="I16" s="195"/>
      <c r="J16" s="178"/>
      <c r="K16" s="179">
        <v>2</v>
      </c>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row>
    <row r="17" spans="1:60" outlineLevel="1" x14ac:dyDescent="0.2">
      <c r="A17" s="193">
        <v>2</v>
      </c>
      <c r="B17" s="183" t="s">
        <v>217</v>
      </c>
      <c r="C17" s="211" t="s">
        <v>218</v>
      </c>
      <c r="D17" s="185" t="s">
        <v>210</v>
      </c>
      <c r="E17" s="187">
        <v>78.334000000000003</v>
      </c>
      <c r="F17" s="189"/>
      <c r="G17" s="190">
        <f>E17*F17</f>
        <v>0</v>
      </c>
      <c r="H17" s="191" t="s">
        <v>219</v>
      </c>
      <c r="I17" s="195" t="s">
        <v>134</v>
      </c>
      <c r="J17" s="178"/>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v>21</v>
      </c>
      <c r="AN17" s="179"/>
      <c r="AO17" s="179"/>
      <c r="AP17" s="179"/>
      <c r="AQ17" s="179"/>
      <c r="AR17" s="179"/>
      <c r="AS17" s="179"/>
      <c r="AT17" s="179"/>
      <c r="AU17" s="179"/>
      <c r="AV17" s="179"/>
      <c r="AW17" s="179"/>
      <c r="AX17" s="179"/>
      <c r="AY17" s="179"/>
      <c r="AZ17" s="179"/>
      <c r="BA17" s="179"/>
      <c r="BB17" s="179"/>
      <c r="BC17" s="179"/>
      <c r="BD17" s="179"/>
      <c r="BE17" s="179"/>
      <c r="BF17" s="179"/>
      <c r="BG17" s="179"/>
      <c r="BH17" s="179"/>
    </row>
    <row r="18" spans="1:60" outlineLevel="1" x14ac:dyDescent="0.2">
      <c r="A18" s="193"/>
      <c r="B18" s="183"/>
      <c r="C18" s="251" t="s">
        <v>220</v>
      </c>
      <c r="D18" s="252"/>
      <c r="E18" s="253"/>
      <c r="F18" s="254"/>
      <c r="G18" s="255"/>
      <c r="H18" s="191"/>
      <c r="I18" s="195"/>
      <c r="J18" s="178"/>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80" t="str">
        <f>C18</f>
        <v>Včetně pomocného pracovního lešení o výšce podlahy do 1900 mm a pro zatížení do 1,5 kPa.</v>
      </c>
      <c r="BB18" s="179"/>
      <c r="BC18" s="179"/>
      <c r="BD18" s="179"/>
      <c r="BE18" s="179"/>
      <c r="BF18" s="179"/>
      <c r="BG18" s="179"/>
      <c r="BH18" s="179"/>
    </row>
    <row r="19" spans="1:60" outlineLevel="1" x14ac:dyDescent="0.2">
      <c r="A19" s="193"/>
      <c r="B19" s="183"/>
      <c r="C19" s="221" t="s">
        <v>221</v>
      </c>
      <c r="D19" s="215"/>
      <c r="E19" s="216">
        <v>78.334000000000003</v>
      </c>
      <c r="F19" s="190"/>
      <c r="G19" s="190"/>
      <c r="H19" s="191"/>
      <c r="I19" s="195"/>
      <c r="J19" s="178"/>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row>
    <row r="20" spans="1:60" outlineLevel="1" x14ac:dyDescent="0.2">
      <c r="A20" s="193"/>
      <c r="B20" s="263" t="s">
        <v>222</v>
      </c>
      <c r="C20" s="264"/>
      <c r="D20" s="265"/>
      <c r="E20" s="266"/>
      <c r="F20" s="267"/>
      <c r="G20" s="268"/>
      <c r="H20" s="191"/>
      <c r="I20" s="195"/>
      <c r="J20" s="178"/>
      <c r="K20" s="179">
        <v>1</v>
      </c>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row>
    <row r="21" spans="1:60" outlineLevel="1" x14ac:dyDescent="0.2">
      <c r="A21" s="193">
        <v>3</v>
      </c>
      <c r="B21" s="183" t="s">
        <v>223</v>
      </c>
      <c r="C21" s="211" t="s">
        <v>224</v>
      </c>
      <c r="D21" s="185" t="s">
        <v>210</v>
      </c>
      <c r="E21" s="187">
        <v>96.734999999999999</v>
      </c>
      <c r="F21" s="189"/>
      <c r="G21" s="190">
        <f>E21*F21</f>
        <v>0</v>
      </c>
      <c r="H21" s="191" t="s">
        <v>219</v>
      </c>
      <c r="I21" s="195" t="s">
        <v>134</v>
      </c>
      <c r="J21" s="178"/>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v>21</v>
      </c>
      <c r="AN21" s="179"/>
      <c r="AO21" s="179"/>
      <c r="AP21" s="179"/>
      <c r="AQ21" s="179"/>
      <c r="AR21" s="179"/>
      <c r="AS21" s="179"/>
      <c r="AT21" s="179"/>
      <c r="AU21" s="179"/>
      <c r="AV21" s="179"/>
      <c r="AW21" s="179"/>
      <c r="AX21" s="179"/>
      <c r="AY21" s="179"/>
      <c r="AZ21" s="179"/>
      <c r="BA21" s="179"/>
      <c r="BB21" s="179"/>
      <c r="BC21" s="179"/>
      <c r="BD21" s="179"/>
      <c r="BE21" s="179"/>
      <c r="BF21" s="179"/>
      <c r="BG21" s="179"/>
      <c r="BH21" s="179"/>
    </row>
    <row r="22" spans="1:60" ht="56.25" outlineLevel="1" x14ac:dyDescent="0.2">
      <c r="A22" s="193"/>
      <c r="B22" s="183"/>
      <c r="C22" s="221" t="s">
        <v>225</v>
      </c>
      <c r="D22" s="215"/>
      <c r="E22" s="216">
        <v>96.734999999999999</v>
      </c>
      <c r="F22" s="190"/>
      <c r="G22" s="190"/>
      <c r="H22" s="191"/>
      <c r="I22" s="195"/>
      <c r="J22" s="178"/>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row>
    <row r="23" spans="1:60" outlineLevel="1" x14ac:dyDescent="0.2">
      <c r="A23" s="193"/>
      <c r="B23" s="263" t="s">
        <v>226</v>
      </c>
      <c r="C23" s="264"/>
      <c r="D23" s="265"/>
      <c r="E23" s="266"/>
      <c r="F23" s="267"/>
      <c r="G23" s="268"/>
      <c r="H23" s="191"/>
      <c r="I23" s="195"/>
      <c r="J23" s="178"/>
      <c r="K23" s="179">
        <v>1</v>
      </c>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row>
    <row r="24" spans="1:60" outlineLevel="1" x14ac:dyDescent="0.2">
      <c r="A24" s="193">
        <v>4</v>
      </c>
      <c r="B24" s="183" t="s">
        <v>227</v>
      </c>
      <c r="C24" s="211" t="s">
        <v>228</v>
      </c>
      <c r="D24" s="185" t="s">
        <v>210</v>
      </c>
      <c r="E24" s="187">
        <v>85.95</v>
      </c>
      <c r="F24" s="189"/>
      <c r="G24" s="190">
        <f>E24*F24</f>
        <v>0</v>
      </c>
      <c r="H24" s="191" t="s">
        <v>211</v>
      </c>
      <c r="I24" s="195" t="s">
        <v>134</v>
      </c>
      <c r="J24" s="178"/>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v>21</v>
      </c>
      <c r="AN24" s="179"/>
      <c r="AO24" s="179"/>
      <c r="AP24" s="179"/>
      <c r="AQ24" s="179"/>
      <c r="AR24" s="179"/>
      <c r="AS24" s="179"/>
      <c r="AT24" s="179"/>
      <c r="AU24" s="179"/>
      <c r="AV24" s="179"/>
      <c r="AW24" s="179"/>
      <c r="AX24" s="179"/>
      <c r="AY24" s="179"/>
      <c r="AZ24" s="179"/>
      <c r="BA24" s="179"/>
      <c r="BB24" s="179"/>
      <c r="BC24" s="179"/>
      <c r="BD24" s="179"/>
      <c r="BE24" s="179"/>
      <c r="BF24" s="179"/>
      <c r="BG24" s="179"/>
      <c r="BH24" s="179"/>
    </row>
    <row r="25" spans="1:60" ht="45" outlineLevel="1" x14ac:dyDescent="0.2">
      <c r="A25" s="193"/>
      <c r="B25" s="183"/>
      <c r="C25" s="221" t="s">
        <v>229</v>
      </c>
      <c r="D25" s="215"/>
      <c r="E25" s="216">
        <v>85.95</v>
      </c>
      <c r="F25" s="190"/>
      <c r="G25" s="190"/>
      <c r="H25" s="191"/>
      <c r="I25" s="195"/>
      <c r="J25" s="178"/>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row>
    <row r="26" spans="1:60" outlineLevel="1" x14ac:dyDescent="0.2">
      <c r="A26" s="193"/>
      <c r="B26" s="263" t="s">
        <v>230</v>
      </c>
      <c r="C26" s="264"/>
      <c r="D26" s="265"/>
      <c r="E26" s="266"/>
      <c r="F26" s="267"/>
      <c r="G26" s="268"/>
      <c r="H26" s="191"/>
      <c r="I26" s="195"/>
      <c r="J26" s="178"/>
      <c r="K26" s="179">
        <v>1</v>
      </c>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row>
    <row r="27" spans="1:60" outlineLevel="1" x14ac:dyDescent="0.2">
      <c r="A27" s="193">
        <v>5</v>
      </c>
      <c r="B27" s="183" t="s">
        <v>231</v>
      </c>
      <c r="C27" s="211" t="s">
        <v>232</v>
      </c>
      <c r="D27" s="185" t="s">
        <v>233</v>
      </c>
      <c r="E27" s="187">
        <v>42.18</v>
      </c>
      <c r="F27" s="189"/>
      <c r="G27" s="190">
        <f>E27*F27</f>
        <v>0</v>
      </c>
      <c r="H27" s="191" t="s">
        <v>219</v>
      </c>
      <c r="I27" s="195" t="s">
        <v>134</v>
      </c>
      <c r="J27" s="178"/>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v>21</v>
      </c>
      <c r="AN27" s="179"/>
      <c r="AO27" s="179"/>
      <c r="AP27" s="179"/>
      <c r="AQ27" s="179"/>
      <c r="AR27" s="179"/>
      <c r="AS27" s="179"/>
      <c r="AT27" s="179"/>
      <c r="AU27" s="179"/>
      <c r="AV27" s="179"/>
      <c r="AW27" s="179"/>
      <c r="AX27" s="179"/>
      <c r="AY27" s="179"/>
      <c r="AZ27" s="179"/>
      <c r="BA27" s="179"/>
      <c r="BB27" s="179"/>
      <c r="BC27" s="179"/>
      <c r="BD27" s="179"/>
      <c r="BE27" s="179"/>
      <c r="BF27" s="179"/>
      <c r="BG27" s="179"/>
      <c r="BH27" s="179"/>
    </row>
    <row r="28" spans="1:60" ht="45" outlineLevel="1" x14ac:dyDescent="0.2">
      <c r="A28" s="193"/>
      <c r="B28" s="183"/>
      <c r="C28" s="221" t="s">
        <v>234</v>
      </c>
      <c r="D28" s="215"/>
      <c r="E28" s="216">
        <v>42.18</v>
      </c>
      <c r="F28" s="190"/>
      <c r="G28" s="190"/>
      <c r="H28" s="191"/>
      <c r="I28" s="195"/>
      <c r="J28" s="178"/>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row>
    <row r="29" spans="1:60" outlineLevel="1" x14ac:dyDescent="0.2">
      <c r="A29" s="193"/>
      <c r="B29" s="263" t="s">
        <v>235</v>
      </c>
      <c r="C29" s="264"/>
      <c r="D29" s="265"/>
      <c r="E29" s="266"/>
      <c r="F29" s="267"/>
      <c r="G29" s="268"/>
      <c r="H29" s="191"/>
      <c r="I29" s="195"/>
      <c r="J29" s="178"/>
      <c r="K29" s="179">
        <v>1</v>
      </c>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row>
    <row r="30" spans="1:60" outlineLevel="1" x14ac:dyDescent="0.2">
      <c r="A30" s="193"/>
      <c r="B30" s="263" t="s">
        <v>236</v>
      </c>
      <c r="C30" s="264"/>
      <c r="D30" s="265"/>
      <c r="E30" s="266"/>
      <c r="F30" s="267"/>
      <c r="G30" s="268"/>
      <c r="H30" s="191"/>
      <c r="I30" s="195"/>
      <c r="J30" s="178"/>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row>
    <row r="31" spans="1:60" outlineLevel="1" x14ac:dyDescent="0.2">
      <c r="A31" s="193"/>
      <c r="B31" s="263" t="s">
        <v>237</v>
      </c>
      <c r="C31" s="264"/>
      <c r="D31" s="265"/>
      <c r="E31" s="266"/>
      <c r="F31" s="267"/>
      <c r="G31" s="268"/>
      <c r="H31" s="191"/>
      <c r="I31" s="195"/>
      <c r="J31" s="178"/>
      <c r="K31" s="179">
        <v>2</v>
      </c>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row>
    <row r="32" spans="1:60" outlineLevel="1" x14ac:dyDescent="0.2">
      <c r="A32" s="193">
        <v>6</v>
      </c>
      <c r="B32" s="183" t="s">
        <v>238</v>
      </c>
      <c r="C32" s="211" t="s">
        <v>239</v>
      </c>
      <c r="D32" s="185" t="s">
        <v>210</v>
      </c>
      <c r="E32" s="187">
        <v>1.5049999999999999</v>
      </c>
      <c r="F32" s="189"/>
      <c r="G32" s="190">
        <f>E32*F32</f>
        <v>0</v>
      </c>
      <c r="H32" s="191" t="s">
        <v>219</v>
      </c>
      <c r="I32" s="195" t="s">
        <v>134</v>
      </c>
      <c r="J32" s="178"/>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v>21</v>
      </c>
      <c r="AN32" s="179"/>
      <c r="AO32" s="179"/>
      <c r="AP32" s="179"/>
      <c r="AQ32" s="179"/>
      <c r="AR32" s="179"/>
      <c r="AS32" s="179"/>
      <c r="AT32" s="179"/>
      <c r="AU32" s="179"/>
      <c r="AV32" s="179"/>
      <c r="AW32" s="179"/>
      <c r="AX32" s="179"/>
      <c r="AY32" s="179"/>
      <c r="AZ32" s="179"/>
      <c r="BA32" s="179"/>
      <c r="BB32" s="179"/>
      <c r="BC32" s="179"/>
      <c r="BD32" s="179"/>
      <c r="BE32" s="179"/>
      <c r="BF32" s="179"/>
      <c r="BG32" s="179"/>
      <c r="BH32" s="179"/>
    </row>
    <row r="33" spans="1:60" outlineLevel="1" x14ac:dyDescent="0.2">
      <c r="A33" s="193"/>
      <c r="B33" s="183"/>
      <c r="C33" s="221" t="s">
        <v>240</v>
      </c>
      <c r="D33" s="215"/>
      <c r="E33" s="216">
        <v>0.46200000000000002</v>
      </c>
      <c r="F33" s="190"/>
      <c r="G33" s="190"/>
      <c r="H33" s="191"/>
      <c r="I33" s="195"/>
      <c r="J33" s="178"/>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row>
    <row r="34" spans="1:60" outlineLevel="1" x14ac:dyDescent="0.2">
      <c r="A34" s="193"/>
      <c r="B34" s="183"/>
      <c r="C34" s="221" t="s">
        <v>241</v>
      </c>
      <c r="D34" s="215"/>
      <c r="E34" s="216">
        <v>0.65100000000000002</v>
      </c>
      <c r="F34" s="190"/>
      <c r="G34" s="190"/>
      <c r="H34" s="191"/>
      <c r="I34" s="195"/>
      <c r="J34" s="178"/>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row>
    <row r="35" spans="1:60" outlineLevel="1" x14ac:dyDescent="0.2">
      <c r="A35" s="193"/>
      <c r="B35" s="183"/>
      <c r="C35" s="221" t="s">
        <v>242</v>
      </c>
      <c r="D35" s="215"/>
      <c r="E35" s="216">
        <v>0.39200000000000002</v>
      </c>
      <c r="F35" s="190"/>
      <c r="G35" s="190"/>
      <c r="H35" s="191"/>
      <c r="I35" s="195"/>
      <c r="J35" s="178"/>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row>
    <row r="36" spans="1:60" x14ac:dyDescent="0.2">
      <c r="A36" s="192" t="s">
        <v>128</v>
      </c>
      <c r="B36" s="182" t="s">
        <v>243</v>
      </c>
      <c r="C36" s="210" t="s">
        <v>244</v>
      </c>
      <c r="D36" s="184"/>
      <c r="E36" s="186"/>
      <c r="F36" s="261">
        <f>SUM(G37:G70)</f>
        <v>0</v>
      </c>
      <c r="G36" s="262"/>
      <c r="H36" s="188"/>
      <c r="I36" s="194"/>
      <c r="J36" s="54"/>
    </row>
    <row r="37" spans="1:60" outlineLevel="1" x14ac:dyDescent="0.2">
      <c r="A37" s="193"/>
      <c r="B37" s="279" t="s">
        <v>245</v>
      </c>
      <c r="C37" s="280"/>
      <c r="D37" s="281"/>
      <c r="E37" s="282"/>
      <c r="F37" s="283"/>
      <c r="G37" s="284"/>
      <c r="H37" s="191"/>
      <c r="I37" s="195"/>
      <c r="J37" s="178"/>
      <c r="K37" s="179">
        <v>1</v>
      </c>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row>
    <row r="38" spans="1:60" outlineLevel="1" x14ac:dyDescent="0.2">
      <c r="A38" s="193"/>
      <c r="B38" s="263" t="s">
        <v>246</v>
      </c>
      <c r="C38" s="264"/>
      <c r="D38" s="265"/>
      <c r="E38" s="266"/>
      <c r="F38" s="267"/>
      <c r="G38" s="268"/>
      <c r="H38" s="191"/>
      <c r="I38" s="195"/>
      <c r="J38" s="178"/>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row>
    <row r="39" spans="1:60" outlineLevel="1" x14ac:dyDescent="0.2">
      <c r="A39" s="193"/>
      <c r="B39" s="263" t="s">
        <v>247</v>
      </c>
      <c r="C39" s="264"/>
      <c r="D39" s="265"/>
      <c r="E39" s="266"/>
      <c r="F39" s="267"/>
      <c r="G39" s="268"/>
      <c r="H39" s="191"/>
      <c r="I39" s="195"/>
      <c r="J39" s="178"/>
      <c r="K39" s="179">
        <v>2</v>
      </c>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row>
    <row r="40" spans="1:60" outlineLevel="1" x14ac:dyDescent="0.2">
      <c r="A40" s="193">
        <v>7</v>
      </c>
      <c r="B40" s="183" t="s">
        <v>248</v>
      </c>
      <c r="C40" s="211" t="s">
        <v>249</v>
      </c>
      <c r="D40" s="185" t="s">
        <v>200</v>
      </c>
      <c r="E40" s="187">
        <v>0.12075</v>
      </c>
      <c r="F40" s="189"/>
      <c r="G40" s="190">
        <f>E40*F40</f>
        <v>0</v>
      </c>
      <c r="H40" s="191" t="s">
        <v>211</v>
      </c>
      <c r="I40" s="195" t="s">
        <v>134</v>
      </c>
      <c r="J40" s="178"/>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v>21</v>
      </c>
      <c r="AN40" s="179"/>
      <c r="AO40" s="179"/>
      <c r="AP40" s="179"/>
      <c r="AQ40" s="179"/>
      <c r="AR40" s="179"/>
      <c r="AS40" s="179"/>
      <c r="AT40" s="179"/>
      <c r="AU40" s="179"/>
      <c r="AV40" s="179"/>
      <c r="AW40" s="179"/>
      <c r="AX40" s="179"/>
      <c r="AY40" s="179"/>
      <c r="AZ40" s="179"/>
      <c r="BA40" s="179"/>
      <c r="BB40" s="179"/>
      <c r="BC40" s="179"/>
      <c r="BD40" s="179"/>
      <c r="BE40" s="179"/>
      <c r="BF40" s="179"/>
      <c r="BG40" s="179"/>
      <c r="BH40" s="179"/>
    </row>
    <row r="41" spans="1:60" outlineLevel="1" x14ac:dyDescent="0.2">
      <c r="A41" s="193"/>
      <c r="B41" s="183"/>
      <c r="C41" s="251" t="s">
        <v>250</v>
      </c>
      <c r="D41" s="252"/>
      <c r="E41" s="253"/>
      <c r="F41" s="254"/>
      <c r="G41" s="255"/>
      <c r="H41" s="191"/>
      <c r="I41" s="195"/>
      <c r="J41" s="178"/>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80" t="str">
        <f>C41</f>
        <v>Včetně vytvoření dilatačních spár, bez zaplnění.</v>
      </c>
      <c r="BB41" s="179"/>
      <c r="BC41" s="179"/>
      <c r="BD41" s="179"/>
      <c r="BE41" s="179"/>
      <c r="BF41" s="179"/>
      <c r="BG41" s="179"/>
      <c r="BH41" s="179"/>
    </row>
    <row r="42" spans="1:60" outlineLevel="1" x14ac:dyDescent="0.2">
      <c r="A42" s="193"/>
      <c r="B42" s="183"/>
      <c r="C42" s="221" t="s">
        <v>251</v>
      </c>
      <c r="D42" s="215"/>
      <c r="E42" s="216">
        <v>0.1208</v>
      </c>
      <c r="F42" s="190"/>
      <c r="G42" s="190"/>
      <c r="H42" s="191"/>
      <c r="I42" s="195"/>
      <c r="J42" s="178"/>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row>
    <row r="43" spans="1:60" outlineLevel="1" x14ac:dyDescent="0.2">
      <c r="A43" s="193"/>
      <c r="B43" s="263" t="s">
        <v>252</v>
      </c>
      <c r="C43" s="264"/>
      <c r="D43" s="265"/>
      <c r="E43" s="266"/>
      <c r="F43" s="267"/>
      <c r="G43" s="268"/>
      <c r="H43" s="191"/>
      <c r="I43" s="195"/>
      <c r="J43" s="178"/>
      <c r="K43" s="179">
        <v>1</v>
      </c>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row>
    <row r="44" spans="1:60" outlineLevel="1" x14ac:dyDescent="0.2">
      <c r="A44" s="193"/>
      <c r="B44" s="263" t="s">
        <v>253</v>
      </c>
      <c r="C44" s="264"/>
      <c r="D44" s="265"/>
      <c r="E44" s="266"/>
      <c r="F44" s="267"/>
      <c r="G44" s="268"/>
      <c r="H44" s="191"/>
      <c r="I44" s="195"/>
      <c r="J44" s="178"/>
      <c r="K44" s="179">
        <v>2</v>
      </c>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row>
    <row r="45" spans="1:60" outlineLevel="1" x14ac:dyDescent="0.2">
      <c r="A45" s="193">
        <v>8</v>
      </c>
      <c r="B45" s="183" t="s">
        <v>254</v>
      </c>
      <c r="C45" s="211" t="s">
        <v>255</v>
      </c>
      <c r="D45" s="185" t="s">
        <v>256</v>
      </c>
      <c r="E45" s="187">
        <v>5.3099999999999996E-3</v>
      </c>
      <c r="F45" s="189"/>
      <c r="G45" s="190">
        <f>E45*F45</f>
        <v>0</v>
      </c>
      <c r="H45" s="191" t="s">
        <v>211</v>
      </c>
      <c r="I45" s="195" t="s">
        <v>134</v>
      </c>
      <c r="J45" s="178"/>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v>21</v>
      </c>
      <c r="AN45" s="179"/>
      <c r="AO45" s="179"/>
      <c r="AP45" s="179"/>
      <c r="AQ45" s="179"/>
      <c r="AR45" s="179"/>
      <c r="AS45" s="179"/>
      <c r="AT45" s="179"/>
      <c r="AU45" s="179"/>
      <c r="AV45" s="179"/>
      <c r="AW45" s="179"/>
      <c r="AX45" s="179"/>
      <c r="AY45" s="179"/>
      <c r="AZ45" s="179"/>
      <c r="BA45" s="179"/>
      <c r="BB45" s="179"/>
      <c r="BC45" s="179"/>
      <c r="BD45" s="179"/>
      <c r="BE45" s="179"/>
      <c r="BF45" s="179"/>
      <c r="BG45" s="179"/>
      <c r="BH45" s="179"/>
    </row>
    <row r="46" spans="1:60" outlineLevel="1" x14ac:dyDescent="0.2">
      <c r="A46" s="193"/>
      <c r="B46" s="183"/>
      <c r="C46" s="221" t="s">
        <v>257</v>
      </c>
      <c r="D46" s="215"/>
      <c r="E46" s="216">
        <v>5.3E-3</v>
      </c>
      <c r="F46" s="190"/>
      <c r="G46" s="190"/>
      <c r="H46" s="191"/>
      <c r="I46" s="195"/>
      <c r="J46" s="178"/>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row>
    <row r="47" spans="1:60" outlineLevel="1" x14ac:dyDescent="0.2">
      <c r="A47" s="193"/>
      <c r="B47" s="263" t="s">
        <v>258</v>
      </c>
      <c r="C47" s="264"/>
      <c r="D47" s="265"/>
      <c r="E47" s="266"/>
      <c r="F47" s="267"/>
      <c r="G47" s="268"/>
      <c r="H47" s="191"/>
      <c r="I47" s="195"/>
      <c r="J47" s="178"/>
      <c r="K47" s="179">
        <v>1</v>
      </c>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row>
    <row r="48" spans="1:60" outlineLevel="1" x14ac:dyDescent="0.2">
      <c r="A48" s="193">
        <v>9</v>
      </c>
      <c r="B48" s="183" t="s">
        <v>259</v>
      </c>
      <c r="C48" s="211" t="s">
        <v>260</v>
      </c>
      <c r="D48" s="185" t="s">
        <v>210</v>
      </c>
      <c r="E48" s="187">
        <v>0.37</v>
      </c>
      <c r="F48" s="189"/>
      <c r="G48" s="190">
        <f>E48*F48</f>
        <v>0</v>
      </c>
      <c r="H48" s="191" t="s">
        <v>211</v>
      </c>
      <c r="I48" s="195" t="s">
        <v>134</v>
      </c>
      <c r="J48" s="178"/>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v>21</v>
      </c>
      <c r="AN48" s="179"/>
      <c r="AO48" s="179"/>
      <c r="AP48" s="179"/>
      <c r="AQ48" s="179"/>
      <c r="AR48" s="179"/>
      <c r="AS48" s="179"/>
      <c r="AT48" s="179"/>
      <c r="AU48" s="179"/>
      <c r="AV48" s="179"/>
      <c r="AW48" s="179"/>
      <c r="AX48" s="179"/>
      <c r="AY48" s="179"/>
      <c r="AZ48" s="179"/>
      <c r="BA48" s="179"/>
      <c r="BB48" s="179"/>
      <c r="BC48" s="179"/>
      <c r="BD48" s="179"/>
      <c r="BE48" s="179"/>
      <c r="BF48" s="179"/>
      <c r="BG48" s="179"/>
      <c r="BH48" s="179"/>
    </row>
    <row r="49" spans="1:60" outlineLevel="1" x14ac:dyDescent="0.2">
      <c r="A49" s="193"/>
      <c r="B49" s="183"/>
      <c r="C49" s="221" t="s">
        <v>261</v>
      </c>
      <c r="D49" s="215"/>
      <c r="E49" s="216">
        <v>0.37</v>
      </c>
      <c r="F49" s="190"/>
      <c r="G49" s="190"/>
      <c r="H49" s="191"/>
      <c r="I49" s="195"/>
      <c r="J49" s="178"/>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row>
    <row r="50" spans="1:60" outlineLevel="1" x14ac:dyDescent="0.2">
      <c r="A50" s="193">
        <v>10</v>
      </c>
      <c r="B50" s="183" t="s">
        <v>262</v>
      </c>
      <c r="C50" s="211" t="s">
        <v>263</v>
      </c>
      <c r="D50" s="185" t="s">
        <v>210</v>
      </c>
      <c r="E50" s="187">
        <v>0.37</v>
      </c>
      <c r="F50" s="189"/>
      <c r="G50" s="190">
        <f>E50*F50</f>
        <v>0</v>
      </c>
      <c r="H50" s="191" t="s">
        <v>211</v>
      </c>
      <c r="I50" s="195" t="s">
        <v>134</v>
      </c>
      <c r="J50" s="178"/>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v>21</v>
      </c>
      <c r="AN50" s="179"/>
      <c r="AO50" s="179"/>
      <c r="AP50" s="179"/>
      <c r="AQ50" s="179"/>
      <c r="AR50" s="179"/>
      <c r="AS50" s="179"/>
      <c r="AT50" s="179"/>
      <c r="AU50" s="179"/>
      <c r="AV50" s="179"/>
      <c r="AW50" s="179"/>
      <c r="AX50" s="179"/>
      <c r="AY50" s="179"/>
      <c r="AZ50" s="179"/>
      <c r="BA50" s="179"/>
      <c r="BB50" s="179"/>
      <c r="BC50" s="179"/>
      <c r="BD50" s="179"/>
      <c r="BE50" s="179"/>
      <c r="BF50" s="179"/>
      <c r="BG50" s="179"/>
      <c r="BH50" s="179"/>
    </row>
    <row r="51" spans="1:60" outlineLevel="1" x14ac:dyDescent="0.2">
      <c r="A51" s="193"/>
      <c r="B51" s="183"/>
      <c r="C51" s="221" t="s">
        <v>261</v>
      </c>
      <c r="D51" s="215"/>
      <c r="E51" s="216">
        <v>0.37</v>
      </c>
      <c r="F51" s="190"/>
      <c r="G51" s="190"/>
      <c r="H51" s="191"/>
      <c r="I51" s="195"/>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0" outlineLevel="1" x14ac:dyDescent="0.2">
      <c r="A52" s="193"/>
      <c r="B52" s="263" t="s">
        <v>264</v>
      </c>
      <c r="C52" s="264"/>
      <c r="D52" s="265"/>
      <c r="E52" s="266"/>
      <c r="F52" s="267"/>
      <c r="G52" s="268"/>
      <c r="H52" s="191"/>
      <c r="I52" s="195"/>
      <c r="J52" s="179"/>
      <c r="K52" s="179">
        <v>1</v>
      </c>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row>
    <row r="53" spans="1:60" outlineLevel="1" x14ac:dyDescent="0.2">
      <c r="A53" s="193"/>
      <c r="B53" s="263" t="s">
        <v>265</v>
      </c>
      <c r="C53" s="264"/>
      <c r="D53" s="265"/>
      <c r="E53" s="266"/>
      <c r="F53" s="267"/>
      <c r="G53" s="268"/>
      <c r="H53" s="191"/>
      <c r="I53" s="195"/>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row>
    <row r="54" spans="1:60" outlineLevel="1" x14ac:dyDescent="0.2">
      <c r="A54" s="193">
        <v>11</v>
      </c>
      <c r="B54" s="183" t="s">
        <v>266</v>
      </c>
      <c r="C54" s="211" t="s">
        <v>267</v>
      </c>
      <c r="D54" s="185" t="s">
        <v>200</v>
      </c>
      <c r="E54" s="187">
        <v>0.12075</v>
      </c>
      <c r="F54" s="189"/>
      <c r="G54" s="190">
        <f>E54*F54</f>
        <v>0</v>
      </c>
      <c r="H54" s="191" t="s">
        <v>211</v>
      </c>
      <c r="I54" s="195" t="s">
        <v>134</v>
      </c>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v>21</v>
      </c>
      <c r="AN54" s="179"/>
      <c r="AO54" s="179"/>
      <c r="AP54" s="179"/>
      <c r="AQ54" s="179"/>
      <c r="AR54" s="179"/>
      <c r="AS54" s="179"/>
      <c r="AT54" s="179"/>
      <c r="AU54" s="179"/>
      <c r="AV54" s="179"/>
      <c r="AW54" s="179"/>
      <c r="AX54" s="179"/>
      <c r="AY54" s="179"/>
      <c r="AZ54" s="179"/>
      <c r="BA54" s="179"/>
      <c r="BB54" s="179"/>
      <c r="BC54" s="179"/>
      <c r="BD54" s="179"/>
      <c r="BE54" s="179"/>
      <c r="BF54" s="179"/>
      <c r="BG54" s="179"/>
      <c r="BH54" s="179"/>
    </row>
    <row r="55" spans="1:60" outlineLevel="1" x14ac:dyDescent="0.2">
      <c r="A55" s="193"/>
      <c r="B55" s="183"/>
      <c r="C55" s="221" t="s">
        <v>251</v>
      </c>
      <c r="D55" s="215"/>
      <c r="E55" s="216">
        <v>0.1208</v>
      </c>
      <c r="F55" s="190"/>
      <c r="G55" s="190"/>
      <c r="H55" s="191"/>
      <c r="I55" s="195"/>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row>
    <row r="56" spans="1:60" outlineLevel="1" x14ac:dyDescent="0.2">
      <c r="A56" s="193"/>
      <c r="B56" s="263" t="s">
        <v>268</v>
      </c>
      <c r="C56" s="264"/>
      <c r="D56" s="265"/>
      <c r="E56" s="266"/>
      <c r="F56" s="267"/>
      <c r="G56" s="268"/>
      <c r="H56" s="191"/>
      <c r="I56" s="195"/>
      <c r="J56" s="179"/>
      <c r="K56" s="179">
        <v>1</v>
      </c>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row>
    <row r="57" spans="1:60" outlineLevel="1" x14ac:dyDescent="0.2">
      <c r="A57" s="193"/>
      <c r="B57" s="263" t="s">
        <v>269</v>
      </c>
      <c r="C57" s="264"/>
      <c r="D57" s="265"/>
      <c r="E57" s="266"/>
      <c r="F57" s="267"/>
      <c r="G57" s="268"/>
      <c r="H57" s="191"/>
      <c r="I57" s="195"/>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row>
    <row r="58" spans="1:60" outlineLevel="1" x14ac:dyDescent="0.2">
      <c r="A58" s="193">
        <v>12</v>
      </c>
      <c r="B58" s="183" t="s">
        <v>270</v>
      </c>
      <c r="C58" s="211" t="s">
        <v>271</v>
      </c>
      <c r="D58" s="185" t="s">
        <v>210</v>
      </c>
      <c r="E58" s="187">
        <v>79.088999999999999</v>
      </c>
      <c r="F58" s="189"/>
      <c r="G58" s="190">
        <f>E58*F58</f>
        <v>0</v>
      </c>
      <c r="H58" s="191" t="s">
        <v>219</v>
      </c>
      <c r="I58" s="195" t="s">
        <v>134</v>
      </c>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v>21</v>
      </c>
      <c r="AN58" s="179"/>
      <c r="AO58" s="179"/>
      <c r="AP58" s="179"/>
      <c r="AQ58" s="179"/>
      <c r="AR58" s="179"/>
      <c r="AS58" s="179"/>
      <c r="AT58" s="179"/>
      <c r="AU58" s="179"/>
      <c r="AV58" s="179"/>
      <c r="AW58" s="179"/>
      <c r="AX58" s="179"/>
      <c r="AY58" s="179"/>
      <c r="AZ58" s="179"/>
      <c r="BA58" s="179"/>
      <c r="BB58" s="179"/>
      <c r="BC58" s="179"/>
      <c r="BD58" s="179"/>
      <c r="BE58" s="179"/>
      <c r="BF58" s="179"/>
      <c r="BG58" s="179"/>
      <c r="BH58" s="179"/>
    </row>
    <row r="59" spans="1:60" ht="22.5" outlineLevel="1" x14ac:dyDescent="0.2">
      <c r="A59" s="193"/>
      <c r="B59" s="183"/>
      <c r="C59" s="221" t="s">
        <v>272</v>
      </c>
      <c r="D59" s="215"/>
      <c r="E59" s="216">
        <v>79.088999999999999</v>
      </c>
      <c r="F59" s="190"/>
      <c r="G59" s="190"/>
      <c r="H59" s="191"/>
      <c r="I59" s="195"/>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row>
    <row r="60" spans="1:60" outlineLevel="1" x14ac:dyDescent="0.2">
      <c r="A60" s="193"/>
      <c r="B60" s="263" t="s">
        <v>273</v>
      </c>
      <c r="C60" s="264"/>
      <c r="D60" s="265"/>
      <c r="E60" s="266"/>
      <c r="F60" s="267"/>
      <c r="G60" s="268"/>
      <c r="H60" s="191"/>
      <c r="I60" s="195"/>
      <c r="J60" s="179"/>
      <c r="K60" s="179">
        <v>1</v>
      </c>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row>
    <row r="61" spans="1:60" outlineLevel="1" x14ac:dyDescent="0.2">
      <c r="A61" s="193"/>
      <c r="B61" s="263" t="s">
        <v>274</v>
      </c>
      <c r="C61" s="264"/>
      <c r="D61" s="265"/>
      <c r="E61" s="266"/>
      <c r="F61" s="267"/>
      <c r="G61" s="268"/>
      <c r="H61" s="191"/>
      <c r="I61" s="195"/>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0" outlineLevel="1" x14ac:dyDescent="0.2">
      <c r="A62" s="193">
        <v>13</v>
      </c>
      <c r="B62" s="183" t="s">
        <v>275</v>
      </c>
      <c r="C62" s="211" t="s">
        <v>276</v>
      </c>
      <c r="D62" s="185" t="s">
        <v>200</v>
      </c>
      <c r="E62" s="187">
        <v>0.47125</v>
      </c>
      <c r="F62" s="189"/>
      <c r="G62" s="190">
        <f>E62*F62</f>
        <v>0</v>
      </c>
      <c r="H62" s="191" t="s">
        <v>277</v>
      </c>
      <c r="I62" s="195" t="s">
        <v>134</v>
      </c>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v>21</v>
      </c>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0" outlineLevel="1" x14ac:dyDescent="0.2">
      <c r="A63" s="193"/>
      <c r="B63" s="183"/>
      <c r="C63" s="221" t="s">
        <v>278</v>
      </c>
      <c r="D63" s="215"/>
      <c r="E63" s="216">
        <v>1.6E-2</v>
      </c>
      <c r="F63" s="190"/>
      <c r="G63" s="190"/>
      <c r="H63" s="191"/>
      <c r="I63" s="195"/>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row>
    <row r="64" spans="1:60" outlineLevel="1" x14ac:dyDescent="0.2">
      <c r="A64" s="193"/>
      <c r="B64" s="183"/>
      <c r="C64" s="221" t="s">
        <v>279</v>
      </c>
      <c r="D64" s="215"/>
      <c r="E64" s="216">
        <v>8.0000000000000002E-3</v>
      </c>
      <c r="F64" s="190"/>
      <c r="G64" s="190"/>
      <c r="H64" s="191"/>
      <c r="I64" s="195"/>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row>
    <row r="65" spans="1:60" outlineLevel="1" x14ac:dyDescent="0.2">
      <c r="A65" s="193"/>
      <c r="B65" s="183"/>
      <c r="C65" s="221" t="s">
        <v>280</v>
      </c>
      <c r="D65" s="215"/>
      <c r="E65" s="216">
        <v>8.5999999999999993E-2</v>
      </c>
      <c r="F65" s="190"/>
      <c r="G65" s="190"/>
      <c r="H65" s="191"/>
      <c r="I65" s="195"/>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row>
    <row r="66" spans="1:60" outlineLevel="1" x14ac:dyDescent="0.2">
      <c r="A66" s="193"/>
      <c r="B66" s="183"/>
      <c r="C66" s="221" t="s">
        <v>281</v>
      </c>
      <c r="D66" s="215"/>
      <c r="E66" s="216">
        <v>0.08</v>
      </c>
      <c r="F66" s="190"/>
      <c r="G66" s="190"/>
      <c r="H66" s="191"/>
      <c r="I66" s="195"/>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row>
    <row r="67" spans="1:60" outlineLevel="1" x14ac:dyDescent="0.2">
      <c r="A67" s="193"/>
      <c r="B67" s="183"/>
      <c r="C67" s="221" t="s">
        <v>282</v>
      </c>
      <c r="D67" s="215"/>
      <c r="E67" s="216"/>
      <c r="F67" s="190"/>
      <c r="G67" s="190"/>
      <c r="H67" s="191"/>
      <c r="I67" s="195"/>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row>
    <row r="68" spans="1:60" outlineLevel="1" x14ac:dyDescent="0.2">
      <c r="A68" s="193"/>
      <c r="B68" s="183"/>
      <c r="C68" s="221" t="s">
        <v>283</v>
      </c>
      <c r="D68" s="215"/>
      <c r="E68" s="216">
        <v>0.2273</v>
      </c>
      <c r="F68" s="190"/>
      <c r="G68" s="190"/>
      <c r="H68" s="191"/>
      <c r="I68" s="195"/>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row>
    <row r="69" spans="1:60" outlineLevel="1" x14ac:dyDescent="0.2">
      <c r="A69" s="193"/>
      <c r="B69" s="183"/>
      <c r="C69" s="221" t="s">
        <v>282</v>
      </c>
      <c r="D69" s="215"/>
      <c r="E69" s="216"/>
      <c r="F69" s="190"/>
      <c r="G69" s="190"/>
      <c r="H69" s="191"/>
      <c r="I69" s="195"/>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row>
    <row r="70" spans="1:60" outlineLevel="1" x14ac:dyDescent="0.2">
      <c r="A70" s="193"/>
      <c r="B70" s="183"/>
      <c r="C70" s="221" t="s">
        <v>284</v>
      </c>
      <c r="D70" s="215"/>
      <c r="E70" s="216">
        <v>5.3999999999999999E-2</v>
      </c>
      <c r="F70" s="190"/>
      <c r="G70" s="190"/>
      <c r="H70" s="191"/>
      <c r="I70" s="195"/>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1:60" x14ac:dyDescent="0.2">
      <c r="A71" s="192" t="s">
        <v>128</v>
      </c>
      <c r="B71" s="182" t="s">
        <v>285</v>
      </c>
      <c r="C71" s="210" t="s">
        <v>286</v>
      </c>
      <c r="D71" s="184"/>
      <c r="E71" s="186"/>
      <c r="F71" s="261">
        <f>SUM(G72:G73)</f>
        <v>0</v>
      </c>
      <c r="G71" s="262"/>
      <c r="H71" s="188"/>
      <c r="I71" s="194"/>
    </row>
    <row r="72" spans="1:60" ht="22.5" outlineLevel="1" x14ac:dyDescent="0.2">
      <c r="A72" s="193">
        <v>14</v>
      </c>
      <c r="B72" s="183" t="s">
        <v>287</v>
      </c>
      <c r="C72" s="211" t="s">
        <v>288</v>
      </c>
      <c r="D72" s="185" t="s">
        <v>289</v>
      </c>
      <c r="E72" s="187">
        <v>1</v>
      </c>
      <c r="F72" s="189"/>
      <c r="G72" s="190">
        <f>E72*F72</f>
        <v>0</v>
      </c>
      <c r="H72" s="191"/>
      <c r="I72" s="195" t="s">
        <v>143</v>
      </c>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v>21</v>
      </c>
      <c r="AN72" s="179"/>
      <c r="AO72" s="179"/>
      <c r="AP72" s="179"/>
      <c r="AQ72" s="179"/>
      <c r="AR72" s="179"/>
      <c r="AS72" s="179"/>
      <c r="AT72" s="179"/>
      <c r="AU72" s="179"/>
      <c r="AV72" s="179"/>
      <c r="AW72" s="179"/>
      <c r="AX72" s="179"/>
      <c r="AY72" s="179"/>
      <c r="AZ72" s="179"/>
      <c r="BA72" s="179"/>
      <c r="BB72" s="179"/>
      <c r="BC72" s="179"/>
      <c r="BD72" s="179"/>
      <c r="BE72" s="179"/>
      <c r="BF72" s="179"/>
      <c r="BG72" s="179"/>
      <c r="BH72" s="179"/>
    </row>
    <row r="73" spans="1:60" outlineLevel="1" x14ac:dyDescent="0.2">
      <c r="A73" s="193"/>
      <c r="B73" s="183"/>
      <c r="C73" s="221" t="s">
        <v>290</v>
      </c>
      <c r="D73" s="215"/>
      <c r="E73" s="216">
        <v>1</v>
      </c>
      <c r="F73" s="190"/>
      <c r="G73" s="190"/>
      <c r="H73" s="191"/>
      <c r="I73" s="195"/>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row>
    <row r="74" spans="1:60" x14ac:dyDescent="0.2">
      <c r="A74" s="192" t="s">
        <v>128</v>
      </c>
      <c r="B74" s="182" t="s">
        <v>291</v>
      </c>
      <c r="C74" s="210" t="s">
        <v>292</v>
      </c>
      <c r="D74" s="184"/>
      <c r="E74" s="186"/>
      <c r="F74" s="261">
        <f>SUM(G75:G76)</f>
        <v>0</v>
      </c>
      <c r="G74" s="262"/>
      <c r="H74" s="188"/>
      <c r="I74" s="194"/>
    </row>
    <row r="75" spans="1:60" ht="22.5" outlineLevel="1" x14ac:dyDescent="0.2">
      <c r="A75" s="193">
        <v>15</v>
      </c>
      <c r="B75" s="183" t="s">
        <v>293</v>
      </c>
      <c r="C75" s="211" t="s">
        <v>294</v>
      </c>
      <c r="D75" s="185" t="s">
        <v>295</v>
      </c>
      <c r="E75" s="187">
        <v>1</v>
      </c>
      <c r="F75" s="189"/>
      <c r="G75" s="190">
        <f>E75*F75</f>
        <v>0</v>
      </c>
      <c r="H75" s="191"/>
      <c r="I75" s="195" t="s">
        <v>143</v>
      </c>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v>21</v>
      </c>
      <c r="AN75" s="179"/>
      <c r="AO75" s="179"/>
      <c r="AP75" s="179"/>
      <c r="AQ75" s="179"/>
      <c r="AR75" s="179"/>
      <c r="AS75" s="179"/>
      <c r="AT75" s="179"/>
      <c r="AU75" s="179"/>
      <c r="AV75" s="179"/>
      <c r="AW75" s="179"/>
      <c r="AX75" s="179"/>
      <c r="AY75" s="179"/>
      <c r="AZ75" s="179"/>
      <c r="BA75" s="179"/>
      <c r="BB75" s="179"/>
      <c r="BC75" s="179"/>
      <c r="BD75" s="179"/>
      <c r="BE75" s="179"/>
      <c r="BF75" s="179"/>
      <c r="BG75" s="179"/>
      <c r="BH75" s="179"/>
    </row>
    <row r="76" spans="1:60" outlineLevel="1" x14ac:dyDescent="0.2">
      <c r="A76" s="193"/>
      <c r="B76" s="183"/>
      <c r="C76" s="251" t="s">
        <v>296</v>
      </c>
      <c r="D76" s="252"/>
      <c r="E76" s="253"/>
      <c r="F76" s="254"/>
      <c r="G76" s="255"/>
      <c r="H76" s="191"/>
      <c r="I76" s="195"/>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80" t="str">
        <f>C76</f>
        <v>mimo jiné dle NV č. 362/2005 Sb.</v>
      </c>
      <c r="BB76" s="179"/>
      <c r="BC76" s="179"/>
      <c r="BD76" s="179"/>
      <c r="BE76" s="179"/>
      <c r="BF76" s="179"/>
      <c r="BG76" s="179"/>
      <c r="BH76" s="179"/>
    </row>
    <row r="77" spans="1:60" x14ac:dyDescent="0.2">
      <c r="A77" s="192" t="s">
        <v>128</v>
      </c>
      <c r="B77" s="182" t="s">
        <v>297</v>
      </c>
      <c r="C77" s="210" t="s">
        <v>298</v>
      </c>
      <c r="D77" s="184"/>
      <c r="E77" s="186"/>
      <c r="F77" s="261">
        <f>SUM(G78:G81)</f>
        <v>0</v>
      </c>
      <c r="G77" s="262"/>
      <c r="H77" s="188"/>
      <c r="I77" s="194"/>
    </row>
    <row r="78" spans="1:60" outlineLevel="1" x14ac:dyDescent="0.2">
      <c r="A78" s="193"/>
      <c r="B78" s="279" t="s">
        <v>299</v>
      </c>
      <c r="C78" s="280"/>
      <c r="D78" s="281"/>
      <c r="E78" s="282"/>
      <c r="F78" s="283"/>
      <c r="G78" s="284"/>
      <c r="H78" s="191"/>
      <c r="I78" s="195"/>
      <c r="J78" s="179"/>
      <c r="K78" s="179">
        <v>1</v>
      </c>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row>
    <row r="79" spans="1:60" ht="22.5" outlineLevel="1" x14ac:dyDescent="0.2">
      <c r="A79" s="193"/>
      <c r="B79" s="263" t="s">
        <v>300</v>
      </c>
      <c r="C79" s="264"/>
      <c r="D79" s="265"/>
      <c r="E79" s="266"/>
      <c r="F79" s="267"/>
      <c r="G79" s="268"/>
      <c r="H79" s="191"/>
      <c r="I79" s="195"/>
      <c r="J79" s="179"/>
      <c r="K79" s="179">
        <v>2</v>
      </c>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80" t="str">
        <f>B79</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79" s="179"/>
      <c r="BB79" s="179"/>
      <c r="BC79" s="179"/>
      <c r="BD79" s="179"/>
      <c r="BE79" s="179"/>
      <c r="BF79" s="179"/>
      <c r="BG79" s="179"/>
      <c r="BH79" s="179"/>
    </row>
    <row r="80" spans="1:60" outlineLevel="1" x14ac:dyDescent="0.2">
      <c r="A80" s="193">
        <v>16</v>
      </c>
      <c r="B80" s="183" t="s">
        <v>301</v>
      </c>
      <c r="C80" s="211" t="s">
        <v>302</v>
      </c>
      <c r="D80" s="185" t="s">
        <v>210</v>
      </c>
      <c r="E80" s="187">
        <v>79.894000000000005</v>
      </c>
      <c r="F80" s="189"/>
      <c r="G80" s="190">
        <f>E80*F80</f>
        <v>0</v>
      </c>
      <c r="H80" s="191" t="s">
        <v>211</v>
      </c>
      <c r="I80" s="195" t="s">
        <v>134</v>
      </c>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v>21</v>
      </c>
      <c r="AN80" s="179"/>
      <c r="AO80" s="179"/>
      <c r="AP80" s="179"/>
      <c r="AQ80" s="179"/>
      <c r="AR80" s="179"/>
      <c r="AS80" s="179"/>
      <c r="AT80" s="179"/>
      <c r="AU80" s="179"/>
      <c r="AV80" s="179"/>
      <c r="AW80" s="179"/>
      <c r="AX80" s="179"/>
      <c r="AY80" s="179"/>
      <c r="AZ80" s="179"/>
      <c r="BA80" s="179"/>
      <c r="BB80" s="179"/>
      <c r="BC80" s="179"/>
      <c r="BD80" s="179"/>
      <c r="BE80" s="179"/>
      <c r="BF80" s="179"/>
      <c r="BG80" s="179"/>
      <c r="BH80" s="179"/>
    </row>
    <row r="81" spans="1:60" outlineLevel="1" x14ac:dyDescent="0.2">
      <c r="A81" s="193"/>
      <c r="B81" s="183"/>
      <c r="C81" s="221" t="s">
        <v>303</v>
      </c>
      <c r="D81" s="215"/>
      <c r="E81" s="216">
        <v>79.894000000000005</v>
      </c>
      <c r="F81" s="190"/>
      <c r="G81" s="190"/>
      <c r="H81" s="191"/>
      <c r="I81" s="195"/>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row>
    <row r="82" spans="1:60" x14ac:dyDescent="0.2">
      <c r="A82" s="192" t="s">
        <v>128</v>
      </c>
      <c r="B82" s="182" t="s">
        <v>304</v>
      </c>
      <c r="C82" s="210" t="s">
        <v>305</v>
      </c>
      <c r="D82" s="184"/>
      <c r="E82" s="186"/>
      <c r="F82" s="261">
        <f>SUM(G83:G101)</f>
        <v>0</v>
      </c>
      <c r="G82" s="262"/>
      <c r="H82" s="188"/>
      <c r="I82" s="194"/>
    </row>
    <row r="83" spans="1:60" outlineLevel="1" x14ac:dyDescent="0.2">
      <c r="A83" s="193"/>
      <c r="B83" s="279" t="s">
        <v>306</v>
      </c>
      <c r="C83" s="280"/>
      <c r="D83" s="281"/>
      <c r="E83" s="282"/>
      <c r="F83" s="283"/>
      <c r="G83" s="284"/>
      <c r="H83" s="191"/>
      <c r="I83" s="195"/>
      <c r="J83" s="179"/>
      <c r="K83" s="179">
        <v>1</v>
      </c>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row>
    <row r="84" spans="1:60" outlineLevel="1" x14ac:dyDescent="0.2">
      <c r="A84" s="193">
        <v>17</v>
      </c>
      <c r="B84" s="183" t="s">
        <v>307</v>
      </c>
      <c r="C84" s="211" t="s">
        <v>308</v>
      </c>
      <c r="D84" s="185" t="s">
        <v>200</v>
      </c>
      <c r="E84" s="187">
        <v>0.38806000000000002</v>
      </c>
      <c r="F84" s="189"/>
      <c r="G84" s="190">
        <f>E84*F84</f>
        <v>0</v>
      </c>
      <c r="H84" s="191" t="s">
        <v>309</v>
      </c>
      <c r="I84" s="195" t="s">
        <v>134</v>
      </c>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v>21</v>
      </c>
      <c r="AN84" s="179"/>
      <c r="AO84" s="179"/>
      <c r="AP84" s="179"/>
      <c r="AQ84" s="179"/>
      <c r="AR84" s="179"/>
      <c r="AS84" s="179"/>
      <c r="AT84" s="179"/>
      <c r="AU84" s="179"/>
      <c r="AV84" s="179"/>
      <c r="AW84" s="179"/>
      <c r="AX84" s="179"/>
      <c r="AY84" s="179"/>
      <c r="AZ84" s="179"/>
      <c r="BA84" s="179"/>
      <c r="BB84" s="179"/>
      <c r="BC84" s="179"/>
      <c r="BD84" s="179"/>
      <c r="BE84" s="179"/>
      <c r="BF84" s="179"/>
      <c r="BG84" s="179"/>
      <c r="BH84" s="179"/>
    </row>
    <row r="85" spans="1:60" outlineLevel="1" x14ac:dyDescent="0.2">
      <c r="A85" s="193"/>
      <c r="B85" s="183"/>
      <c r="C85" s="221" t="s">
        <v>310</v>
      </c>
      <c r="D85" s="215"/>
      <c r="E85" s="216">
        <v>9.5799999999999996E-2</v>
      </c>
      <c r="F85" s="190"/>
      <c r="G85" s="190"/>
      <c r="H85" s="191"/>
      <c r="I85" s="195"/>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row>
    <row r="86" spans="1:60" outlineLevel="1" x14ac:dyDescent="0.2">
      <c r="A86" s="193"/>
      <c r="B86" s="183"/>
      <c r="C86" s="221" t="s">
        <v>311</v>
      </c>
      <c r="D86" s="215"/>
      <c r="E86" s="216">
        <v>4.0300000000000002E-2</v>
      </c>
      <c r="F86" s="190"/>
      <c r="G86" s="190"/>
      <c r="H86" s="191"/>
      <c r="I86" s="195"/>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row>
    <row r="87" spans="1:60" outlineLevel="1" x14ac:dyDescent="0.2">
      <c r="A87" s="193"/>
      <c r="B87" s="183"/>
      <c r="C87" s="221" t="s">
        <v>284</v>
      </c>
      <c r="D87" s="215"/>
      <c r="E87" s="216">
        <v>5.3999999999999999E-2</v>
      </c>
      <c r="F87" s="190"/>
      <c r="G87" s="190"/>
      <c r="H87" s="191"/>
      <c r="I87" s="195"/>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row>
    <row r="88" spans="1:60" outlineLevel="1" x14ac:dyDescent="0.2">
      <c r="A88" s="193"/>
      <c r="B88" s="183"/>
      <c r="C88" s="221" t="s">
        <v>312</v>
      </c>
      <c r="D88" s="215"/>
      <c r="E88" s="216">
        <v>0.19800000000000001</v>
      </c>
      <c r="F88" s="190"/>
      <c r="G88" s="190"/>
      <c r="H88" s="191"/>
      <c r="I88" s="195"/>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row>
    <row r="89" spans="1:60" outlineLevel="1" x14ac:dyDescent="0.2">
      <c r="A89" s="193"/>
      <c r="B89" s="263" t="s">
        <v>313</v>
      </c>
      <c r="C89" s="264"/>
      <c r="D89" s="265"/>
      <c r="E89" s="266"/>
      <c r="F89" s="267"/>
      <c r="G89" s="268"/>
      <c r="H89" s="191"/>
      <c r="I89" s="195"/>
      <c r="J89" s="179"/>
      <c r="K89" s="179">
        <v>1</v>
      </c>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row>
    <row r="90" spans="1:60" outlineLevel="1" x14ac:dyDescent="0.2">
      <c r="A90" s="193"/>
      <c r="B90" s="263" t="s">
        <v>314</v>
      </c>
      <c r="C90" s="264"/>
      <c r="D90" s="265"/>
      <c r="E90" s="266"/>
      <c r="F90" s="267"/>
      <c r="G90" s="268"/>
      <c r="H90" s="191"/>
      <c r="I90" s="195"/>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row>
    <row r="91" spans="1:60" outlineLevel="1" x14ac:dyDescent="0.2">
      <c r="A91" s="193">
        <v>18</v>
      </c>
      <c r="B91" s="183" t="s">
        <v>315</v>
      </c>
      <c r="C91" s="211" t="s">
        <v>316</v>
      </c>
      <c r="D91" s="185" t="s">
        <v>289</v>
      </c>
      <c r="E91" s="187">
        <v>1</v>
      </c>
      <c r="F91" s="189"/>
      <c r="G91" s="190">
        <f>E91*F91</f>
        <v>0</v>
      </c>
      <c r="H91" s="191" t="s">
        <v>309</v>
      </c>
      <c r="I91" s="195" t="s">
        <v>134</v>
      </c>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v>21</v>
      </c>
      <c r="AN91" s="179"/>
      <c r="AO91" s="179"/>
      <c r="AP91" s="179"/>
      <c r="AQ91" s="179"/>
      <c r="AR91" s="179"/>
      <c r="AS91" s="179"/>
      <c r="AT91" s="179"/>
      <c r="AU91" s="179"/>
      <c r="AV91" s="179"/>
      <c r="AW91" s="179"/>
      <c r="AX91" s="179"/>
      <c r="AY91" s="179"/>
      <c r="AZ91" s="179"/>
      <c r="BA91" s="179"/>
      <c r="BB91" s="179"/>
      <c r="BC91" s="179"/>
      <c r="BD91" s="179"/>
      <c r="BE91" s="179"/>
      <c r="BF91" s="179"/>
      <c r="BG91" s="179"/>
      <c r="BH91" s="179"/>
    </row>
    <row r="92" spans="1:60" outlineLevel="1" x14ac:dyDescent="0.2">
      <c r="A92" s="193"/>
      <c r="B92" s="183"/>
      <c r="C92" s="221" t="s">
        <v>290</v>
      </c>
      <c r="D92" s="215"/>
      <c r="E92" s="216">
        <v>1</v>
      </c>
      <c r="F92" s="190"/>
      <c r="G92" s="190"/>
      <c r="H92" s="191"/>
      <c r="I92" s="195"/>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row>
    <row r="93" spans="1:60" outlineLevel="1" x14ac:dyDescent="0.2">
      <c r="A93" s="193"/>
      <c r="B93" s="263" t="s">
        <v>317</v>
      </c>
      <c r="C93" s="264"/>
      <c r="D93" s="265"/>
      <c r="E93" s="266"/>
      <c r="F93" s="267"/>
      <c r="G93" s="268"/>
      <c r="H93" s="191"/>
      <c r="I93" s="195"/>
      <c r="J93" s="179"/>
      <c r="K93" s="179">
        <v>1</v>
      </c>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row>
    <row r="94" spans="1:60" outlineLevel="1" x14ac:dyDescent="0.2">
      <c r="A94" s="193"/>
      <c r="B94" s="263" t="s">
        <v>318</v>
      </c>
      <c r="C94" s="264"/>
      <c r="D94" s="265"/>
      <c r="E94" s="266"/>
      <c r="F94" s="267"/>
      <c r="G94" s="268"/>
      <c r="H94" s="191"/>
      <c r="I94" s="195"/>
      <c r="J94" s="179"/>
      <c r="K94" s="179">
        <v>2</v>
      </c>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row>
    <row r="95" spans="1:60" outlineLevel="1" x14ac:dyDescent="0.2">
      <c r="A95" s="193">
        <v>19</v>
      </c>
      <c r="B95" s="183" t="s">
        <v>319</v>
      </c>
      <c r="C95" s="211" t="s">
        <v>320</v>
      </c>
      <c r="D95" s="185" t="s">
        <v>210</v>
      </c>
      <c r="E95" s="187">
        <v>1.8</v>
      </c>
      <c r="F95" s="189"/>
      <c r="G95" s="190">
        <f>E95*F95</f>
        <v>0</v>
      </c>
      <c r="H95" s="191" t="s">
        <v>309</v>
      </c>
      <c r="I95" s="195" t="s">
        <v>134</v>
      </c>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v>21</v>
      </c>
      <c r="AN95" s="179"/>
      <c r="AO95" s="179"/>
      <c r="AP95" s="179"/>
      <c r="AQ95" s="179"/>
      <c r="AR95" s="179"/>
      <c r="AS95" s="179"/>
      <c r="AT95" s="179"/>
      <c r="AU95" s="179"/>
      <c r="AV95" s="179"/>
      <c r="AW95" s="179"/>
      <c r="AX95" s="179"/>
      <c r="AY95" s="179"/>
      <c r="AZ95" s="179"/>
      <c r="BA95" s="179"/>
      <c r="BB95" s="179"/>
      <c r="BC95" s="179"/>
      <c r="BD95" s="179"/>
      <c r="BE95" s="179"/>
      <c r="BF95" s="179"/>
      <c r="BG95" s="179"/>
      <c r="BH95" s="179"/>
    </row>
    <row r="96" spans="1:60" outlineLevel="1" x14ac:dyDescent="0.2">
      <c r="A96" s="193"/>
      <c r="B96" s="183"/>
      <c r="C96" s="251" t="s">
        <v>321</v>
      </c>
      <c r="D96" s="252"/>
      <c r="E96" s="253"/>
      <c r="F96" s="254"/>
      <c r="G96" s="255"/>
      <c r="H96" s="191"/>
      <c r="I96" s="195"/>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80" t="str">
        <f>C96</f>
        <v>Včetně pomocného lešení o výšce podlahy do 1900 mm a pro zatížení do 1,5 kPa  (150 kg/m2).</v>
      </c>
      <c r="BB96" s="179"/>
      <c r="BC96" s="179"/>
      <c r="BD96" s="179"/>
      <c r="BE96" s="179"/>
      <c r="BF96" s="179"/>
      <c r="BG96" s="179"/>
      <c r="BH96" s="179"/>
    </row>
    <row r="97" spans="1:60" outlineLevel="1" x14ac:dyDescent="0.2">
      <c r="A97" s="193"/>
      <c r="B97" s="183"/>
      <c r="C97" s="221" t="s">
        <v>322</v>
      </c>
      <c r="D97" s="215"/>
      <c r="E97" s="216">
        <v>1.8</v>
      </c>
      <c r="F97" s="190"/>
      <c r="G97" s="190"/>
      <c r="H97" s="191"/>
      <c r="I97" s="195"/>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row>
    <row r="98" spans="1:60" outlineLevel="1" x14ac:dyDescent="0.2">
      <c r="A98" s="193"/>
      <c r="B98" s="263" t="s">
        <v>323</v>
      </c>
      <c r="C98" s="264"/>
      <c r="D98" s="265"/>
      <c r="E98" s="266"/>
      <c r="F98" s="267"/>
      <c r="G98" s="268"/>
      <c r="H98" s="191"/>
      <c r="I98" s="195"/>
      <c r="J98" s="179"/>
      <c r="K98" s="179">
        <v>1</v>
      </c>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row>
    <row r="99" spans="1:60" outlineLevel="1" x14ac:dyDescent="0.2">
      <c r="A99" s="193"/>
      <c r="B99" s="263" t="s">
        <v>324</v>
      </c>
      <c r="C99" s="264"/>
      <c r="D99" s="265"/>
      <c r="E99" s="266"/>
      <c r="F99" s="267"/>
      <c r="G99" s="268"/>
      <c r="H99" s="191"/>
      <c r="I99" s="195"/>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row>
    <row r="100" spans="1:60" outlineLevel="1" x14ac:dyDescent="0.2">
      <c r="A100" s="193">
        <v>20</v>
      </c>
      <c r="B100" s="183" t="s">
        <v>325</v>
      </c>
      <c r="C100" s="211" t="s">
        <v>326</v>
      </c>
      <c r="D100" s="185" t="s">
        <v>210</v>
      </c>
      <c r="E100" s="187">
        <v>79.894000000000005</v>
      </c>
      <c r="F100" s="189"/>
      <c r="G100" s="190">
        <f>E100*F100</f>
        <v>0</v>
      </c>
      <c r="H100" s="191" t="s">
        <v>309</v>
      </c>
      <c r="I100" s="195" t="s">
        <v>134</v>
      </c>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v>21</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row>
    <row r="101" spans="1:60" outlineLevel="1" x14ac:dyDescent="0.2">
      <c r="A101" s="193"/>
      <c r="B101" s="183"/>
      <c r="C101" s="221" t="s">
        <v>303</v>
      </c>
      <c r="D101" s="215"/>
      <c r="E101" s="216">
        <v>79.894000000000005</v>
      </c>
      <c r="F101" s="190"/>
      <c r="G101" s="190"/>
      <c r="H101" s="191"/>
      <c r="I101" s="195"/>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row>
    <row r="102" spans="1:60" x14ac:dyDescent="0.2">
      <c r="A102" s="192" t="s">
        <v>128</v>
      </c>
      <c r="B102" s="182" t="s">
        <v>327</v>
      </c>
      <c r="C102" s="210" t="s">
        <v>328</v>
      </c>
      <c r="D102" s="184"/>
      <c r="E102" s="186"/>
      <c r="F102" s="261">
        <f>SUM(G103:G133)</f>
        <v>0</v>
      </c>
      <c r="G102" s="262"/>
      <c r="H102" s="188"/>
      <c r="I102" s="194"/>
    </row>
    <row r="103" spans="1:60" outlineLevel="1" x14ac:dyDescent="0.2">
      <c r="A103" s="193"/>
      <c r="B103" s="279" t="s">
        <v>329</v>
      </c>
      <c r="C103" s="280"/>
      <c r="D103" s="281"/>
      <c r="E103" s="282"/>
      <c r="F103" s="283"/>
      <c r="G103" s="284"/>
      <c r="H103" s="191"/>
      <c r="I103" s="195"/>
      <c r="J103" s="179"/>
      <c r="K103" s="179">
        <v>1</v>
      </c>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row>
    <row r="104" spans="1:60" outlineLevel="1" x14ac:dyDescent="0.2">
      <c r="A104" s="193"/>
      <c r="B104" s="263" t="s">
        <v>330</v>
      </c>
      <c r="C104" s="264"/>
      <c r="D104" s="265"/>
      <c r="E104" s="266"/>
      <c r="F104" s="267"/>
      <c r="G104" s="268"/>
      <c r="H104" s="191"/>
      <c r="I104" s="195"/>
      <c r="J104" s="179"/>
      <c r="K104" s="179">
        <v>2</v>
      </c>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row>
    <row r="105" spans="1:60" outlineLevel="1" x14ac:dyDescent="0.2">
      <c r="A105" s="193">
        <v>21</v>
      </c>
      <c r="B105" s="183" t="s">
        <v>331</v>
      </c>
      <c r="C105" s="211" t="s">
        <v>332</v>
      </c>
      <c r="D105" s="185" t="s">
        <v>233</v>
      </c>
      <c r="E105" s="187">
        <v>21.5</v>
      </c>
      <c r="F105" s="189"/>
      <c r="G105" s="190">
        <f>E105*F105</f>
        <v>0</v>
      </c>
      <c r="H105" s="191" t="s">
        <v>309</v>
      </c>
      <c r="I105" s="195" t="s">
        <v>134</v>
      </c>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v>21</v>
      </c>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row>
    <row r="106" spans="1:60" outlineLevel="1" x14ac:dyDescent="0.2">
      <c r="A106" s="193"/>
      <c r="B106" s="183"/>
      <c r="C106" s="251" t="s">
        <v>321</v>
      </c>
      <c r="D106" s="252"/>
      <c r="E106" s="253"/>
      <c r="F106" s="254"/>
      <c r="G106" s="255"/>
      <c r="H106" s="191"/>
      <c r="I106" s="195"/>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80" t="str">
        <f>C106</f>
        <v>Včetně pomocného lešení o výšce podlahy do 1900 mm a pro zatížení do 1,5 kPa  (150 kg/m2).</v>
      </c>
      <c r="BB106" s="179"/>
      <c r="BC106" s="179"/>
      <c r="BD106" s="179"/>
      <c r="BE106" s="179"/>
      <c r="BF106" s="179"/>
      <c r="BG106" s="179"/>
      <c r="BH106" s="179"/>
    </row>
    <row r="107" spans="1:60" outlineLevel="1" x14ac:dyDescent="0.2">
      <c r="A107" s="193"/>
      <c r="B107" s="183"/>
      <c r="C107" s="221" t="s">
        <v>333</v>
      </c>
      <c r="D107" s="215"/>
      <c r="E107" s="216">
        <v>6.6</v>
      </c>
      <c r="F107" s="190"/>
      <c r="G107" s="190"/>
      <c r="H107" s="191"/>
      <c r="I107" s="195"/>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row>
    <row r="108" spans="1:60" outlineLevel="1" x14ac:dyDescent="0.2">
      <c r="A108" s="193"/>
      <c r="B108" s="183"/>
      <c r="C108" s="221" t="s">
        <v>334</v>
      </c>
      <c r="D108" s="215"/>
      <c r="E108" s="216">
        <v>9.3000000000000007</v>
      </c>
      <c r="F108" s="190"/>
      <c r="G108" s="190"/>
      <c r="H108" s="191"/>
      <c r="I108" s="195"/>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row>
    <row r="109" spans="1:60" outlineLevel="1" x14ac:dyDescent="0.2">
      <c r="A109" s="193"/>
      <c r="B109" s="183"/>
      <c r="C109" s="221" t="s">
        <v>335</v>
      </c>
      <c r="D109" s="215"/>
      <c r="E109" s="216">
        <v>5.6</v>
      </c>
      <c r="F109" s="190"/>
      <c r="G109" s="190"/>
      <c r="H109" s="191"/>
      <c r="I109" s="195"/>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row>
    <row r="110" spans="1:60" outlineLevel="1" x14ac:dyDescent="0.2">
      <c r="A110" s="193"/>
      <c r="B110" s="263" t="s">
        <v>336</v>
      </c>
      <c r="C110" s="264"/>
      <c r="D110" s="265"/>
      <c r="E110" s="266"/>
      <c r="F110" s="267"/>
      <c r="G110" s="268"/>
      <c r="H110" s="191"/>
      <c r="I110" s="195"/>
      <c r="J110" s="179"/>
      <c r="K110" s="179">
        <v>1</v>
      </c>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row>
    <row r="111" spans="1:60" outlineLevel="1" x14ac:dyDescent="0.2">
      <c r="A111" s="193"/>
      <c r="B111" s="263" t="s">
        <v>337</v>
      </c>
      <c r="C111" s="264"/>
      <c r="D111" s="265"/>
      <c r="E111" s="266"/>
      <c r="F111" s="267"/>
      <c r="G111" s="268"/>
      <c r="H111" s="191"/>
      <c r="I111" s="195"/>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row>
    <row r="112" spans="1:60" outlineLevel="1" x14ac:dyDescent="0.2">
      <c r="A112" s="193">
        <v>22</v>
      </c>
      <c r="B112" s="183" t="s">
        <v>338</v>
      </c>
      <c r="C112" s="211" t="s">
        <v>339</v>
      </c>
      <c r="D112" s="185" t="s">
        <v>233</v>
      </c>
      <c r="E112" s="187">
        <v>19</v>
      </c>
      <c r="F112" s="189"/>
      <c r="G112" s="190">
        <f>E112*F112</f>
        <v>0</v>
      </c>
      <c r="H112" s="191" t="s">
        <v>309</v>
      </c>
      <c r="I112" s="195" t="s">
        <v>134</v>
      </c>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v>21</v>
      </c>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row>
    <row r="113" spans="1:60" outlineLevel="1" x14ac:dyDescent="0.2">
      <c r="A113" s="193"/>
      <c r="B113" s="183"/>
      <c r="C113" s="221" t="s">
        <v>340</v>
      </c>
      <c r="D113" s="215"/>
      <c r="E113" s="216">
        <v>1.6</v>
      </c>
      <c r="F113" s="190"/>
      <c r="G113" s="190"/>
      <c r="H113" s="191"/>
      <c r="I113" s="195"/>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row>
    <row r="114" spans="1:60" outlineLevel="1" x14ac:dyDescent="0.2">
      <c r="A114" s="193"/>
      <c r="B114" s="183"/>
      <c r="C114" s="221" t="s">
        <v>341</v>
      </c>
      <c r="D114" s="215"/>
      <c r="E114" s="216">
        <v>0.8</v>
      </c>
      <c r="F114" s="190"/>
      <c r="G114" s="190"/>
      <c r="H114" s="191"/>
      <c r="I114" s="195"/>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row>
    <row r="115" spans="1:60" outlineLevel="1" x14ac:dyDescent="0.2">
      <c r="A115" s="193"/>
      <c r="B115" s="183"/>
      <c r="C115" s="221" t="s">
        <v>342</v>
      </c>
      <c r="D115" s="215"/>
      <c r="E115" s="216">
        <v>8.6</v>
      </c>
      <c r="F115" s="190"/>
      <c r="G115" s="190"/>
      <c r="H115" s="191"/>
      <c r="I115" s="195"/>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row>
    <row r="116" spans="1:60" outlineLevel="1" x14ac:dyDescent="0.2">
      <c r="A116" s="193"/>
      <c r="B116" s="183"/>
      <c r="C116" s="221" t="s">
        <v>343</v>
      </c>
      <c r="D116" s="215"/>
      <c r="E116" s="216">
        <v>8</v>
      </c>
      <c r="F116" s="190"/>
      <c r="G116" s="190"/>
      <c r="H116" s="191"/>
      <c r="I116" s="195"/>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row>
    <row r="117" spans="1:60" outlineLevel="1" x14ac:dyDescent="0.2">
      <c r="A117" s="193">
        <v>23</v>
      </c>
      <c r="B117" s="183" t="s">
        <v>344</v>
      </c>
      <c r="C117" s="211" t="s">
        <v>345</v>
      </c>
      <c r="D117" s="185" t="s">
        <v>233</v>
      </c>
      <c r="E117" s="187">
        <v>10.1</v>
      </c>
      <c r="F117" s="189"/>
      <c r="G117" s="190">
        <f>E117*F117</f>
        <v>0</v>
      </c>
      <c r="H117" s="191" t="s">
        <v>309</v>
      </c>
      <c r="I117" s="195" t="s">
        <v>134</v>
      </c>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v>21</v>
      </c>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row>
    <row r="118" spans="1:60" outlineLevel="1" x14ac:dyDescent="0.2">
      <c r="A118" s="193"/>
      <c r="B118" s="183"/>
      <c r="C118" s="221" t="s">
        <v>346</v>
      </c>
      <c r="D118" s="215"/>
      <c r="E118" s="216">
        <v>10.1</v>
      </c>
      <c r="F118" s="190"/>
      <c r="G118" s="190"/>
      <c r="H118" s="191"/>
      <c r="I118" s="195"/>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row>
    <row r="119" spans="1:60" outlineLevel="1" x14ac:dyDescent="0.2">
      <c r="A119" s="193"/>
      <c r="B119" s="263" t="s">
        <v>347</v>
      </c>
      <c r="C119" s="264"/>
      <c r="D119" s="265"/>
      <c r="E119" s="266"/>
      <c r="F119" s="267"/>
      <c r="G119" s="268"/>
      <c r="H119" s="191"/>
      <c r="I119" s="195"/>
      <c r="J119" s="179"/>
      <c r="K119" s="179">
        <v>1</v>
      </c>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row>
    <row r="120" spans="1:60" outlineLevel="1" x14ac:dyDescent="0.2">
      <c r="A120" s="193">
        <v>24</v>
      </c>
      <c r="B120" s="183" t="s">
        <v>348</v>
      </c>
      <c r="C120" s="211" t="s">
        <v>349</v>
      </c>
      <c r="D120" s="185" t="s">
        <v>233</v>
      </c>
      <c r="E120" s="187">
        <v>78.599999999999994</v>
      </c>
      <c r="F120" s="189"/>
      <c r="G120" s="190">
        <f>E120*F120</f>
        <v>0</v>
      </c>
      <c r="H120" s="191" t="s">
        <v>309</v>
      </c>
      <c r="I120" s="195" t="s">
        <v>134</v>
      </c>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v>21</v>
      </c>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row>
    <row r="121" spans="1:60" outlineLevel="1" x14ac:dyDescent="0.2">
      <c r="A121" s="193"/>
      <c r="B121" s="183"/>
      <c r="C121" s="221" t="s">
        <v>350</v>
      </c>
      <c r="D121" s="215"/>
      <c r="E121" s="216">
        <v>3</v>
      </c>
      <c r="F121" s="190"/>
      <c r="G121" s="190"/>
      <c r="H121" s="191"/>
      <c r="I121" s="195"/>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row>
    <row r="122" spans="1:60" outlineLevel="1" x14ac:dyDescent="0.2">
      <c r="A122" s="193"/>
      <c r="B122" s="183"/>
      <c r="C122" s="221" t="s">
        <v>351</v>
      </c>
      <c r="D122" s="215"/>
      <c r="E122" s="216">
        <v>3.2</v>
      </c>
      <c r="F122" s="190"/>
      <c r="G122" s="190"/>
      <c r="H122" s="191"/>
      <c r="I122" s="195"/>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row>
    <row r="123" spans="1:60" outlineLevel="1" x14ac:dyDescent="0.2">
      <c r="A123" s="193"/>
      <c r="B123" s="183"/>
      <c r="C123" s="221" t="s">
        <v>352</v>
      </c>
      <c r="D123" s="215"/>
      <c r="E123" s="216">
        <v>3.2</v>
      </c>
      <c r="F123" s="190"/>
      <c r="G123" s="190"/>
      <c r="H123" s="191"/>
      <c r="I123" s="195"/>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row>
    <row r="124" spans="1:60" outlineLevel="1" x14ac:dyDescent="0.2">
      <c r="A124" s="193"/>
      <c r="B124" s="183"/>
      <c r="C124" s="221" t="s">
        <v>353</v>
      </c>
      <c r="D124" s="215"/>
      <c r="E124" s="216">
        <v>20.2</v>
      </c>
      <c r="F124" s="190"/>
      <c r="G124" s="190"/>
      <c r="H124" s="191"/>
      <c r="I124" s="195"/>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row>
    <row r="125" spans="1:60" outlineLevel="1" x14ac:dyDescent="0.2">
      <c r="A125" s="193"/>
      <c r="B125" s="183"/>
      <c r="C125" s="221" t="s">
        <v>354</v>
      </c>
      <c r="D125" s="215"/>
      <c r="E125" s="216">
        <v>4.8</v>
      </c>
      <c r="F125" s="190"/>
      <c r="G125" s="190"/>
      <c r="H125" s="191"/>
      <c r="I125" s="195"/>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row>
    <row r="126" spans="1:60" outlineLevel="1" x14ac:dyDescent="0.2">
      <c r="A126" s="193"/>
      <c r="B126" s="183"/>
      <c r="C126" s="221" t="s">
        <v>355</v>
      </c>
      <c r="D126" s="215"/>
      <c r="E126" s="216">
        <v>17.2</v>
      </c>
      <c r="F126" s="190"/>
      <c r="G126" s="190"/>
      <c r="H126" s="191"/>
      <c r="I126" s="195"/>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row>
    <row r="127" spans="1:60" outlineLevel="1" x14ac:dyDescent="0.2">
      <c r="A127" s="193"/>
      <c r="B127" s="183"/>
      <c r="C127" s="221" t="s">
        <v>356</v>
      </c>
      <c r="D127" s="215"/>
      <c r="E127" s="216">
        <v>16</v>
      </c>
      <c r="F127" s="190"/>
      <c r="G127" s="190"/>
      <c r="H127" s="191"/>
      <c r="I127" s="195"/>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row>
    <row r="128" spans="1:60" outlineLevel="1" x14ac:dyDescent="0.2">
      <c r="A128" s="193"/>
      <c r="B128" s="183"/>
      <c r="C128" s="221" t="s">
        <v>357</v>
      </c>
      <c r="D128" s="215"/>
      <c r="E128" s="216">
        <v>11</v>
      </c>
      <c r="F128" s="190"/>
      <c r="G128" s="190"/>
      <c r="H128" s="191"/>
      <c r="I128" s="195"/>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row>
    <row r="129" spans="1:60" outlineLevel="1" x14ac:dyDescent="0.2">
      <c r="A129" s="193"/>
      <c r="B129" s="263" t="s">
        <v>358</v>
      </c>
      <c r="C129" s="264"/>
      <c r="D129" s="265"/>
      <c r="E129" s="266"/>
      <c r="F129" s="267"/>
      <c r="G129" s="268"/>
      <c r="H129" s="191"/>
      <c r="I129" s="195"/>
      <c r="J129" s="179"/>
      <c r="K129" s="179">
        <v>1</v>
      </c>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row>
    <row r="130" spans="1:60" outlineLevel="1" x14ac:dyDescent="0.2">
      <c r="A130" s="193"/>
      <c r="B130" s="263" t="s">
        <v>359</v>
      </c>
      <c r="C130" s="264"/>
      <c r="D130" s="265"/>
      <c r="E130" s="266"/>
      <c r="F130" s="267"/>
      <c r="G130" s="268"/>
      <c r="H130" s="191"/>
      <c r="I130" s="195"/>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row>
    <row r="131" spans="1:60" outlineLevel="1" x14ac:dyDescent="0.2">
      <c r="A131" s="193"/>
      <c r="B131" s="263" t="s">
        <v>360</v>
      </c>
      <c r="C131" s="264"/>
      <c r="D131" s="265"/>
      <c r="E131" s="266"/>
      <c r="F131" s="267"/>
      <c r="G131" s="268"/>
      <c r="H131" s="191"/>
      <c r="I131" s="195"/>
      <c r="J131" s="179"/>
      <c r="K131" s="179">
        <v>2</v>
      </c>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row>
    <row r="132" spans="1:60" outlineLevel="1" x14ac:dyDescent="0.2">
      <c r="A132" s="193">
        <v>25</v>
      </c>
      <c r="B132" s="183" t="s">
        <v>361</v>
      </c>
      <c r="C132" s="211" t="s">
        <v>362</v>
      </c>
      <c r="D132" s="185" t="s">
        <v>210</v>
      </c>
      <c r="E132" s="187">
        <v>85.95</v>
      </c>
      <c r="F132" s="189"/>
      <c r="G132" s="190">
        <f>E132*F132</f>
        <v>0</v>
      </c>
      <c r="H132" s="191" t="s">
        <v>309</v>
      </c>
      <c r="I132" s="195" t="s">
        <v>134</v>
      </c>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v>21</v>
      </c>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row>
    <row r="133" spans="1:60" ht="45" outlineLevel="1" x14ac:dyDescent="0.2">
      <c r="A133" s="193"/>
      <c r="B133" s="183"/>
      <c r="C133" s="221" t="s">
        <v>229</v>
      </c>
      <c r="D133" s="215"/>
      <c r="E133" s="216">
        <v>85.95</v>
      </c>
      <c r="F133" s="190"/>
      <c r="G133" s="190"/>
      <c r="H133" s="191"/>
      <c r="I133" s="195"/>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row>
    <row r="134" spans="1:60" x14ac:dyDescent="0.2">
      <c r="A134" s="192" t="s">
        <v>128</v>
      </c>
      <c r="B134" s="182" t="s">
        <v>363</v>
      </c>
      <c r="C134" s="210" t="s">
        <v>364</v>
      </c>
      <c r="D134" s="184"/>
      <c r="E134" s="186"/>
      <c r="F134" s="261">
        <f>SUM(G135:G165)</f>
        <v>0</v>
      </c>
      <c r="G134" s="262"/>
      <c r="H134" s="188"/>
      <c r="I134" s="194"/>
    </row>
    <row r="135" spans="1:60" outlineLevel="1" x14ac:dyDescent="0.2">
      <c r="A135" s="193"/>
      <c r="B135" s="279" t="s">
        <v>365</v>
      </c>
      <c r="C135" s="280"/>
      <c r="D135" s="281"/>
      <c r="E135" s="282"/>
      <c r="F135" s="283"/>
      <c r="G135" s="284"/>
      <c r="H135" s="191"/>
      <c r="I135" s="195"/>
      <c r="J135" s="179"/>
      <c r="K135" s="179">
        <v>1</v>
      </c>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row>
    <row r="136" spans="1:60" outlineLevel="1" x14ac:dyDescent="0.2">
      <c r="A136" s="193">
        <v>26</v>
      </c>
      <c r="B136" s="183" t="s">
        <v>366</v>
      </c>
      <c r="C136" s="211" t="s">
        <v>367</v>
      </c>
      <c r="D136" s="185" t="s">
        <v>256</v>
      </c>
      <c r="E136" s="187">
        <v>9.8395200000000003</v>
      </c>
      <c r="F136" s="189"/>
      <c r="G136" s="190">
        <f>E136*F136</f>
        <v>0</v>
      </c>
      <c r="H136" s="191" t="s">
        <v>309</v>
      </c>
      <c r="I136" s="195" t="s">
        <v>134</v>
      </c>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v>21</v>
      </c>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row>
    <row r="137" spans="1:60" outlineLevel="1" x14ac:dyDescent="0.2">
      <c r="A137" s="193"/>
      <c r="B137" s="183"/>
      <c r="C137" s="221" t="s">
        <v>368</v>
      </c>
      <c r="D137" s="215"/>
      <c r="E137" s="216"/>
      <c r="F137" s="190"/>
      <c r="G137" s="190"/>
      <c r="H137" s="191"/>
      <c r="I137" s="195"/>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row>
    <row r="138" spans="1:60" outlineLevel="1" x14ac:dyDescent="0.2">
      <c r="A138" s="193"/>
      <c r="B138" s="183"/>
      <c r="C138" s="221" t="s">
        <v>369</v>
      </c>
      <c r="D138" s="215"/>
      <c r="E138" s="216"/>
      <c r="F138" s="190"/>
      <c r="G138" s="190"/>
      <c r="H138" s="191"/>
      <c r="I138" s="195"/>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row>
    <row r="139" spans="1:60" outlineLevel="1" x14ac:dyDescent="0.2">
      <c r="A139" s="193"/>
      <c r="B139" s="183"/>
      <c r="C139" s="221" t="s">
        <v>370</v>
      </c>
      <c r="D139" s="215"/>
      <c r="E139" s="216">
        <v>9.8394999999999992</v>
      </c>
      <c r="F139" s="190"/>
      <c r="G139" s="190"/>
      <c r="H139" s="191"/>
      <c r="I139" s="195"/>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row>
    <row r="140" spans="1:60" outlineLevel="1" x14ac:dyDescent="0.2">
      <c r="A140" s="193">
        <v>27</v>
      </c>
      <c r="B140" s="183" t="s">
        <v>371</v>
      </c>
      <c r="C140" s="211" t="s">
        <v>372</v>
      </c>
      <c r="D140" s="185" t="s">
        <v>256</v>
      </c>
      <c r="E140" s="187">
        <v>9.8395200000000003</v>
      </c>
      <c r="F140" s="189"/>
      <c r="G140" s="190">
        <f>E140*F140</f>
        <v>0</v>
      </c>
      <c r="H140" s="191"/>
      <c r="I140" s="195" t="s">
        <v>134</v>
      </c>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v>21</v>
      </c>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row>
    <row r="141" spans="1:60" outlineLevel="1" x14ac:dyDescent="0.2">
      <c r="A141" s="193"/>
      <c r="B141" s="183"/>
      <c r="C141" s="221" t="s">
        <v>368</v>
      </c>
      <c r="D141" s="215"/>
      <c r="E141" s="216"/>
      <c r="F141" s="190"/>
      <c r="G141" s="190"/>
      <c r="H141" s="191"/>
      <c r="I141" s="195"/>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row>
    <row r="142" spans="1:60" outlineLevel="1" x14ac:dyDescent="0.2">
      <c r="A142" s="193"/>
      <c r="B142" s="183"/>
      <c r="C142" s="221" t="s">
        <v>369</v>
      </c>
      <c r="D142" s="215"/>
      <c r="E142" s="216"/>
      <c r="F142" s="190"/>
      <c r="G142" s="190"/>
      <c r="H142" s="191"/>
      <c r="I142" s="195"/>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row>
    <row r="143" spans="1:60" outlineLevel="1" x14ac:dyDescent="0.2">
      <c r="A143" s="193"/>
      <c r="B143" s="183"/>
      <c r="C143" s="221" t="s">
        <v>370</v>
      </c>
      <c r="D143" s="215"/>
      <c r="E143" s="216">
        <v>9.8394999999999992</v>
      </c>
      <c r="F143" s="190"/>
      <c r="G143" s="190"/>
      <c r="H143" s="191"/>
      <c r="I143" s="195"/>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row>
    <row r="144" spans="1:60" outlineLevel="1" x14ac:dyDescent="0.2">
      <c r="A144" s="193">
        <v>28</v>
      </c>
      <c r="B144" s="183" t="s">
        <v>373</v>
      </c>
      <c r="C144" s="211" t="s">
        <v>374</v>
      </c>
      <c r="D144" s="185" t="s">
        <v>256</v>
      </c>
      <c r="E144" s="187">
        <v>9.8395200000000003</v>
      </c>
      <c r="F144" s="189"/>
      <c r="G144" s="190">
        <f>E144*F144</f>
        <v>0</v>
      </c>
      <c r="H144" s="191"/>
      <c r="I144" s="195" t="s">
        <v>134</v>
      </c>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v>21</v>
      </c>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row>
    <row r="145" spans="1:60" outlineLevel="1" x14ac:dyDescent="0.2">
      <c r="A145" s="193"/>
      <c r="B145" s="183"/>
      <c r="C145" s="221" t="s">
        <v>368</v>
      </c>
      <c r="D145" s="215"/>
      <c r="E145" s="216"/>
      <c r="F145" s="190"/>
      <c r="G145" s="190"/>
      <c r="H145" s="191"/>
      <c r="I145" s="195"/>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row>
    <row r="146" spans="1:60" outlineLevel="1" x14ac:dyDescent="0.2">
      <c r="A146" s="193"/>
      <c r="B146" s="183"/>
      <c r="C146" s="221" t="s">
        <v>369</v>
      </c>
      <c r="D146" s="215"/>
      <c r="E146" s="216"/>
      <c r="F146" s="190"/>
      <c r="G146" s="190"/>
      <c r="H146" s="191"/>
      <c r="I146" s="195"/>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row>
    <row r="147" spans="1:60" outlineLevel="1" x14ac:dyDescent="0.2">
      <c r="A147" s="193"/>
      <c r="B147" s="183"/>
      <c r="C147" s="221" t="s">
        <v>370</v>
      </c>
      <c r="D147" s="215"/>
      <c r="E147" s="216">
        <v>9.8394999999999992</v>
      </c>
      <c r="F147" s="190"/>
      <c r="G147" s="190"/>
      <c r="H147" s="191"/>
      <c r="I147" s="195"/>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row>
    <row r="148" spans="1:60" outlineLevel="1" x14ac:dyDescent="0.2">
      <c r="A148" s="193">
        <v>29</v>
      </c>
      <c r="B148" s="183" t="s">
        <v>375</v>
      </c>
      <c r="C148" s="211" t="s">
        <v>376</v>
      </c>
      <c r="D148" s="185" t="s">
        <v>256</v>
      </c>
      <c r="E148" s="187">
        <v>9.8395200000000003</v>
      </c>
      <c r="F148" s="189"/>
      <c r="G148" s="190">
        <f>E148*F148</f>
        <v>0</v>
      </c>
      <c r="H148" s="191"/>
      <c r="I148" s="195" t="s">
        <v>134</v>
      </c>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v>21</v>
      </c>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row>
    <row r="149" spans="1:60" outlineLevel="1" x14ac:dyDescent="0.2">
      <c r="A149" s="193"/>
      <c r="B149" s="183"/>
      <c r="C149" s="221" t="s">
        <v>368</v>
      </c>
      <c r="D149" s="215"/>
      <c r="E149" s="216"/>
      <c r="F149" s="190"/>
      <c r="G149" s="190"/>
      <c r="H149" s="191"/>
      <c r="I149" s="195"/>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row>
    <row r="150" spans="1:60" outlineLevel="1" x14ac:dyDescent="0.2">
      <c r="A150" s="193"/>
      <c r="B150" s="183"/>
      <c r="C150" s="221" t="s">
        <v>369</v>
      </c>
      <c r="D150" s="215"/>
      <c r="E150" s="216"/>
      <c r="F150" s="190"/>
      <c r="G150" s="190"/>
      <c r="H150" s="191"/>
      <c r="I150" s="195"/>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row>
    <row r="151" spans="1:60" outlineLevel="1" x14ac:dyDescent="0.2">
      <c r="A151" s="193"/>
      <c r="B151" s="183"/>
      <c r="C151" s="221" t="s">
        <v>370</v>
      </c>
      <c r="D151" s="215"/>
      <c r="E151" s="216">
        <v>9.8394999999999992</v>
      </c>
      <c r="F151" s="190"/>
      <c r="G151" s="190"/>
      <c r="H151" s="191"/>
      <c r="I151" s="195"/>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row>
    <row r="152" spans="1:60" outlineLevel="1" x14ac:dyDescent="0.2">
      <c r="A152" s="193"/>
      <c r="B152" s="263" t="s">
        <v>377</v>
      </c>
      <c r="C152" s="264"/>
      <c r="D152" s="265"/>
      <c r="E152" s="266"/>
      <c r="F152" s="267"/>
      <c r="G152" s="268"/>
      <c r="H152" s="191"/>
      <c r="I152" s="195"/>
      <c r="J152" s="179"/>
      <c r="K152" s="179">
        <v>1</v>
      </c>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row>
    <row r="153" spans="1:60" outlineLevel="1" x14ac:dyDescent="0.2">
      <c r="A153" s="193">
        <v>30</v>
      </c>
      <c r="B153" s="183" t="s">
        <v>378</v>
      </c>
      <c r="C153" s="211" t="s">
        <v>379</v>
      </c>
      <c r="D153" s="185" t="s">
        <v>256</v>
      </c>
      <c r="E153" s="187">
        <v>98.395179999999996</v>
      </c>
      <c r="F153" s="189"/>
      <c r="G153" s="190">
        <f>E153*F153</f>
        <v>0</v>
      </c>
      <c r="H153" s="191" t="s">
        <v>309</v>
      </c>
      <c r="I153" s="195" t="s">
        <v>134</v>
      </c>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v>21</v>
      </c>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row>
    <row r="154" spans="1:60" outlineLevel="1" x14ac:dyDescent="0.2">
      <c r="A154" s="193"/>
      <c r="B154" s="183"/>
      <c r="C154" s="221" t="s">
        <v>368</v>
      </c>
      <c r="D154" s="215"/>
      <c r="E154" s="216"/>
      <c r="F154" s="190"/>
      <c r="G154" s="190"/>
      <c r="H154" s="191"/>
      <c r="I154" s="195"/>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row>
    <row r="155" spans="1:60" outlineLevel="1" x14ac:dyDescent="0.2">
      <c r="A155" s="193"/>
      <c r="B155" s="183"/>
      <c r="C155" s="221" t="s">
        <v>369</v>
      </c>
      <c r="D155" s="215"/>
      <c r="E155" s="216"/>
      <c r="F155" s="190"/>
      <c r="G155" s="190"/>
      <c r="H155" s="191"/>
      <c r="I155" s="195"/>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row>
    <row r="156" spans="1:60" outlineLevel="1" x14ac:dyDescent="0.2">
      <c r="A156" s="193"/>
      <c r="B156" s="183"/>
      <c r="C156" s="221" t="s">
        <v>380</v>
      </c>
      <c r="D156" s="215"/>
      <c r="E156" s="216">
        <v>98.395200000000003</v>
      </c>
      <c r="F156" s="190"/>
      <c r="G156" s="190"/>
      <c r="H156" s="191"/>
      <c r="I156" s="195"/>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row>
    <row r="157" spans="1:60" outlineLevel="1" x14ac:dyDescent="0.2">
      <c r="A157" s="193">
        <v>31</v>
      </c>
      <c r="B157" s="183" t="s">
        <v>381</v>
      </c>
      <c r="C157" s="211" t="s">
        <v>382</v>
      </c>
      <c r="D157" s="185" t="s">
        <v>256</v>
      </c>
      <c r="E157" s="187">
        <v>9.8395200000000003</v>
      </c>
      <c r="F157" s="189"/>
      <c r="G157" s="190">
        <f>E157*F157</f>
        <v>0</v>
      </c>
      <c r="H157" s="191"/>
      <c r="I157" s="195" t="s">
        <v>134</v>
      </c>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v>21</v>
      </c>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row>
    <row r="158" spans="1:60" outlineLevel="1" x14ac:dyDescent="0.2">
      <c r="A158" s="193"/>
      <c r="B158" s="183"/>
      <c r="C158" s="221" t="s">
        <v>368</v>
      </c>
      <c r="D158" s="215"/>
      <c r="E158" s="216"/>
      <c r="F158" s="190"/>
      <c r="G158" s="190"/>
      <c r="H158" s="191"/>
      <c r="I158" s="195"/>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row>
    <row r="159" spans="1:60" outlineLevel="1" x14ac:dyDescent="0.2">
      <c r="A159" s="193"/>
      <c r="B159" s="183"/>
      <c r="C159" s="221" t="s">
        <v>369</v>
      </c>
      <c r="D159" s="215"/>
      <c r="E159" s="216"/>
      <c r="F159" s="190"/>
      <c r="G159" s="190"/>
      <c r="H159" s="191"/>
      <c r="I159" s="195"/>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row>
    <row r="160" spans="1:60" outlineLevel="1" x14ac:dyDescent="0.2">
      <c r="A160" s="193"/>
      <c r="B160" s="183"/>
      <c r="C160" s="221" t="s">
        <v>370</v>
      </c>
      <c r="D160" s="215"/>
      <c r="E160" s="216">
        <v>9.8394999999999992</v>
      </c>
      <c r="F160" s="190"/>
      <c r="G160" s="190"/>
      <c r="H160" s="191"/>
      <c r="I160" s="195"/>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row>
    <row r="161" spans="1:60" outlineLevel="1" x14ac:dyDescent="0.2">
      <c r="A161" s="193"/>
      <c r="B161" s="263" t="s">
        <v>383</v>
      </c>
      <c r="C161" s="264"/>
      <c r="D161" s="265"/>
      <c r="E161" s="266"/>
      <c r="F161" s="267"/>
      <c r="G161" s="268"/>
      <c r="H161" s="191"/>
      <c r="I161" s="195"/>
      <c r="J161" s="179"/>
      <c r="K161" s="179">
        <v>1</v>
      </c>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row>
    <row r="162" spans="1:60" outlineLevel="1" x14ac:dyDescent="0.2">
      <c r="A162" s="193">
        <v>32</v>
      </c>
      <c r="B162" s="183" t="s">
        <v>384</v>
      </c>
      <c r="C162" s="211" t="s">
        <v>385</v>
      </c>
      <c r="D162" s="185" t="s">
        <v>256</v>
      </c>
      <c r="E162" s="187">
        <v>9.8395200000000003</v>
      </c>
      <c r="F162" s="189"/>
      <c r="G162" s="190">
        <f>E162*F162</f>
        <v>0</v>
      </c>
      <c r="H162" s="191" t="s">
        <v>309</v>
      </c>
      <c r="I162" s="195" t="s">
        <v>134</v>
      </c>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v>21</v>
      </c>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row>
    <row r="163" spans="1:60" outlineLevel="1" x14ac:dyDescent="0.2">
      <c r="A163" s="193"/>
      <c r="B163" s="183"/>
      <c r="C163" s="221" t="s">
        <v>368</v>
      </c>
      <c r="D163" s="215"/>
      <c r="E163" s="216"/>
      <c r="F163" s="190"/>
      <c r="G163" s="190"/>
      <c r="H163" s="191"/>
      <c r="I163" s="195"/>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row>
    <row r="164" spans="1:60" outlineLevel="1" x14ac:dyDescent="0.2">
      <c r="A164" s="193"/>
      <c r="B164" s="183"/>
      <c r="C164" s="221" t="s">
        <v>369</v>
      </c>
      <c r="D164" s="215"/>
      <c r="E164" s="216"/>
      <c r="F164" s="190"/>
      <c r="G164" s="190"/>
      <c r="H164" s="191"/>
      <c r="I164" s="195"/>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row>
    <row r="165" spans="1:60" outlineLevel="1" x14ac:dyDescent="0.2">
      <c r="A165" s="193"/>
      <c r="B165" s="183"/>
      <c r="C165" s="221" t="s">
        <v>370</v>
      </c>
      <c r="D165" s="215"/>
      <c r="E165" s="216">
        <v>9.8394999999999992</v>
      </c>
      <c r="F165" s="190"/>
      <c r="G165" s="190"/>
      <c r="H165" s="191"/>
      <c r="I165" s="195"/>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row>
    <row r="166" spans="1:60" x14ac:dyDescent="0.2">
      <c r="A166" s="192" t="s">
        <v>128</v>
      </c>
      <c r="B166" s="182" t="s">
        <v>386</v>
      </c>
      <c r="C166" s="210" t="s">
        <v>387</v>
      </c>
      <c r="D166" s="184"/>
      <c r="E166" s="186"/>
      <c r="F166" s="261">
        <f>SUM(G167:G172)</f>
        <v>0</v>
      </c>
      <c r="G166" s="262"/>
      <c r="H166" s="188"/>
      <c r="I166" s="194"/>
    </row>
    <row r="167" spans="1:60" outlineLevel="1" x14ac:dyDescent="0.2">
      <c r="A167" s="193"/>
      <c r="B167" s="279" t="s">
        <v>388</v>
      </c>
      <c r="C167" s="280"/>
      <c r="D167" s="281"/>
      <c r="E167" s="282"/>
      <c r="F167" s="283"/>
      <c r="G167" s="284"/>
      <c r="H167" s="191"/>
      <c r="I167" s="195"/>
      <c r="J167" s="179"/>
      <c r="K167" s="179">
        <v>1</v>
      </c>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row>
    <row r="168" spans="1:60" ht="22.5" outlineLevel="1" x14ac:dyDescent="0.2">
      <c r="A168" s="193"/>
      <c r="B168" s="263" t="s">
        <v>389</v>
      </c>
      <c r="C168" s="264"/>
      <c r="D168" s="265"/>
      <c r="E168" s="266"/>
      <c r="F168" s="267"/>
      <c r="G168" s="268"/>
      <c r="H168" s="191"/>
      <c r="I168" s="195"/>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80" t="str">
        <f>B168</f>
        <v>přesun hmot pro budovy občanské výstavby (JKSO 801), budovy pro bydlení (JKSO 803) budovy pro výrobu a služby (JKSO 812) s nosnou svislou konstrukcí zděnou z cihel nebo tvárnic nebo kovovou</v>
      </c>
      <c r="BA168" s="179"/>
      <c r="BB168" s="179"/>
      <c r="BC168" s="179"/>
      <c r="BD168" s="179"/>
      <c r="BE168" s="179"/>
      <c r="BF168" s="179"/>
      <c r="BG168" s="179"/>
      <c r="BH168" s="179"/>
    </row>
    <row r="169" spans="1:60" outlineLevel="1" x14ac:dyDescent="0.2">
      <c r="A169" s="193">
        <v>33</v>
      </c>
      <c r="B169" s="183" t="s">
        <v>390</v>
      </c>
      <c r="C169" s="211" t="s">
        <v>391</v>
      </c>
      <c r="D169" s="185" t="s">
        <v>256</v>
      </c>
      <c r="E169" s="187">
        <v>7.5542299999999996</v>
      </c>
      <c r="F169" s="189"/>
      <c r="G169" s="190">
        <f>E169*F169</f>
        <v>0</v>
      </c>
      <c r="H169" s="191" t="s">
        <v>211</v>
      </c>
      <c r="I169" s="195" t="s">
        <v>134</v>
      </c>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v>21</v>
      </c>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row>
    <row r="170" spans="1:60" outlineLevel="1" x14ac:dyDescent="0.2">
      <c r="A170" s="193"/>
      <c r="B170" s="183"/>
      <c r="C170" s="221" t="s">
        <v>392</v>
      </c>
      <c r="D170" s="215"/>
      <c r="E170" s="216"/>
      <c r="F170" s="190"/>
      <c r="G170" s="190"/>
      <c r="H170" s="191"/>
      <c r="I170" s="195"/>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row>
    <row r="171" spans="1:60" outlineLevel="1" x14ac:dyDescent="0.2">
      <c r="A171" s="193"/>
      <c r="B171" s="183"/>
      <c r="C171" s="221" t="s">
        <v>393</v>
      </c>
      <c r="D171" s="215"/>
      <c r="E171" s="216"/>
      <c r="F171" s="190"/>
      <c r="G171" s="190"/>
      <c r="H171" s="191"/>
      <c r="I171" s="195"/>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row>
    <row r="172" spans="1:60" outlineLevel="1" x14ac:dyDescent="0.2">
      <c r="A172" s="193"/>
      <c r="B172" s="183"/>
      <c r="C172" s="221" t="s">
        <v>394</v>
      </c>
      <c r="D172" s="215"/>
      <c r="E172" s="216">
        <v>7.5541999999999998</v>
      </c>
      <c r="F172" s="190"/>
      <c r="G172" s="190"/>
      <c r="H172" s="191"/>
      <c r="I172" s="195"/>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row>
    <row r="173" spans="1:60" x14ac:dyDescent="0.2">
      <c r="A173" s="192" t="s">
        <v>128</v>
      </c>
      <c r="B173" s="182" t="s">
        <v>395</v>
      </c>
      <c r="C173" s="210" t="s">
        <v>396</v>
      </c>
      <c r="D173" s="184"/>
      <c r="E173" s="186"/>
      <c r="F173" s="261">
        <f>SUM(G174:G193)</f>
        <v>0</v>
      </c>
      <c r="G173" s="262"/>
      <c r="H173" s="188"/>
      <c r="I173" s="194"/>
    </row>
    <row r="174" spans="1:60" outlineLevel="1" x14ac:dyDescent="0.2">
      <c r="A174" s="193"/>
      <c r="B174" s="279" t="s">
        <v>397</v>
      </c>
      <c r="C174" s="280"/>
      <c r="D174" s="281"/>
      <c r="E174" s="282"/>
      <c r="F174" s="283"/>
      <c r="G174" s="284"/>
      <c r="H174" s="191"/>
      <c r="I174" s="195"/>
      <c r="J174" s="179"/>
      <c r="K174" s="179">
        <v>1</v>
      </c>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row>
    <row r="175" spans="1:60" outlineLevel="1" x14ac:dyDescent="0.2">
      <c r="A175" s="193"/>
      <c r="B175" s="263" t="s">
        <v>398</v>
      </c>
      <c r="C175" s="264"/>
      <c r="D175" s="265"/>
      <c r="E175" s="266"/>
      <c r="F175" s="267"/>
      <c r="G175" s="268"/>
      <c r="H175" s="191"/>
      <c r="I175" s="195"/>
      <c r="J175" s="179"/>
      <c r="K175" s="179">
        <v>2</v>
      </c>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row>
    <row r="176" spans="1:60" outlineLevel="1" x14ac:dyDescent="0.2">
      <c r="A176" s="193">
        <v>34</v>
      </c>
      <c r="B176" s="183" t="s">
        <v>399</v>
      </c>
      <c r="C176" s="211" t="s">
        <v>400</v>
      </c>
      <c r="D176" s="185" t="s">
        <v>210</v>
      </c>
      <c r="E176" s="187">
        <v>105.604</v>
      </c>
      <c r="F176" s="189"/>
      <c r="G176" s="190">
        <f>E176*F176</f>
        <v>0</v>
      </c>
      <c r="H176" s="191" t="s">
        <v>401</v>
      </c>
      <c r="I176" s="195" t="s">
        <v>134</v>
      </c>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v>21</v>
      </c>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row>
    <row r="177" spans="1:60" outlineLevel="1" x14ac:dyDescent="0.2">
      <c r="A177" s="193"/>
      <c r="B177" s="183"/>
      <c r="C177" s="251" t="s">
        <v>402</v>
      </c>
      <c r="D177" s="252"/>
      <c r="E177" s="253"/>
      <c r="F177" s="254"/>
      <c r="G177" s="255"/>
      <c r="H177" s="191"/>
      <c r="I177" s="195"/>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80" t="str">
        <f>C177</f>
        <v>dvouvrstvá</v>
      </c>
      <c r="BB177" s="179"/>
      <c r="BC177" s="179"/>
      <c r="BD177" s="179"/>
      <c r="BE177" s="179"/>
      <c r="BF177" s="179"/>
      <c r="BG177" s="179"/>
      <c r="BH177" s="179"/>
    </row>
    <row r="178" spans="1:60" outlineLevel="1" x14ac:dyDescent="0.2">
      <c r="A178" s="193"/>
      <c r="B178" s="183"/>
      <c r="C178" s="221" t="s">
        <v>303</v>
      </c>
      <c r="D178" s="215"/>
      <c r="E178" s="216">
        <v>79.894000000000005</v>
      </c>
      <c r="F178" s="190"/>
      <c r="G178" s="190"/>
      <c r="H178" s="191"/>
      <c r="I178" s="195"/>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row>
    <row r="179" spans="1:60" ht="45" outlineLevel="1" x14ac:dyDescent="0.2">
      <c r="A179" s="193"/>
      <c r="B179" s="183"/>
      <c r="C179" s="221" t="s">
        <v>403</v>
      </c>
      <c r="D179" s="215"/>
      <c r="E179" s="216">
        <v>25.34</v>
      </c>
      <c r="F179" s="190"/>
      <c r="G179" s="190"/>
      <c r="H179" s="191"/>
      <c r="I179" s="195"/>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row>
    <row r="180" spans="1:60" outlineLevel="1" x14ac:dyDescent="0.2">
      <c r="A180" s="193"/>
      <c r="B180" s="183"/>
      <c r="C180" s="221" t="s">
        <v>404</v>
      </c>
      <c r="D180" s="215"/>
      <c r="E180" s="216">
        <v>0.37</v>
      </c>
      <c r="F180" s="190"/>
      <c r="G180" s="190"/>
      <c r="H180" s="191"/>
      <c r="I180" s="195"/>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row>
    <row r="181" spans="1:60" outlineLevel="1" x14ac:dyDescent="0.2">
      <c r="A181" s="193"/>
      <c r="B181" s="263" t="s">
        <v>405</v>
      </c>
      <c r="C181" s="264"/>
      <c r="D181" s="265"/>
      <c r="E181" s="266"/>
      <c r="F181" s="267"/>
      <c r="G181" s="268"/>
      <c r="H181" s="191"/>
      <c r="I181" s="195"/>
      <c r="J181" s="179"/>
      <c r="K181" s="179">
        <v>2</v>
      </c>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row>
    <row r="182" spans="1:60" outlineLevel="1" x14ac:dyDescent="0.2">
      <c r="A182" s="193">
        <v>35</v>
      </c>
      <c r="B182" s="183" t="s">
        <v>406</v>
      </c>
      <c r="C182" s="211" t="s">
        <v>407</v>
      </c>
      <c r="D182" s="185" t="s">
        <v>233</v>
      </c>
      <c r="E182" s="187">
        <v>55.83</v>
      </c>
      <c r="F182" s="189"/>
      <c r="G182" s="190">
        <f>E182*F182</f>
        <v>0</v>
      </c>
      <c r="H182" s="191" t="s">
        <v>401</v>
      </c>
      <c r="I182" s="195" t="s">
        <v>134</v>
      </c>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v>21</v>
      </c>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row>
    <row r="183" spans="1:60" ht="45" outlineLevel="1" x14ac:dyDescent="0.2">
      <c r="A183" s="193"/>
      <c r="B183" s="183"/>
      <c r="C183" s="221" t="s">
        <v>408</v>
      </c>
      <c r="D183" s="215"/>
      <c r="E183" s="216">
        <v>49.03</v>
      </c>
      <c r="F183" s="190"/>
      <c r="G183" s="190"/>
      <c r="H183" s="191"/>
      <c r="I183" s="195"/>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row>
    <row r="184" spans="1:60" outlineLevel="1" x14ac:dyDescent="0.2">
      <c r="A184" s="193"/>
      <c r="B184" s="183"/>
      <c r="C184" s="221" t="s">
        <v>409</v>
      </c>
      <c r="D184" s="215"/>
      <c r="E184" s="216">
        <v>6.8</v>
      </c>
      <c r="F184" s="190"/>
      <c r="G184" s="190"/>
      <c r="H184" s="191"/>
      <c r="I184" s="195"/>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row>
    <row r="185" spans="1:60" outlineLevel="1" x14ac:dyDescent="0.2">
      <c r="A185" s="193">
        <v>36</v>
      </c>
      <c r="B185" s="183" t="s">
        <v>410</v>
      </c>
      <c r="C185" s="211" t="s">
        <v>411</v>
      </c>
      <c r="D185" s="185" t="s">
        <v>289</v>
      </c>
      <c r="E185" s="187">
        <v>58</v>
      </c>
      <c r="F185" s="189"/>
      <c r="G185" s="190">
        <f>E185*F185</f>
        <v>0</v>
      </c>
      <c r="H185" s="191" t="s">
        <v>401</v>
      </c>
      <c r="I185" s="195" t="s">
        <v>134</v>
      </c>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v>21</v>
      </c>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row>
    <row r="186" spans="1:60" outlineLevel="1" x14ac:dyDescent="0.2">
      <c r="A186" s="193"/>
      <c r="B186" s="183"/>
      <c r="C186" s="221" t="s">
        <v>412</v>
      </c>
      <c r="D186" s="215"/>
      <c r="E186" s="216">
        <v>50</v>
      </c>
      <c r="F186" s="190"/>
      <c r="G186" s="190"/>
      <c r="H186" s="191"/>
      <c r="I186" s="195"/>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row>
    <row r="187" spans="1:60" outlineLevel="1" x14ac:dyDescent="0.2">
      <c r="A187" s="193"/>
      <c r="B187" s="183"/>
      <c r="C187" s="221" t="s">
        <v>413</v>
      </c>
      <c r="D187" s="215"/>
      <c r="E187" s="216">
        <v>8</v>
      </c>
      <c r="F187" s="190"/>
      <c r="G187" s="190"/>
      <c r="H187" s="191"/>
      <c r="I187" s="195"/>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row>
    <row r="188" spans="1:60" outlineLevel="1" x14ac:dyDescent="0.2">
      <c r="A188" s="193"/>
      <c r="B188" s="263" t="s">
        <v>414</v>
      </c>
      <c r="C188" s="264"/>
      <c r="D188" s="265"/>
      <c r="E188" s="266"/>
      <c r="F188" s="267"/>
      <c r="G188" s="268"/>
      <c r="H188" s="191"/>
      <c r="I188" s="195"/>
      <c r="J188" s="179"/>
      <c r="K188" s="179">
        <v>1</v>
      </c>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row>
    <row r="189" spans="1:60" outlineLevel="1" x14ac:dyDescent="0.2">
      <c r="A189" s="193"/>
      <c r="B189" s="263" t="s">
        <v>415</v>
      </c>
      <c r="C189" s="264"/>
      <c r="D189" s="265"/>
      <c r="E189" s="266"/>
      <c r="F189" s="267"/>
      <c r="G189" s="268"/>
      <c r="H189" s="191"/>
      <c r="I189" s="195"/>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row>
    <row r="190" spans="1:60" outlineLevel="1" x14ac:dyDescent="0.2">
      <c r="A190" s="193">
        <v>37</v>
      </c>
      <c r="B190" s="183" t="s">
        <v>416</v>
      </c>
      <c r="C190" s="211" t="s">
        <v>417</v>
      </c>
      <c r="D190" s="185" t="s">
        <v>256</v>
      </c>
      <c r="E190" s="187">
        <v>0.43142999999999998</v>
      </c>
      <c r="F190" s="189"/>
      <c r="G190" s="190">
        <f>E190*F190</f>
        <v>0</v>
      </c>
      <c r="H190" s="191" t="s">
        <v>401</v>
      </c>
      <c r="I190" s="195" t="s">
        <v>134</v>
      </c>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v>21</v>
      </c>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row>
    <row r="191" spans="1:60" outlineLevel="1" x14ac:dyDescent="0.2">
      <c r="A191" s="193"/>
      <c r="B191" s="183"/>
      <c r="C191" s="221" t="s">
        <v>392</v>
      </c>
      <c r="D191" s="215"/>
      <c r="E191" s="216"/>
      <c r="F191" s="190"/>
      <c r="G191" s="190"/>
      <c r="H191" s="191"/>
      <c r="I191" s="195"/>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row>
    <row r="192" spans="1:60" outlineLevel="1" x14ac:dyDescent="0.2">
      <c r="A192" s="193"/>
      <c r="B192" s="183"/>
      <c r="C192" s="221" t="s">
        <v>418</v>
      </c>
      <c r="D192" s="215"/>
      <c r="E192" s="216"/>
      <c r="F192" s="190"/>
      <c r="G192" s="190"/>
      <c r="H192" s="191"/>
      <c r="I192" s="195"/>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row>
    <row r="193" spans="1:60" outlineLevel="1" x14ac:dyDescent="0.2">
      <c r="A193" s="193"/>
      <c r="B193" s="183"/>
      <c r="C193" s="221" t="s">
        <v>419</v>
      </c>
      <c r="D193" s="215"/>
      <c r="E193" s="216">
        <v>0.43140000000000001</v>
      </c>
      <c r="F193" s="190"/>
      <c r="G193" s="190"/>
      <c r="H193" s="191"/>
      <c r="I193" s="195"/>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row>
    <row r="194" spans="1:60" x14ac:dyDescent="0.2">
      <c r="A194" s="192" t="s">
        <v>128</v>
      </c>
      <c r="B194" s="182" t="s">
        <v>420</v>
      </c>
      <c r="C194" s="210" t="s">
        <v>421</v>
      </c>
      <c r="D194" s="184"/>
      <c r="E194" s="186"/>
      <c r="F194" s="261">
        <f>SUM(G195:G229)</f>
        <v>0</v>
      </c>
      <c r="G194" s="262"/>
      <c r="H194" s="188"/>
      <c r="I194" s="194"/>
    </row>
    <row r="195" spans="1:60" outlineLevel="1" x14ac:dyDescent="0.2">
      <c r="A195" s="193"/>
      <c r="B195" s="279" t="s">
        <v>422</v>
      </c>
      <c r="C195" s="280"/>
      <c r="D195" s="281"/>
      <c r="E195" s="282"/>
      <c r="F195" s="283"/>
      <c r="G195" s="284"/>
      <c r="H195" s="191"/>
      <c r="I195" s="195"/>
      <c r="J195" s="179"/>
      <c r="K195" s="179">
        <v>1</v>
      </c>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row>
    <row r="196" spans="1:60" outlineLevel="1" x14ac:dyDescent="0.2">
      <c r="A196" s="193">
        <v>38</v>
      </c>
      <c r="B196" s="183" t="s">
        <v>423</v>
      </c>
      <c r="C196" s="211" t="s">
        <v>424</v>
      </c>
      <c r="D196" s="185" t="s">
        <v>289</v>
      </c>
      <c r="E196" s="187">
        <v>4</v>
      </c>
      <c r="F196" s="189"/>
      <c r="G196" s="190">
        <f>E196*F196</f>
        <v>0</v>
      </c>
      <c r="H196" s="191" t="s">
        <v>425</v>
      </c>
      <c r="I196" s="195" t="s">
        <v>134</v>
      </c>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v>21</v>
      </c>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row>
    <row r="197" spans="1:60" outlineLevel="1" x14ac:dyDescent="0.2">
      <c r="A197" s="193"/>
      <c r="B197" s="183"/>
      <c r="C197" s="221" t="s">
        <v>426</v>
      </c>
      <c r="D197" s="215"/>
      <c r="E197" s="216">
        <v>4</v>
      </c>
      <c r="F197" s="190"/>
      <c r="G197" s="190"/>
      <c r="H197" s="191"/>
      <c r="I197" s="195"/>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row>
    <row r="198" spans="1:60" outlineLevel="1" x14ac:dyDescent="0.2">
      <c r="A198" s="193"/>
      <c r="B198" s="263" t="s">
        <v>427</v>
      </c>
      <c r="C198" s="264"/>
      <c r="D198" s="265"/>
      <c r="E198" s="266"/>
      <c r="F198" s="267"/>
      <c r="G198" s="268"/>
      <c r="H198" s="191"/>
      <c r="I198" s="195"/>
      <c r="J198" s="179"/>
      <c r="K198" s="179">
        <v>1</v>
      </c>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row>
    <row r="199" spans="1:60" outlineLevel="1" x14ac:dyDescent="0.2">
      <c r="A199" s="193"/>
      <c r="B199" s="263" t="s">
        <v>428</v>
      </c>
      <c r="C199" s="264"/>
      <c r="D199" s="265"/>
      <c r="E199" s="266"/>
      <c r="F199" s="267"/>
      <c r="G199" s="268"/>
      <c r="H199" s="191"/>
      <c r="I199" s="195"/>
      <c r="J199" s="179"/>
      <c r="K199" s="179">
        <v>2</v>
      </c>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row>
    <row r="200" spans="1:60" outlineLevel="1" x14ac:dyDescent="0.2">
      <c r="A200" s="193">
        <v>39</v>
      </c>
      <c r="B200" s="183" t="s">
        <v>429</v>
      </c>
      <c r="C200" s="211" t="s">
        <v>430</v>
      </c>
      <c r="D200" s="185" t="s">
        <v>289</v>
      </c>
      <c r="E200" s="187">
        <v>4</v>
      </c>
      <c r="F200" s="189"/>
      <c r="G200" s="190">
        <f>E200*F200</f>
        <v>0</v>
      </c>
      <c r="H200" s="191" t="s">
        <v>425</v>
      </c>
      <c r="I200" s="195" t="s">
        <v>134</v>
      </c>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v>21</v>
      </c>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row>
    <row r="201" spans="1:60" outlineLevel="1" x14ac:dyDescent="0.2">
      <c r="A201" s="193"/>
      <c r="B201" s="263" t="s">
        <v>431</v>
      </c>
      <c r="C201" s="264"/>
      <c r="D201" s="265"/>
      <c r="E201" s="266"/>
      <c r="F201" s="267"/>
      <c r="G201" s="268"/>
      <c r="H201" s="191"/>
      <c r="I201" s="195"/>
      <c r="J201" s="179"/>
      <c r="K201" s="179">
        <v>1</v>
      </c>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row>
    <row r="202" spans="1:60" outlineLevel="1" x14ac:dyDescent="0.2">
      <c r="A202" s="193">
        <v>40</v>
      </c>
      <c r="B202" s="183" t="s">
        <v>432</v>
      </c>
      <c r="C202" s="211" t="s">
        <v>433</v>
      </c>
      <c r="D202" s="185" t="s">
        <v>233</v>
      </c>
      <c r="E202" s="187">
        <v>6.6</v>
      </c>
      <c r="F202" s="189"/>
      <c r="G202" s="190">
        <f>E202*F202</f>
        <v>0</v>
      </c>
      <c r="H202" s="191" t="s">
        <v>425</v>
      </c>
      <c r="I202" s="195" t="s">
        <v>134</v>
      </c>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v>21</v>
      </c>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row>
    <row r="203" spans="1:60" outlineLevel="1" x14ac:dyDescent="0.2">
      <c r="A203" s="193"/>
      <c r="B203" s="183"/>
      <c r="C203" s="251" t="s">
        <v>434</v>
      </c>
      <c r="D203" s="252"/>
      <c r="E203" s="253"/>
      <c r="F203" s="254"/>
      <c r="G203" s="255"/>
      <c r="H203" s="191"/>
      <c r="I203" s="195"/>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80" t="str">
        <f>C203</f>
        <v>Potrubí včetně tvarovek. Bez zednických výpomocí.</v>
      </c>
      <c r="BB203" s="179"/>
      <c r="BC203" s="179"/>
      <c r="BD203" s="179"/>
      <c r="BE203" s="179"/>
      <c r="BF203" s="179"/>
      <c r="BG203" s="179"/>
      <c r="BH203" s="179"/>
    </row>
    <row r="204" spans="1:60" outlineLevel="1" x14ac:dyDescent="0.2">
      <c r="A204" s="193"/>
      <c r="B204" s="183"/>
      <c r="C204" s="221" t="s">
        <v>435</v>
      </c>
      <c r="D204" s="215"/>
      <c r="E204" s="216">
        <v>6.6</v>
      </c>
      <c r="F204" s="190"/>
      <c r="G204" s="190"/>
      <c r="H204" s="191"/>
      <c r="I204" s="195"/>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row>
    <row r="205" spans="1:60" outlineLevel="1" x14ac:dyDescent="0.2">
      <c r="A205" s="193">
        <v>41</v>
      </c>
      <c r="B205" s="183" t="s">
        <v>436</v>
      </c>
      <c r="C205" s="211" t="s">
        <v>437</v>
      </c>
      <c r="D205" s="185" t="s">
        <v>233</v>
      </c>
      <c r="E205" s="187">
        <v>0.4</v>
      </c>
      <c r="F205" s="189"/>
      <c r="G205" s="190">
        <f>E205*F205</f>
        <v>0</v>
      </c>
      <c r="H205" s="191" t="s">
        <v>425</v>
      </c>
      <c r="I205" s="195" t="s">
        <v>134</v>
      </c>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v>21</v>
      </c>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row>
    <row r="206" spans="1:60" outlineLevel="1" x14ac:dyDescent="0.2">
      <c r="A206" s="193"/>
      <c r="B206" s="183"/>
      <c r="C206" s="251" t="s">
        <v>434</v>
      </c>
      <c r="D206" s="252"/>
      <c r="E206" s="253"/>
      <c r="F206" s="254"/>
      <c r="G206" s="255"/>
      <c r="H206" s="191"/>
      <c r="I206" s="195"/>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80" t="str">
        <f>C206</f>
        <v>Potrubí včetně tvarovek. Bez zednických výpomocí.</v>
      </c>
      <c r="BB206" s="179"/>
      <c r="BC206" s="179"/>
      <c r="BD206" s="179"/>
      <c r="BE206" s="179"/>
      <c r="BF206" s="179"/>
      <c r="BG206" s="179"/>
      <c r="BH206" s="179"/>
    </row>
    <row r="207" spans="1:60" outlineLevel="1" x14ac:dyDescent="0.2">
      <c r="A207" s="193"/>
      <c r="B207" s="183"/>
      <c r="C207" s="221" t="s">
        <v>438</v>
      </c>
      <c r="D207" s="215"/>
      <c r="E207" s="216">
        <v>0.4</v>
      </c>
      <c r="F207" s="190"/>
      <c r="G207" s="190"/>
      <c r="H207" s="191"/>
      <c r="I207" s="195"/>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row>
    <row r="208" spans="1:60" outlineLevel="1" x14ac:dyDescent="0.2">
      <c r="A208" s="193"/>
      <c r="B208" s="263" t="s">
        <v>439</v>
      </c>
      <c r="C208" s="264"/>
      <c r="D208" s="265"/>
      <c r="E208" s="266"/>
      <c r="F208" s="267"/>
      <c r="G208" s="268"/>
      <c r="H208" s="191"/>
      <c r="I208" s="195"/>
      <c r="J208" s="179"/>
      <c r="K208" s="179">
        <v>1</v>
      </c>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row>
    <row r="209" spans="1:60" outlineLevel="1" x14ac:dyDescent="0.2">
      <c r="A209" s="193">
        <v>42</v>
      </c>
      <c r="B209" s="183" t="s">
        <v>440</v>
      </c>
      <c r="C209" s="211" t="s">
        <v>441</v>
      </c>
      <c r="D209" s="185" t="s">
        <v>289</v>
      </c>
      <c r="E209" s="187">
        <v>3</v>
      </c>
      <c r="F209" s="189"/>
      <c r="G209" s="190">
        <f>E209*F209</f>
        <v>0</v>
      </c>
      <c r="H209" s="191" t="s">
        <v>425</v>
      </c>
      <c r="I209" s="195" t="s">
        <v>134</v>
      </c>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v>21</v>
      </c>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row>
    <row r="210" spans="1:60" outlineLevel="1" x14ac:dyDescent="0.2">
      <c r="A210" s="193">
        <v>43</v>
      </c>
      <c r="B210" s="183" t="s">
        <v>442</v>
      </c>
      <c r="C210" s="211" t="s">
        <v>443</v>
      </c>
      <c r="D210" s="185" t="s">
        <v>289</v>
      </c>
      <c r="E210" s="187">
        <v>4</v>
      </c>
      <c r="F210" s="189"/>
      <c r="G210" s="190">
        <f>E210*F210</f>
        <v>0</v>
      </c>
      <c r="H210" s="191" t="s">
        <v>425</v>
      </c>
      <c r="I210" s="195" t="s">
        <v>134</v>
      </c>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v>21</v>
      </c>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row>
    <row r="211" spans="1:60" outlineLevel="1" x14ac:dyDescent="0.2">
      <c r="A211" s="193">
        <v>44</v>
      </c>
      <c r="B211" s="183" t="s">
        <v>444</v>
      </c>
      <c r="C211" s="211" t="s">
        <v>445</v>
      </c>
      <c r="D211" s="185" t="s">
        <v>233</v>
      </c>
      <c r="E211" s="187">
        <v>11.1</v>
      </c>
      <c r="F211" s="189"/>
      <c r="G211" s="190">
        <f>E211*F211</f>
        <v>0</v>
      </c>
      <c r="H211" s="191"/>
      <c r="I211" s="195" t="s">
        <v>143</v>
      </c>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v>21</v>
      </c>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row>
    <row r="212" spans="1:60" outlineLevel="1" x14ac:dyDescent="0.2">
      <c r="A212" s="193"/>
      <c r="B212" s="183"/>
      <c r="C212" s="221" t="s">
        <v>446</v>
      </c>
      <c r="D212" s="215"/>
      <c r="E212" s="216">
        <v>11.1</v>
      </c>
      <c r="F212" s="190"/>
      <c r="G212" s="190"/>
      <c r="H212" s="191"/>
      <c r="I212" s="195"/>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row>
    <row r="213" spans="1:60" outlineLevel="1" x14ac:dyDescent="0.2">
      <c r="A213" s="193">
        <v>45</v>
      </c>
      <c r="B213" s="183" t="s">
        <v>447</v>
      </c>
      <c r="C213" s="211" t="s">
        <v>448</v>
      </c>
      <c r="D213" s="185" t="s">
        <v>233</v>
      </c>
      <c r="E213" s="187">
        <v>11.1</v>
      </c>
      <c r="F213" s="189"/>
      <c r="G213" s="190">
        <f>E213*F213</f>
        <v>0</v>
      </c>
      <c r="H213" s="191" t="s">
        <v>449</v>
      </c>
      <c r="I213" s="195" t="s">
        <v>134</v>
      </c>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v>21</v>
      </c>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row>
    <row r="214" spans="1:60" outlineLevel="1" x14ac:dyDescent="0.2">
      <c r="A214" s="193"/>
      <c r="B214" s="183"/>
      <c r="C214" s="221" t="s">
        <v>446</v>
      </c>
      <c r="D214" s="215"/>
      <c r="E214" s="216">
        <v>11.1</v>
      </c>
      <c r="F214" s="190"/>
      <c r="G214" s="190"/>
      <c r="H214" s="191"/>
      <c r="I214" s="195"/>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row>
    <row r="215" spans="1:60" outlineLevel="1" x14ac:dyDescent="0.2">
      <c r="A215" s="193">
        <v>46</v>
      </c>
      <c r="B215" s="183" t="s">
        <v>450</v>
      </c>
      <c r="C215" s="211" t="s">
        <v>451</v>
      </c>
      <c r="D215" s="185" t="s">
        <v>289</v>
      </c>
      <c r="E215" s="187">
        <v>2</v>
      </c>
      <c r="F215" s="189"/>
      <c r="G215" s="190">
        <f>E215*F215</f>
        <v>0</v>
      </c>
      <c r="H215" s="191" t="s">
        <v>449</v>
      </c>
      <c r="I215" s="195" t="s">
        <v>134</v>
      </c>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v>21</v>
      </c>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row>
    <row r="216" spans="1:60" outlineLevel="1" x14ac:dyDescent="0.2">
      <c r="A216" s="193">
        <v>47</v>
      </c>
      <c r="B216" s="183" t="s">
        <v>452</v>
      </c>
      <c r="C216" s="211" t="s">
        <v>453</v>
      </c>
      <c r="D216" s="185" t="s">
        <v>289</v>
      </c>
      <c r="E216" s="187">
        <v>1</v>
      </c>
      <c r="F216" s="189"/>
      <c r="G216" s="190">
        <f>E216*F216</f>
        <v>0</v>
      </c>
      <c r="H216" s="191" t="s">
        <v>449</v>
      </c>
      <c r="I216" s="195" t="s">
        <v>134</v>
      </c>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v>21</v>
      </c>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row>
    <row r="217" spans="1:60" outlineLevel="1" x14ac:dyDescent="0.2">
      <c r="A217" s="193">
        <v>48</v>
      </c>
      <c r="B217" s="183" t="s">
        <v>454</v>
      </c>
      <c r="C217" s="211" t="s">
        <v>455</v>
      </c>
      <c r="D217" s="185" t="s">
        <v>289</v>
      </c>
      <c r="E217" s="187">
        <v>5</v>
      </c>
      <c r="F217" s="189"/>
      <c r="G217" s="190">
        <f>E217*F217</f>
        <v>0</v>
      </c>
      <c r="H217" s="191"/>
      <c r="I217" s="195" t="s">
        <v>143</v>
      </c>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v>21</v>
      </c>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row>
    <row r="218" spans="1:60" outlineLevel="1" x14ac:dyDescent="0.2">
      <c r="A218" s="193"/>
      <c r="B218" s="263" t="s">
        <v>456</v>
      </c>
      <c r="C218" s="264"/>
      <c r="D218" s="265"/>
      <c r="E218" s="266"/>
      <c r="F218" s="267"/>
      <c r="G218" s="268"/>
      <c r="H218" s="191"/>
      <c r="I218" s="195"/>
      <c r="J218" s="179"/>
      <c r="K218" s="179">
        <v>1</v>
      </c>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row>
    <row r="219" spans="1:60" outlineLevel="1" x14ac:dyDescent="0.2">
      <c r="A219" s="193"/>
      <c r="B219" s="263" t="s">
        <v>457</v>
      </c>
      <c r="C219" s="264"/>
      <c r="D219" s="265"/>
      <c r="E219" s="266"/>
      <c r="F219" s="267"/>
      <c r="G219" s="268"/>
      <c r="H219" s="191"/>
      <c r="I219" s="195"/>
      <c r="J219" s="179"/>
      <c r="K219" s="179">
        <v>2</v>
      </c>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row>
    <row r="220" spans="1:60" outlineLevel="1" x14ac:dyDescent="0.2">
      <c r="A220" s="193">
        <v>49</v>
      </c>
      <c r="B220" s="183" t="s">
        <v>458</v>
      </c>
      <c r="C220" s="211" t="s">
        <v>459</v>
      </c>
      <c r="D220" s="185" t="s">
        <v>233</v>
      </c>
      <c r="E220" s="187">
        <v>18.100000000000001</v>
      </c>
      <c r="F220" s="189"/>
      <c r="G220" s="190">
        <f>E220*F220</f>
        <v>0</v>
      </c>
      <c r="H220" s="191" t="s">
        <v>460</v>
      </c>
      <c r="I220" s="195" t="s">
        <v>134</v>
      </c>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v>21</v>
      </c>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row>
    <row r="221" spans="1:60" outlineLevel="1" x14ac:dyDescent="0.2">
      <c r="A221" s="193"/>
      <c r="B221" s="183"/>
      <c r="C221" s="221" t="s">
        <v>435</v>
      </c>
      <c r="D221" s="215"/>
      <c r="E221" s="216">
        <v>6.6</v>
      </c>
      <c r="F221" s="190"/>
      <c r="G221" s="190"/>
      <c r="H221" s="191"/>
      <c r="I221" s="195"/>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row>
    <row r="222" spans="1:60" outlineLevel="1" x14ac:dyDescent="0.2">
      <c r="A222" s="193"/>
      <c r="B222" s="183"/>
      <c r="C222" s="221" t="s">
        <v>438</v>
      </c>
      <c r="D222" s="215"/>
      <c r="E222" s="216">
        <v>0.4</v>
      </c>
      <c r="F222" s="190"/>
      <c r="G222" s="190"/>
      <c r="H222" s="191"/>
      <c r="I222" s="195"/>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row>
    <row r="223" spans="1:60" outlineLevel="1" x14ac:dyDescent="0.2">
      <c r="A223" s="193"/>
      <c r="B223" s="183"/>
      <c r="C223" s="221" t="s">
        <v>446</v>
      </c>
      <c r="D223" s="215"/>
      <c r="E223" s="216">
        <v>11.1</v>
      </c>
      <c r="F223" s="190"/>
      <c r="G223" s="190"/>
      <c r="H223" s="191"/>
      <c r="I223" s="195"/>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row>
    <row r="224" spans="1:60" outlineLevel="1" x14ac:dyDescent="0.2">
      <c r="A224" s="193"/>
      <c r="B224" s="263" t="s">
        <v>461</v>
      </c>
      <c r="C224" s="264"/>
      <c r="D224" s="265"/>
      <c r="E224" s="266"/>
      <c r="F224" s="267"/>
      <c r="G224" s="268"/>
      <c r="H224" s="191"/>
      <c r="I224" s="195"/>
      <c r="J224" s="179"/>
      <c r="K224" s="179">
        <v>1</v>
      </c>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row>
    <row r="225" spans="1:60" outlineLevel="1" x14ac:dyDescent="0.2">
      <c r="A225" s="193"/>
      <c r="B225" s="263" t="s">
        <v>462</v>
      </c>
      <c r="C225" s="264"/>
      <c r="D225" s="265"/>
      <c r="E225" s="266"/>
      <c r="F225" s="267"/>
      <c r="G225" s="268"/>
      <c r="H225" s="191"/>
      <c r="I225" s="195"/>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row>
    <row r="226" spans="1:60" outlineLevel="1" x14ac:dyDescent="0.2">
      <c r="A226" s="193">
        <v>50</v>
      </c>
      <c r="B226" s="183" t="s">
        <v>463</v>
      </c>
      <c r="C226" s="211" t="s">
        <v>464</v>
      </c>
      <c r="D226" s="185" t="s">
        <v>256</v>
      </c>
      <c r="E226" s="187">
        <v>0.25731999999999999</v>
      </c>
      <c r="F226" s="189"/>
      <c r="G226" s="190">
        <f>E226*F226</f>
        <v>0</v>
      </c>
      <c r="H226" s="191" t="s">
        <v>425</v>
      </c>
      <c r="I226" s="195" t="s">
        <v>134</v>
      </c>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v>21</v>
      </c>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row>
    <row r="227" spans="1:60" outlineLevel="1" x14ac:dyDescent="0.2">
      <c r="A227" s="193"/>
      <c r="B227" s="183"/>
      <c r="C227" s="221" t="s">
        <v>392</v>
      </c>
      <c r="D227" s="215"/>
      <c r="E227" s="216"/>
      <c r="F227" s="190"/>
      <c r="G227" s="190"/>
      <c r="H227" s="191"/>
      <c r="I227" s="195"/>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row>
    <row r="228" spans="1:60" outlineLevel="1" x14ac:dyDescent="0.2">
      <c r="A228" s="193"/>
      <c r="B228" s="183"/>
      <c r="C228" s="221" t="s">
        <v>465</v>
      </c>
      <c r="D228" s="215"/>
      <c r="E228" s="216"/>
      <c r="F228" s="190"/>
      <c r="G228" s="190"/>
      <c r="H228" s="191"/>
      <c r="I228" s="195"/>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row>
    <row r="229" spans="1:60" outlineLevel="1" x14ac:dyDescent="0.2">
      <c r="A229" s="193"/>
      <c r="B229" s="183"/>
      <c r="C229" s="221" t="s">
        <v>466</v>
      </c>
      <c r="D229" s="215"/>
      <c r="E229" s="216">
        <v>0.25729999999999997</v>
      </c>
      <c r="F229" s="190"/>
      <c r="G229" s="190"/>
      <c r="H229" s="191"/>
      <c r="I229" s="195"/>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row>
    <row r="230" spans="1:60" x14ac:dyDescent="0.2">
      <c r="A230" s="192" t="s">
        <v>128</v>
      </c>
      <c r="B230" s="182" t="s">
        <v>467</v>
      </c>
      <c r="C230" s="210" t="s">
        <v>468</v>
      </c>
      <c r="D230" s="184"/>
      <c r="E230" s="186"/>
      <c r="F230" s="261">
        <f>SUM(G231:G271)</f>
        <v>0</v>
      </c>
      <c r="G230" s="262"/>
      <c r="H230" s="188"/>
      <c r="I230" s="194"/>
    </row>
    <row r="231" spans="1:60" outlineLevel="1" x14ac:dyDescent="0.2">
      <c r="A231" s="193"/>
      <c r="B231" s="279" t="s">
        <v>469</v>
      </c>
      <c r="C231" s="280"/>
      <c r="D231" s="281"/>
      <c r="E231" s="282"/>
      <c r="F231" s="283"/>
      <c r="G231" s="284"/>
      <c r="H231" s="191"/>
      <c r="I231" s="195"/>
      <c r="J231" s="179"/>
      <c r="K231" s="179">
        <v>1</v>
      </c>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row>
    <row r="232" spans="1:60" outlineLevel="1" x14ac:dyDescent="0.2">
      <c r="A232" s="193">
        <v>51</v>
      </c>
      <c r="B232" s="183" t="s">
        <v>470</v>
      </c>
      <c r="C232" s="211" t="s">
        <v>471</v>
      </c>
      <c r="D232" s="185" t="s">
        <v>233</v>
      </c>
      <c r="E232" s="187">
        <v>29.5</v>
      </c>
      <c r="F232" s="189"/>
      <c r="G232" s="190">
        <f>E232*F232</f>
        <v>0</v>
      </c>
      <c r="H232" s="191" t="s">
        <v>425</v>
      </c>
      <c r="I232" s="195" t="s">
        <v>134</v>
      </c>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v>21</v>
      </c>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row>
    <row r="233" spans="1:60" outlineLevel="1" x14ac:dyDescent="0.2">
      <c r="A233" s="193"/>
      <c r="B233" s="183"/>
      <c r="C233" s="251" t="s">
        <v>472</v>
      </c>
      <c r="D233" s="252"/>
      <c r="E233" s="253"/>
      <c r="F233" s="254"/>
      <c r="G233" s="255"/>
      <c r="H233" s="191"/>
      <c r="I233" s="195"/>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80" t="str">
        <f>C233</f>
        <v>Potrubí včetně tvarovek a zednických výpomocí.</v>
      </c>
      <c r="BB233" s="179"/>
      <c r="BC233" s="179"/>
      <c r="BD233" s="179"/>
      <c r="BE233" s="179"/>
      <c r="BF233" s="179"/>
      <c r="BG233" s="179"/>
      <c r="BH233" s="179"/>
    </row>
    <row r="234" spans="1:60" outlineLevel="1" x14ac:dyDescent="0.2">
      <c r="A234" s="193"/>
      <c r="B234" s="183"/>
      <c r="C234" s="251" t="s">
        <v>473</v>
      </c>
      <c r="D234" s="252"/>
      <c r="E234" s="253"/>
      <c r="F234" s="254"/>
      <c r="G234" s="255"/>
      <c r="H234" s="191"/>
      <c r="I234" s="195"/>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80" t="str">
        <f>C234</f>
        <v>Včetně pomocného lešení o výšce podlahy do 1900 mm a pro zatížení do 1,5 kPa.</v>
      </c>
      <c r="BB234" s="179"/>
      <c r="BC234" s="179"/>
      <c r="BD234" s="179"/>
      <c r="BE234" s="179"/>
      <c r="BF234" s="179"/>
      <c r="BG234" s="179"/>
      <c r="BH234" s="179"/>
    </row>
    <row r="235" spans="1:60" ht="33.75" outlineLevel="1" x14ac:dyDescent="0.2">
      <c r="A235" s="193"/>
      <c r="B235" s="183"/>
      <c r="C235" s="221" t="s">
        <v>474</v>
      </c>
      <c r="D235" s="215"/>
      <c r="E235" s="216">
        <v>29.5</v>
      </c>
      <c r="F235" s="190"/>
      <c r="G235" s="190"/>
      <c r="H235" s="191"/>
      <c r="I235" s="195"/>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row>
    <row r="236" spans="1:60" outlineLevel="1" x14ac:dyDescent="0.2">
      <c r="A236" s="193">
        <v>52</v>
      </c>
      <c r="B236" s="183" t="s">
        <v>475</v>
      </c>
      <c r="C236" s="211" t="s">
        <v>471</v>
      </c>
      <c r="D236" s="185" t="s">
        <v>233</v>
      </c>
      <c r="E236" s="187">
        <v>16.3</v>
      </c>
      <c r="F236" s="189"/>
      <c r="G236" s="190">
        <f>E236*F236</f>
        <v>0</v>
      </c>
      <c r="H236" s="191" t="s">
        <v>425</v>
      </c>
      <c r="I236" s="195" t="s">
        <v>134</v>
      </c>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v>21</v>
      </c>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row>
    <row r="237" spans="1:60" outlineLevel="1" x14ac:dyDescent="0.2">
      <c r="A237" s="193"/>
      <c r="B237" s="183"/>
      <c r="C237" s="251" t="s">
        <v>472</v>
      </c>
      <c r="D237" s="252"/>
      <c r="E237" s="253"/>
      <c r="F237" s="254"/>
      <c r="G237" s="255"/>
      <c r="H237" s="191"/>
      <c r="I237" s="195"/>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80" t="str">
        <f>C237</f>
        <v>Potrubí včetně tvarovek a zednických výpomocí.</v>
      </c>
      <c r="BB237" s="179"/>
      <c r="BC237" s="179"/>
      <c r="BD237" s="179"/>
      <c r="BE237" s="179"/>
      <c r="BF237" s="179"/>
      <c r="BG237" s="179"/>
      <c r="BH237" s="179"/>
    </row>
    <row r="238" spans="1:60" outlineLevel="1" x14ac:dyDescent="0.2">
      <c r="A238" s="193"/>
      <c r="B238" s="183"/>
      <c r="C238" s="251" t="s">
        <v>473</v>
      </c>
      <c r="D238" s="252"/>
      <c r="E238" s="253"/>
      <c r="F238" s="254"/>
      <c r="G238" s="255"/>
      <c r="H238" s="191"/>
      <c r="I238" s="195"/>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80" t="str">
        <f>C238</f>
        <v>Včetně pomocného lešení o výšce podlahy do 1900 mm a pro zatížení do 1,5 kPa.</v>
      </c>
      <c r="BB238" s="179"/>
      <c r="BC238" s="179"/>
      <c r="BD238" s="179"/>
      <c r="BE238" s="179"/>
      <c r="BF238" s="179"/>
      <c r="BG238" s="179"/>
      <c r="BH238" s="179"/>
    </row>
    <row r="239" spans="1:60" outlineLevel="1" x14ac:dyDescent="0.2">
      <c r="A239" s="193"/>
      <c r="B239" s="183"/>
      <c r="C239" s="221" t="s">
        <v>476</v>
      </c>
      <c r="D239" s="215"/>
      <c r="E239" s="216">
        <v>16.3</v>
      </c>
      <c r="F239" s="190"/>
      <c r="G239" s="190"/>
      <c r="H239" s="191"/>
      <c r="I239" s="195"/>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179"/>
      <c r="BH239" s="179"/>
    </row>
    <row r="240" spans="1:60" outlineLevel="1" x14ac:dyDescent="0.2">
      <c r="A240" s="193"/>
      <c r="B240" s="263" t="s">
        <v>477</v>
      </c>
      <c r="C240" s="264"/>
      <c r="D240" s="265"/>
      <c r="E240" s="266"/>
      <c r="F240" s="267"/>
      <c r="G240" s="268"/>
      <c r="H240" s="191"/>
      <c r="I240" s="195"/>
      <c r="J240" s="179"/>
      <c r="K240" s="179">
        <v>1</v>
      </c>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c r="BC240" s="179"/>
      <c r="BD240" s="179"/>
      <c r="BE240" s="179"/>
      <c r="BF240" s="179"/>
      <c r="BG240" s="179"/>
      <c r="BH240" s="179"/>
    </row>
    <row r="241" spans="1:60" outlineLevel="1" x14ac:dyDescent="0.2">
      <c r="A241" s="193">
        <v>53</v>
      </c>
      <c r="B241" s="183" t="s">
        <v>478</v>
      </c>
      <c r="C241" s="211" t="s">
        <v>479</v>
      </c>
      <c r="D241" s="185" t="s">
        <v>233</v>
      </c>
      <c r="E241" s="187">
        <v>45.8</v>
      </c>
      <c r="F241" s="189"/>
      <c r="G241" s="190">
        <f>E241*F241</f>
        <v>0</v>
      </c>
      <c r="H241" s="191" t="s">
        <v>425</v>
      </c>
      <c r="I241" s="195" t="s">
        <v>134</v>
      </c>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v>21</v>
      </c>
      <c r="AN241" s="179"/>
      <c r="AO241" s="179"/>
      <c r="AP241" s="179"/>
      <c r="AQ241" s="179"/>
      <c r="AR241" s="179"/>
      <c r="AS241" s="179"/>
      <c r="AT241" s="179"/>
      <c r="AU241" s="179"/>
      <c r="AV241" s="179"/>
      <c r="AW241" s="179"/>
      <c r="AX241" s="179"/>
      <c r="AY241" s="179"/>
      <c r="AZ241" s="179"/>
      <c r="BA241" s="179"/>
      <c r="BB241" s="179"/>
      <c r="BC241" s="179"/>
      <c r="BD241" s="179"/>
      <c r="BE241" s="179"/>
      <c r="BF241" s="179"/>
      <c r="BG241" s="179"/>
      <c r="BH241" s="179"/>
    </row>
    <row r="242" spans="1:60" ht="33.75" outlineLevel="1" x14ac:dyDescent="0.2">
      <c r="A242" s="193"/>
      <c r="B242" s="183"/>
      <c r="C242" s="221" t="s">
        <v>474</v>
      </c>
      <c r="D242" s="215"/>
      <c r="E242" s="216">
        <v>29.5</v>
      </c>
      <c r="F242" s="190"/>
      <c r="G242" s="190"/>
      <c r="H242" s="191"/>
      <c r="I242" s="195"/>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c r="BC242" s="179"/>
      <c r="BD242" s="179"/>
      <c r="BE242" s="179"/>
      <c r="BF242" s="179"/>
      <c r="BG242" s="179"/>
      <c r="BH242" s="179"/>
    </row>
    <row r="243" spans="1:60" outlineLevel="1" x14ac:dyDescent="0.2">
      <c r="A243" s="193"/>
      <c r="B243" s="183"/>
      <c r="C243" s="221" t="s">
        <v>476</v>
      </c>
      <c r="D243" s="215"/>
      <c r="E243" s="216">
        <v>16.3</v>
      </c>
      <c r="F243" s="190"/>
      <c r="G243" s="190"/>
      <c r="H243" s="191"/>
      <c r="I243" s="195"/>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c r="BD243" s="179"/>
      <c r="BE243" s="179"/>
      <c r="BF243" s="179"/>
      <c r="BG243" s="179"/>
      <c r="BH243" s="179"/>
    </row>
    <row r="244" spans="1:60" outlineLevel="1" x14ac:dyDescent="0.2">
      <c r="A244" s="193">
        <v>54</v>
      </c>
      <c r="B244" s="183" t="s">
        <v>480</v>
      </c>
      <c r="C244" s="211" t="s">
        <v>481</v>
      </c>
      <c r="D244" s="185" t="s">
        <v>233</v>
      </c>
      <c r="E244" s="187">
        <v>45.8</v>
      </c>
      <c r="F244" s="189"/>
      <c r="G244" s="190">
        <f>E244*F244</f>
        <v>0</v>
      </c>
      <c r="H244" s="191"/>
      <c r="I244" s="195" t="s">
        <v>143</v>
      </c>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v>21</v>
      </c>
      <c r="AN244" s="179"/>
      <c r="AO244" s="179"/>
      <c r="AP244" s="179"/>
      <c r="AQ244" s="179"/>
      <c r="AR244" s="179"/>
      <c r="AS244" s="179"/>
      <c r="AT244" s="179"/>
      <c r="AU244" s="179"/>
      <c r="AV244" s="179"/>
      <c r="AW244" s="179"/>
      <c r="AX244" s="179"/>
      <c r="AY244" s="179"/>
      <c r="AZ244" s="179"/>
      <c r="BA244" s="179"/>
      <c r="BB244" s="179"/>
      <c r="BC244" s="179"/>
      <c r="BD244" s="179"/>
      <c r="BE244" s="179"/>
      <c r="BF244" s="179"/>
      <c r="BG244" s="179"/>
      <c r="BH244" s="179"/>
    </row>
    <row r="245" spans="1:60" ht="33.75" outlineLevel="1" x14ac:dyDescent="0.2">
      <c r="A245" s="193"/>
      <c r="B245" s="183"/>
      <c r="C245" s="221" t="s">
        <v>474</v>
      </c>
      <c r="D245" s="215"/>
      <c r="E245" s="216">
        <v>29.5</v>
      </c>
      <c r="F245" s="190"/>
      <c r="G245" s="190"/>
      <c r="H245" s="191"/>
      <c r="I245" s="195"/>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c r="BB245" s="179"/>
      <c r="BC245" s="179"/>
      <c r="BD245" s="179"/>
      <c r="BE245" s="179"/>
      <c r="BF245" s="179"/>
      <c r="BG245" s="179"/>
      <c r="BH245" s="179"/>
    </row>
    <row r="246" spans="1:60" outlineLevel="1" x14ac:dyDescent="0.2">
      <c r="A246" s="193"/>
      <c r="B246" s="183"/>
      <c r="C246" s="221" t="s">
        <v>476</v>
      </c>
      <c r="D246" s="215"/>
      <c r="E246" s="216">
        <v>16.3</v>
      </c>
      <c r="F246" s="190"/>
      <c r="G246" s="190"/>
      <c r="H246" s="191"/>
      <c r="I246" s="195"/>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c r="BB246" s="179"/>
      <c r="BC246" s="179"/>
      <c r="BD246" s="179"/>
      <c r="BE246" s="179"/>
      <c r="BF246" s="179"/>
      <c r="BG246" s="179"/>
      <c r="BH246" s="179"/>
    </row>
    <row r="247" spans="1:60" outlineLevel="1" x14ac:dyDescent="0.2">
      <c r="A247" s="193"/>
      <c r="B247" s="263" t="s">
        <v>482</v>
      </c>
      <c r="C247" s="264"/>
      <c r="D247" s="265"/>
      <c r="E247" s="266"/>
      <c r="F247" s="267"/>
      <c r="G247" s="268"/>
      <c r="H247" s="191"/>
      <c r="I247" s="195"/>
      <c r="J247" s="179"/>
      <c r="K247" s="179">
        <v>1</v>
      </c>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179"/>
      <c r="BH247" s="179"/>
    </row>
    <row r="248" spans="1:60" outlineLevel="1" x14ac:dyDescent="0.2">
      <c r="A248" s="193">
        <v>55</v>
      </c>
      <c r="B248" s="183" t="s">
        <v>483</v>
      </c>
      <c r="C248" s="211" t="s">
        <v>484</v>
      </c>
      <c r="D248" s="185" t="s">
        <v>289</v>
      </c>
      <c r="E248" s="187">
        <v>2</v>
      </c>
      <c r="F248" s="189"/>
      <c r="G248" s="190">
        <f>E248*F248</f>
        <v>0</v>
      </c>
      <c r="H248" s="191" t="s">
        <v>425</v>
      </c>
      <c r="I248" s="195" t="s">
        <v>134</v>
      </c>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v>21</v>
      </c>
      <c r="AN248" s="179"/>
      <c r="AO248" s="179"/>
      <c r="AP248" s="179"/>
      <c r="AQ248" s="179"/>
      <c r="AR248" s="179"/>
      <c r="AS248" s="179"/>
      <c r="AT248" s="179"/>
      <c r="AU248" s="179"/>
      <c r="AV248" s="179"/>
      <c r="AW248" s="179"/>
      <c r="AX248" s="179"/>
      <c r="AY248" s="179"/>
      <c r="AZ248" s="179"/>
      <c r="BA248" s="179"/>
      <c r="BB248" s="179"/>
      <c r="BC248" s="179"/>
      <c r="BD248" s="179"/>
      <c r="BE248" s="179"/>
      <c r="BF248" s="179"/>
      <c r="BG248" s="179"/>
      <c r="BH248" s="179"/>
    </row>
    <row r="249" spans="1:60" outlineLevel="1" x14ac:dyDescent="0.2">
      <c r="A249" s="193"/>
      <c r="B249" s="183"/>
      <c r="C249" s="221" t="s">
        <v>485</v>
      </c>
      <c r="D249" s="215"/>
      <c r="E249" s="216">
        <v>2</v>
      </c>
      <c r="F249" s="190"/>
      <c r="G249" s="190"/>
      <c r="H249" s="191"/>
      <c r="I249" s="195"/>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c r="BC249" s="179"/>
      <c r="BD249" s="179"/>
      <c r="BE249" s="179"/>
      <c r="BF249" s="179"/>
      <c r="BG249" s="179"/>
      <c r="BH249" s="179"/>
    </row>
    <row r="250" spans="1:60" outlineLevel="1" x14ac:dyDescent="0.2">
      <c r="A250" s="193">
        <v>56</v>
      </c>
      <c r="B250" s="183" t="s">
        <v>486</v>
      </c>
      <c r="C250" s="211" t="s">
        <v>487</v>
      </c>
      <c r="D250" s="185" t="s">
        <v>289</v>
      </c>
      <c r="E250" s="187">
        <v>2</v>
      </c>
      <c r="F250" s="189"/>
      <c r="G250" s="190">
        <f>E250*F250</f>
        <v>0</v>
      </c>
      <c r="H250" s="191" t="s">
        <v>449</v>
      </c>
      <c r="I250" s="195" t="s">
        <v>134</v>
      </c>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v>21</v>
      </c>
      <c r="AN250" s="179"/>
      <c r="AO250" s="179"/>
      <c r="AP250" s="179"/>
      <c r="AQ250" s="179"/>
      <c r="AR250" s="179"/>
      <c r="AS250" s="179"/>
      <c r="AT250" s="179"/>
      <c r="AU250" s="179"/>
      <c r="AV250" s="179"/>
      <c r="AW250" s="179"/>
      <c r="AX250" s="179"/>
      <c r="AY250" s="179"/>
      <c r="AZ250" s="179"/>
      <c r="BA250" s="179"/>
      <c r="BB250" s="179"/>
      <c r="BC250" s="179"/>
      <c r="BD250" s="179"/>
      <c r="BE250" s="179"/>
      <c r="BF250" s="179"/>
      <c r="BG250" s="179"/>
      <c r="BH250" s="179"/>
    </row>
    <row r="251" spans="1:60" outlineLevel="1" x14ac:dyDescent="0.2">
      <c r="A251" s="193"/>
      <c r="B251" s="183"/>
      <c r="C251" s="221" t="s">
        <v>485</v>
      </c>
      <c r="D251" s="215"/>
      <c r="E251" s="216">
        <v>2</v>
      </c>
      <c r="F251" s="190"/>
      <c r="G251" s="190"/>
      <c r="H251" s="191"/>
      <c r="I251" s="195"/>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c r="BC251" s="179"/>
      <c r="BD251" s="179"/>
      <c r="BE251" s="179"/>
      <c r="BF251" s="179"/>
      <c r="BG251" s="179"/>
      <c r="BH251" s="179"/>
    </row>
    <row r="252" spans="1:60" outlineLevel="1" x14ac:dyDescent="0.2">
      <c r="A252" s="193"/>
      <c r="B252" s="263" t="s">
        <v>482</v>
      </c>
      <c r="C252" s="264"/>
      <c r="D252" s="265"/>
      <c r="E252" s="266"/>
      <c r="F252" s="267"/>
      <c r="G252" s="268"/>
      <c r="H252" s="191"/>
      <c r="I252" s="195"/>
      <c r="J252" s="179"/>
      <c r="K252" s="179">
        <v>1</v>
      </c>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c r="BB252" s="179"/>
      <c r="BC252" s="179"/>
      <c r="BD252" s="179"/>
      <c r="BE252" s="179"/>
      <c r="BF252" s="179"/>
      <c r="BG252" s="179"/>
      <c r="BH252" s="179"/>
    </row>
    <row r="253" spans="1:60" outlineLevel="1" x14ac:dyDescent="0.2">
      <c r="A253" s="193">
        <v>57</v>
      </c>
      <c r="B253" s="183" t="s">
        <v>488</v>
      </c>
      <c r="C253" s="211" t="s">
        <v>489</v>
      </c>
      <c r="D253" s="185" t="s">
        <v>289</v>
      </c>
      <c r="E253" s="187">
        <v>9</v>
      </c>
      <c r="F253" s="189"/>
      <c r="G253" s="190">
        <f>E253*F253</f>
        <v>0</v>
      </c>
      <c r="H253" s="191" t="s">
        <v>425</v>
      </c>
      <c r="I253" s="195" t="s">
        <v>134</v>
      </c>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v>21</v>
      </c>
      <c r="AN253" s="179"/>
      <c r="AO253" s="179"/>
      <c r="AP253" s="179"/>
      <c r="AQ253" s="179"/>
      <c r="AR253" s="179"/>
      <c r="AS253" s="179"/>
      <c r="AT253" s="179"/>
      <c r="AU253" s="179"/>
      <c r="AV253" s="179"/>
      <c r="AW253" s="179"/>
      <c r="AX253" s="179"/>
      <c r="AY253" s="179"/>
      <c r="AZ253" s="179"/>
      <c r="BA253" s="179"/>
      <c r="BB253" s="179"/>
      <c r="BC253" s="179"/>
      <c r="BD253" s="179"/>
      <c r="BE253" s="179"/>
      <c r="BF253" s="179"/>
      <c r="BG253" s="179"/>
      <c r="BH253" s="179"/>
    </row>
    <row r="254" spans="1:60" outlineLevel="1" x14ac:dyDescent="0.2">
      <c r="A254" s="193"/>
      <c r="B254" s="183"/>
      <c r="C254" s="221" t="s">
        <v>490</v>
      </c>
      <c r="D254" s="215"/>
      <c r="E254" s="216">
        <v>8</v>
      </c>
      <c r="F254" s="190"/>
      <c r="G254" s="190"/>
      <c r="H254" s="191"/>
      <c r="I254" s="195"/>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c r="BC254" s="179"/>
      <c r="BD254" s="179"/>
      <c r="BE254" s="179"/>
      <c r="BF254" s="179"/>
      <c r="BG254" s="179"/>
      <c r="BH254" s="179"/>
    </row>
    <row r="255" spans="1:60" outlineLevel="1" x14ac:dyDescent="0.2">
      <c r="A255" s="193"/>
      <c r="B255" s="183"/>
      <c r="C255" s="221" t="s">
        <v>491</v>
      </c>
      <c r="D255" s="215"/>
      <c r="E255" s="216">
        <v>1</v>
      </c>
      <c r="F255" s="190"/>
      <c r="G255" s="190"/>
      <c r="H255" s="191"/>
      <c r="I255" s="195"/>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c r="BB255" s="179"/>
      <c r="BC255" s="179"/>
      <c r="BD255" s="179"/>
      <c r="BE255" s="179"/>
      <c r="BF255" s="179"/>
      <c r="BG255" s="179"/>
      <c r="BH255" s="179"/>
    </row>
    <row r="256" spans="1:60" outlineLevel="1" x14ac:dyDescent="0.2">
      <c r="A256" s="193">
        <v>58</v>
      </c>
      <c r="B256" s="183" t="s">
        <v>492</v>
      </c>
      <c r="C256" s="211" t="s">
        <v>493</v>
      </c>
      <c r="D256" s="185" t="s">
        <v>289</v>
      </c>
      <c r="E256" s="187">
        <v>9</v>
      </c>
      <c r="F256" s="189"/>
      <c r="G256" s="190">
        <f>E256*F256</f>
        <v>0</v>
      </c>
      <c r="H256" s="191"/>
      <c r="I256" s="195" t="s">
        <v>143</v>
      </c>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v>21</v>
      </c>
      <c r="AN256" s="179"/>
      <c r="AO256" s="179"/>
      <c r="AP256" s="179"/>
      <c r="AQ256" s="179"/>
      <c r="AR256" s="179"/>
      <c r="AS256" s="179"/>
      <c r="AT256" s="179"/>
      <c r="AU256" s="179"/>
      <c r="AV256" s="179"/>
      <c r="AW256" s="179"/>
      <c r="AX256" s="179"/>
      <c r="AY256" s="179"/>
      <c r="AZ256" s="179"/>
      <c r="BA256" s="179"/>
      <c r="BB256" s="179"/>
      <c r="BC256" s="179"/>
      <c r="BD256" s="179"/>
      <c r="BE256" s="179"/>
      <c r="BF256" s="179"/>
      <c r="BG256" s="179"/>
      <c r="BH256" s="179"/>
    </row>
    <row r="257" spans="1:60" outlineLevel="1" x14ac:dyDescent="0.2">
      <c r="A257" s="193"/>
      <c r="B257" s="183"/>
      <c r="C257" s="221" t="s">
        <v>490</v>
      </c>
      <c r="D257" s="215"/>
      <c r="E257" s="216">
        <v>8</v>
      </c>
      <c r="F257" s="190"/>
      <c r="G257" s="190"/>
      <c r="H257" s="191"/>
      <c r="I257" s="195"/>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c r="BB257" s="179"/>
      <c r="BC257" s="179"/>
      <c r="BD257" s="179"/>
      <c r="BE257" s="179"/>
      <c r="BF257" s="179"/>
      <c r="BG257" s="179"/>
      <c r="BH257" s="179"/>
    </row>
    <row r="258" spans="1:60" outlineLevel="1" x14ac:dyDescent="0.2">
      <c r="A258" s="193"/>
      <c r="B258" s="183"/>
      <c r="C258" s="221" t="s">
        <v>491</v>
      </c>
      <c r="D258" s="215"/>
      <c r="E258" s="216">
        <v>1</v>
      </c>
      <c r="F258" s="190"/>
      <c r="G258" s="190"/>
      <c r="H258" s="191"/>
      <c r="I258" s="195"/>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c r="BC258" s="179"/>
      <c r="BD258" s="179"/>
      <c r="BE258" s="179"/>
      <c r="BF258" s="179"/>
      <c r="BG258" s="179"/>
      <c r="BH258" s="179"/>
    </row>
    <row r="259" spans="1:60" outlineLevel="1" x14ac:dyDescent="0.2">
      <c r="A259" s="193">
        <v>59</v>
      </c>
      <c r="B259" s="183" t="s">
        <v>494</v>
      </c>
      <c r="C259" s="211" t="s">
        <v>495</v>
      </c>
      <c r="D259" s="185" t="s">
        <v>289</v>
      </c>
      <c r="E259" s="187">
        <v>6</v>
      </c>
      <c r="F259" s="189"/>
      <c r="G259" s="190">
        <f>E259*F259</f>
        <v>0</v>
      </c>
      <c r="H259" s="191"/>
      <c r="I259" s="195" t="s">
        <v>143</v>
      </c>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v>21</v>
      </c>
      <c r="AN259" s="179"/>
      <c r="AO259" s="179"/>
      <c r="AP259" s="179"/>
      <c r="AQ259" s="179"/>
      <c r="AR259" s="179"/>
      <c r="AS259" s="179"/>
      <c r="AT259" s="179"/>
      <c r="AU259" s="179"/>
      <c r="AV259" s="179"/>
      <c r="AW259" s="179"/>
      <c r="AX259" s="179"/>
      <c r="AY259" s="179"/>
      <c r="AZ259" s="179"/>
      <c r="BA259" s="179"/>
      <c r="BB259" s="179"/>
      <c r="BC259" s="179"/>
      <c r="BD259" s="179"/>
      <c r="BE259" s="179"/>
      <c r="BF259" s="179"/>
      <c r="BG259" s="179"/>
      <c r="BH259" s="179"/>
    </row>
    <row r="260" spans="1:60" outlineLevel="1" x14ac:dyDescent="0.2">
      <c r="A260" s="193"/>
      <c r="B260" s="183"/>
      <c r="C260" s="221" t="s">
        <v>496</v>
      </c>
      <c r="D260" s="215"/>
      <c r="E260" s="216">
        <v>6</v>
      </c>
      <c r="F260" s="190"/>
      <c r="G260" s="190"/>
      <c r="H260" s="191"/>
      <c r="I260" s="195"/>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row>
    <row r="261" spans="1:60" outlineLevel="1" x14ac:dyDescent="0.2">
      <c r="A261" s="193"/>
      <c r="B261" s="263" t="s">
        <v>497</v>
      </c>
      <c r="C261" s="264"/>
      <c r="D261" s="265"/>
      <c r="E261" s="266"/>
      <c r="F261" s="267"/>
      <c r="G261" s="268"/>
      <c r="H261" s="191"/>
      <c r="I261" s="195"/>
      <c r="J261" s="179"/>
      <c r="K261" s="179">
        <v>1</v>
      </c>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row>
    <row r="262" spans="1:60" outlineLevel="1" x14ac:dyDescent="0.2">
      <c r="A262" s="193"/>
      <c r="B262" s="263" t="s">
        <v>498</v>
      </c>
      <c r="C262" s="264"/>
      <c r="D262" s="265"/>
      <c r="E262" s="266"/>
      <c r="F262" s="267"/>
      <c r="G262" s="268"/>
      <c r="H262" s="191"/>
      <c r="I262" s="195"/>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row>
    <row r="263" spans="1:60" outlineLevel="1" x14ac:dyDescent="0.2">
      <c r="A263" s="193">
        <v>60</v>
      </c>
      <c r="B263" s="183" t="s">
        <v>499</v>
      </c>
      <c r="C263" s="211" t="s">
        <v>500</v>
      </c>
      <c r="D263" s="185" t="s">
        <v>233</v>
      </c>
      <c r="E263" s="187">
        <v>45.8</v>
      </c>
      <c r="F263" s="189"/>
      <c r="G263" s="190">
        <f>E263*F263</f>
        <v>0</v>
      </c>
      <c r="H263" s="191" t="s">
        <v>501</v>
      </c>
      <c r="I263" s="195" t="s">
        <v>134</v>
      </c>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v>21</v>
      </c>
      <c r="AN263" s="179"/>
      <c r="AO263" s="179"/>
      <c r="AP263" s="179"/>
      <c r="AQ263" s="179"/>
      <c r="AR263" s="179"/>
      <c r="AS263" s="179"/>
      <c r="AT263" s="179"/>
      <c r="AU263" s="179"/>
      <c r="AV263" s="179"/>
      <c r="AW263" s="179"/>
      <c r="AX263" s="179"/>
      <c r="AY263" s="179"/>
      <c r="AZ263" s="179"/>
      <c r="BA263" s="179"/>
      <c r="BB263" s="179"/>
      <c r="BC263" s="179"/>
      <c r="BD263" s="179"/>
      <c r="BE263" s="179"/>
      <c r="BF263" s="179"/>
      <c r="BG263" s="179"/>
      <c r="BH263" s="179"/>
    </row>
    <row r="264" spans="1:60" ht="33.75" outlineLevel="1" x14ac:dyDescent="0.2">
      <c r="A264" s="193"/>
      <c r="B264" s="183"/>
      <c r="C264" s="221" t="s">
        <v>474</v>
      </c>
      <c r="D264" s="215"/>
      <c r="E264" s="216">
        <v>29.5</v>
      </c>
      <c r="F264" s="190"/>
      <c r="G264" s="190"/>
      <c r="H264" s="191"/>
      <c r="I264" s="195"/>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c r="BD264" s="179"/>
      <c r="BE264" s="179"/>
      <c r="BF264" s="179"/>
      <c r="BG264" s="179"/>
      <c r="BH264" s="179"/>
    </row>
    <row r="265" spans="1:60" outlineLevel="1" x14ac:dyDescent="0.2">
      <c r="A265" s="193"/>
      <c r="B265" s="183"/>
      <c r="C265" s="221" t="s">
        <v>476</v>
      </c>
      <c r="D265" s="215"/>
      <c r="E265" s="216">
        <v>16.3</v>
      </c>
      <c r="F265" s="190"/>
      <c r="G265" s="190"/>
      <c r="H265" s="191"/>
      <c r="I265" s="195"/>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c r="BB265" s="179"/>
      <c r="BC265" s="179"/>
      <c r="BD265" s="179"/>
      <c r="BE265" s="179"/>
      <c r="BF265" s="179"/>
      <c r="BG265" s="179"/>
      <c r="BH265" s="179"/>
    </row>
    <row r="266" spans="1:60" outlineLevel="1" x14ac:dyDescent="0.2">
      <c r="A266" s="193"/>
      <c r="B266" s="263" t="s">
        <v>502</v>
      </c>
      <c r="C266" s="264"/>
      <c r="D266" s="265"/>
      <c r="E266" s="266"/>
      <c r="F266" s="267"/>
      <c r="G266" s="268"/>
      <c r="H266" s="191"/>
      <c r="I266" s="195"/>
      <c r="J266" s="179"/>
      <c r="K266" s="179">
        <v>1</v>
      </c>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row>
    <row r="267" spans="1:60" outlineLevel="1" x14ac:dyDescent="0.2">
      <c r="A267" s="193"/>
      <c r="B267" s="263" t="s">
        <v>503</v>
      </c>
      <c r="C267" s="264"/>
      <c r="D267" s="265"/>
      <c r="E267" s="266"/>
      <c r="F267" s="267"/>
      <c r="G267" s="268"/>
      <c r="H267" s="191"/>
      <c r="I267" s="195"/>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c r="BC267" s="179"/>
      <c r="BD267" s="179"/>
      <c r="BE267" s="179"/>
      <c r="BF267" s="179"/>
      <c r="BG267" s="179"/>
      <c r="BH267" s="179"/>
    </row>
    <row r="268" spans="1:60" outlineLevel="1" x14ac:dyDescent="0.2">
      <c r="A268" s="193">
        <v>61</v>
      </c>
      <c r="B268" s="183" t="s">
        <v>504</v>
      </c>
      <c r="C268" s="211" t="s">
        <v>464</v>
      </c>
      <c r="D268" s="185" t="s">
        <v>256</v>
      </c>
      <c r="E268" s="187">
        <v>0.20613999999999999</v>
      </c>
      <c r="F268" s="189"/>
      <c r="G268" s="190">
        <f>E268*F268</f>
        <v>0</v>
      </c>
      <c r="H268" s="191" t="s">
        <v>425</v>
      </c>
      <c r="I268" s="195" t="s">
        <v>134</v>
      </c>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v>21</v>
      </c>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row>
    <row r="269" spans="1:60" outlineLevel="1" x14ac:dyDescent="0.2">
      <c r="A269" s="193"/>
      <c r="B269" s="183"/>
      <c r="C269" s="221" t="s">
        <v>392</v>
      </c>
      <c r="D269" s="215"/>
      <c r="E269" s="216"/>
      <c r="F269" s="190"/>
      <c r="G269" s="190"/>
      <c r="H269" s="191"/>
      <c r="I269" s="195"/>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row>
    <row r="270" spans="1:60" outlineLevel="1" x14ac:dyDescent="0.2">
      <c r="A270" s="193"/>
      <c r="B270" s="183"/>
      <c r="C270" s="221" t="s">
        <v>505</v>
      </c>
      <c r="D270" s="215"/>
      <c r="E270" s="216"/>
      <c r="F270" s="190"/>
      <c r="G270" s="190"/>
      <c r="H270" s="191"/>
      <c r="I270" s="195"/>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row>
    <row r="271" spans="1:60" outlineLevel="1" x14ac:dyDescent="0.2">
      <c r="A271" s="193"/>
      <c r="B271" s="183"/>
      <c r="C271" s="221" t="s">
        <v>506</v>
      </c>
      <c r="D271" s="215"/>
      <c r="E271" s="216">
        <v>0.20610000000000001</v>
      </c>
      <c r="F271" s="190"/>
      <c r="G271" s="190"/>
      <c r="H271" s="191"/>
      <c r="I271" s="195"/>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c r="BC271" s="179"/>
      <c r="BD271" s="179"/>
      <c r="BE271" s="179"/>
      <c r="BF271" s="179"/>
      <c r="BG271" s="179"/>
      <c r="BH271" s="179"/>
    </row>
    <row r="272" spans="1:60" x14ac:dyDescent="0.2">
      <c r="A272" s="192" t="s">
        <v>128</v>
      </c>
      <c r="B272" s="182" t="s">
        <v>507</v>
      </c>
      <c r="C272" s="210" t="s">
        <v>508</v>
      </c>
      <c r="D272" s="184"/>
      <c r="E272" s="186"/>
      <c r="F272" s="261">
        <f>SUM(G273:G300)</f>
        <v>0</v>
      </c>
      <c r="G272" s="262"/>
      <c r="H272" s="188"/>
      <c r="I272" s="194"/>
    </row>
    <row r="273" spans="1:60" outlineLevel="1" x14ac:dyDescent="0.2">
      <c r="A273" s="193"/>
      <c r="B273" s="279" t="s">
        <v>509</v>
      </c>
      <c r="C273" s="280"/>
      <c r="D273" s="281"/>
      <c r="E273" s="282"/>
      <c r="F273" s="283"/>
      <c r="G273" s="284"/>
      <c r="H273" s="191"/>
      <c r="I273" s="195"/>
      <c r="J273" s="179"/>
      <c r="K273" s="179">
        <v>1</v>
      </c>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row>
    <row r="274" spans="1:60" outlineLevel="1" x14ac:dyDescent="0.2">
      <c r="A274" s="193">
        <v>62</v>
      </c>
      <c r="B274" s="183" t="s">
        <v>510</v>
      </c>
      <c r="C274" s="211" t="s">
        <v>511</v>
      </c>
      <c r="D274" s="185" t="s">
        <v>233</v>
      </c>
      <c r="E274" s="187">
        <v>5</v>
      </c>
      <c r="F274" s="189"/>
      <c r="G274" s="190">
        <f>E274*F274</f>
        <v>0</v>
      </c>
      <c r="H274" s="191" t="s">
        <v>425</v>
      </c>
      <c r="I274" s="195" t="s">
        <v>134</v>
      </c>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v>21</v>
      </c>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row>
    <row r="275" spans="1:60" outlineLevel="1" x14ac:dyDescent="0.2">
      <c r="A275" s="193"/>
      <c r="B275" s="183"/>
      <c r="C275" s="221" t="s">
        <v>512</v>
      </c>
      <c r="D275" s="215"/>
      <c r="E275" s="216">
        <v>5</v>
      </c>
      <c r="F275" s="190"/>
      <c r="G275" s="190"/>
      <c r="H275" s="191"/>
      <c r="I275" s="195"/>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row>
    <row r="276" spans="1:60" outlineLevel="1" x14ac:dyDescent="0.2">
      <c r="A276" s="193"/>
      <c r="B276" s="263" t="s">
        <v>513</v>
      </c>
      <c r="C276" s="264"/>
      <c r="D276" s="265"/>
      <c r="E276" s="266"/>
      <c r="F276" s="267"/>
      <c r="G276" s="268"/>
      <c r="H276" s="191"/>
      <c r="I276" s="195"/>
      <c r="J276" s="179"/>
      <c r="K276" s="179">
        <v>1</v>
      </c>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row>
    <row r="277" spans="1:60" outlineLevel="1" x14ac:dyDescent="0.2">
      <c r="A277" s="193"/>
      <c r="B277" s="263" t="s">
        <v>514</v>
      </c>
      <c r="C277" s="264"/>
      <c r="D277" s="265"/>
      <c r="E277" s="266"/>
      <c r="F277" s="267"/>
      <c r="G277" s="268"/>
      <c r="H277" s="191"/>
      <c r="I277" s="195"/>
      <c r="J277" s="179"/>
      <c r="K277" s="179">
        <v>2</v>
      </c>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179"/>
      <c r="BH277" s="179"/>
    </row>
    <row r="278" spans="1:60" outlineLevel="1" x14ac:dyDescent="0.2">
      <c r="A278" s="193"/>
      <c r="B278" s="263" t="s">
        <v>515</v>
      </c>
      <c r="C278" s="264"/>
      <c r="D278" s="265"/>
      <c r="E278" s="266"/>
      <c r="F278" s="267"/>
      <c r="G278" s="268"/>
      <c r="H278" s="191"/>
      <c r="I278" s="195"/>
      <c r="J278" s="179"/>
      <c r="K278" s="179">
        <v>3</v>
      </c>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row>
    <row r="279" spans="1:60" outlineLevel="1" x14ac:dyDescent="0.2">
      <c r="A279" s="193">
        <v>63</v>
      </c>
      <c r="B279" s="183" t="s">
        <v>516</v>
      </c>
      <c r="C279" s="211" t="s">
        <v>517</v>
      </c>
      <c r="D279" s="185" t="s">
        <v>289</v>
      </c>
      <c r="E279" s="187">
        <v>2</v>
      </c>
      <c r="F279" s="189"/>
      <c r="G279" s="190">
        <f>E279*F279</f>
        <v>0</v>
      </c>
      <c r="H279" s="191" t="s">
        <v>518</v>
      </c>
      <c r="I279" s="195" t="s">
        <v>134</v>
      </c>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v>21</v>
      </c>
      <c r="AN279" s="179"/>
      <c r="AO279" s="179"/>
      <c r="AP279" s="179"/>
      <c r="AQ279" s="179"/>
      <c r="AR279" s="179"/>
      <c r="AS279" s="179"/>
      <c r="AT279" s="179"/>
      <c r="AU279" s="179"/>
      <c r="AV279" s="179"/>
      <c r="AW279" s="179"/>
      <c r="AX279" s="179"/>
      <c r="AY279" s="179"/>
      <c r="AZ279" s="179"/>
      <c r="BA279" s="179"/>
      <c r="BB279" s="179"/>
      <c r="BC279" s="179"/>
      <c r="BD279" s="179"/>
      <c r="BE279" s="179"/>
      <c r="BF279" s="179"/>
      <c r="BG279" s="179"/>
      <c r="BH279" s="179"/>
    </row>
    <row r="280" spans="1:60" outlineLevel="1" x14ac:dyDescent="0.2">
      <c r="A280" s="193"/>
      <c r="B280" s="183"/>
      <c r="C280" s="221" t="s">
        <v>519</v>
      </c>
      <c r="D280" s="215"/>
      <c r="E280" s="216">
        <v>2</v>
      </c>
      <c r="F280" s="190"/>
      <c r="G280" s="190"/>
      <c r="H280" s="191"/>
      <c r="I280" s="195"/>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row>
    <row r="281" spans="1:60" outlineLevel="1" x14ac:dyDescent="0.2">
      <c r="A281" s="193"/>
      <c r="B281" s="263" t="s">
        <v>520</v>
      </c>
      <c r="C281" s="264"/>
      <c r="D281" s="265"/>
      <c r="E281" s="266"/>
      <c r="F281" s="267"/>
      <c r="G281" s="268"/>
      <c r="H281" s="191"/>
      <c r="I281" s="195"/>
      <c r="J281" s="179"/>
      <c r="K281" s="179">
        <v>1</v>
      </c>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c r="BD281" s="179"/>
      <c r="BE281" s="179"/>
      <c r="BF281" s="179"/>
      <c r="BG281" s="179"/>
      <c r="BH281" s="179"/>
    </row>
    <row r="282" spans="1:60" outlineLevel="1" x14ac:dyDescent="0.2">
      <c r="A282" s="193">
        <v>64</v>
      </c>
      <c r="B282" s="183" t="s">
        <v>521</v>
      </c>
      <c r="C282" s="211" t="s">
        <v>522</v>
      </c>
      <c r="D282" s="185" t="s">
        <v>233</v>
      </c>
      <c r="E282" s="187">
        <v>2.4</v>
      </c>
      <c r="F282" s="189"/>
      <c r="G282" s="190">
        <f>E282*F282</f>
        <v>0</v>
      </c>
      <c r="H282" s="191" t="s">
        <v>425</v>
      </c>
      <c r="I282" s="195" t="s">
        <v>134</v>
      </c>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v>21</v>
      </c>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row>
    <row r="283" spans="1:60" outlineLevel="1" x14ac:dyDescent="0.2">
      <c r="A283" s="193"/>
      <c r="B283" s="183"/>
      <c r="C283" s="251" t="s">
        <v>472</v>
      </c>
      <c r="D283" s="252"/>
      <c r="E283" s="253"/>
      <c r="F283" s="254"/>
      <c r="G283" s="255"/>
      <c r="H283" s="191"/>
      <c r="I283" s="195"/>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80" t="str">
        <f>C283</f>
        <v>Potrubí včetně tvarovek a zednických výpomocí.</v>
      </c>
      <c r="BB283" s="179"/>
      <c r="BC283" s="179"/>
      <c r="BD283" s="179"/>
      <c r="BE283" s="179"/>
      <c r="BF283" s="179"/>
      <c r="BG283" s="179"/>
      <c r="BH283" s="179"/>
    </row>
    <row r="284" spans="1:60" outlineLevel="1" x14ac:dyDescent="0.2">
      <c r="A284" s="193"/>
      <c r="B284" s="183"/>
      <c r="C284" s="251" t="s">
        <v>473</v>
      </c>
      <c r="D284" s="252"/>
      <c r="E284" s="253"/>
      <c r="F284" s="254"/>
      <c r="G284" s="255"/>
      <c r="H284" s="191"/>
      <c r="I284" s="195"/>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80" t="str">
        <f>C284</f>
        <v>Včetně pomocného lešení o výšce podlahy do 1900 mm a pro zatížení do 1,5 kPa.</v>
      </c>
      <c r="BB284" s="179"/>
      <c r="BC284" s="179"/>
      <c r="BD284" s="179"/>
      <c r="BE284" s="179"/>
      <c r="BF284" s="179"/>
      <c r="BG284" s="179"/>
      <c r="BH284" s="179"/>
    </row>
    <row r="285" spans="1:60" outlineLevel="1" x14ac:dyDescent="0.2">
      <c r="A285" s="193"/>
      <c r="B285" s="183"/>
      <c r="C285" s="221" t="s">
        <v>523</v>
      </c>
      <c r="D285" s="215"/>
      <c r="E285" s="216">
        <v>2.4</v>
      </c>
      <c r="F285" s="190"/>
      <c r="G285" s="190"/>
      <c r="H285" s="191"/>
      <c r="I285" s="195"/>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row>
    <row r="286" spans="1:60" outlineLevel="1" x14ac:dyDescent="0.2">
      <c r="A286" s="193"/>
      <c r="B286" s="263" t="s">
        <v>524</v>
      </c>
      <c r="C286" s="264"/>
      <c r="D286" s="265"/>
      <c r="E286" s="266"/>
      <c r="F286" s="267"/>
      <c r="G286" s="268"/>
      <c r="H286" s="191"/>
      <c r="I286" s="195"/>
      <c r="J286" s="179"/>
      <c r="K286" s="179">
        <v>1</v>
      </c>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row>
    <row r="287" spans="1:60" outlineLevel="1" x14ac:dyDescent="0.2">
      <c r="A287" s="193">
        <v>65</v>
      </c>
      <c r="B287" s="183" t="s">
        <v>525</v>
      </c>
      <c r="C287" s="211" t="s">
        <v>526</v>
      </c>
      <c r="D287" s="185" t="s">
        <v>289</v>
      </c>
      <c r="E287" s="187">
        <v>2</v>
      </c>
      <c r="F287" s="189"/>
      <c r="G287" s="190">
        <f>E287*F287</f>
        <v>0</v>
      </c>
      <c r="H287" s="191" t="s">
        <v>425</v>
      </c>
      <c r="I287" s="195" t="s">
        <v>134</v>
      </c>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v>21</v>
      </c>
      <c r="AN287" s="179"/>
      <c r="AO287" s="179"/>
      <c r="AP287" s="179"/>
      <c r="AQ287" s="179"/>
      <c r="AR287" s="179"/>
      <c r="AS287" s="179"/>
      <c r="AT287" s="179"/>
      <c r="AU287" s="179"/>
      <c r="AV287" s="179"/>
      <c r="AW287" s="179"/>
      <c r="AX287" s="179"/>
      <c r="AY287" s="179"/>
      <c r="AZ287" s="179"/>
      <c r="BA287" s="179"/>
      <c r="BB287" s="179"/>
      <c r="BC287" s="179"/>
      <c r="BD287" s="179"/>
      <c r="BE287" s="179"/>
      <c r="BF287" s="179"/>
      <c r="BG287" s="179"/>
      <c r="BH287" s="179"/>
    </row>
    <row r="288" spans="1:60" outlineLevel="1" x14ac:dyDescent="0.2">
      <c r="A288" s="193"/>
      <c r="B288" s="183"/>
      <c r="C288" s="221" t="s">
        <v>519</v>
      </c>
      <c r="D288" s="215"/>
      <c r="E288" s="216">
        <v>2</v>
      </c>
      <c r="F288" s="190"/>
      <c r="G288" s="190"/>
      <c r="H288" s="191"/>
      <c r="I288" s="195"/>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row>
    <row r="289" spans="1:60" outlineLevel="1" x14ac:dyDescent="0.2">
      <c r="A289" s="193">
        <v>66</v>
      </c>
      <c r="B289" s="183" t="s">
        <v>527</v>
      </c>
      <c r="C289" s="211" t="s">
        <v>528</v>
      </c>
      <c r="D289" s="185" t="s">
        <v>289</v>
      </c>
      <c r="E289" s="187">
        <v>2</v>
      </c>
      <c r="F289" s="189"/>
      <c r="G289" s="190">
        <f>E289*F289</f>
        <v>0</v>
      </c>
      <c r="H289" s="191"/>
      <c r="I289" s="195" t="s">
        <v>143</v>
      </c>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v>21</v>
      </c>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row>
    <row r="290" spans="1:60" outlineLevel="1" x14ac:dyDescent="0.2">
      <c r="A290" s="193"/>
      <c r="B290" s="183"/>
      <c r="C290" s="221" t="s">
        <v>519</v>
      </c>
      <c r="D290" s="215"/>
      <c r="E290" s="216">
        <v>2</v>
      </c>
      <c r="F290" s="190"/>
      <c r="G290" s="190"/>
      <c r="H290" s="191"/>
      <c r="I290" s="195"/>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row>
    <row r="291" spans="1:60" outlineLevel="1" x14ac:dyDescent="0.2">
      <c r="A291" s="193"/>
      <c r="B291" s="263" t="s">
        <v>456</v>
      </c>
      <c r="C291" s="264"/>
      <c r="D291" s="265"/>
      <c r="E291" s="266"/>
      <c r="F291" s="267"/>
      <c r="G291" s="268"/>
      <c r="H291" s="191"/>
      <c r="I291" s="195"/>
      <c r="J291" s="179"/>
      <c r="K291" s="179">
        <v>1</v>
      </c>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c r="BD291" s="179"/>
      <c r="BE291" s="179"/>
      <c r="BF291" s="179"/>
      <c r="BG291" s="179"/>
      <c r="BH291" s="179"/>
    </row>
    <row r="292" spans="1:60" outlineLevel="1" x14ac:dyDescent="0.2">
      <c r="A292" s="193"/>
      <c r="B292" s="263" t="s">
        <v>457</v>
      </c>
      <c r="C292" s="264"/>
      <c r="D292" s="265"/>
      <c r="E292" s="266"/>
      <c r="F292" s="267"/>
      <c r="G292" s="268"/>
      <c r="H292" s="191"/>
      <c r="I292" s="195"/>
      <c r="J292" s="179"/>
      <c r="K292" s="179">
        <v>2</v>
      </c>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c r="BC292" s="179"/>
      <c r="BD292" s="179"/>
      <c r="BE292" s="179"/>
      <c r="BF292" s="179"/>
      <c r="BG292" s="179"/>
      <c r="BH292" s="179"/>
    </row>
    <row r="293" spans="1:60" outlineLevel="1" x14ac:dyDescent="0.2">
      <c r="A293" s="193">
        <v>67</v>
      </c>
      <c r="B293" s="183" t="s">
        <v>529</v>
      </c>
      <c r="C293" s="211" t="s">
        <v>530</v>
      </c>
      <c r="D293" s="185" t="s">
        <v>233</v>
      </c>
      <c r="E293" s="187">
        <v>2.4</v>
      </c>
      <c r="F293" s="189"/>
      <c r="G293" s="190">
        <f>E293*F293</f>
        <v>0</v>
      </c>
      <c r="H293" s="191" t="s">
        <v>460</v>
      </c>
      <c r="I293" s="195" t="s">
        <v>134</v>
      </c>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v>21</v>
      </c>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row>
    <row r="294" spans="1:60" outlineLevel="1" x14ac:dyDescent="0.2">
      <c r="A294" s="193"/>
      <c r="B294" s="183"/>
      <c r="C294" s="221" t="s">
        <v>523</v>
      </c>
      <c r="D294" s="215"/>
      <c r="E294" s="216">
        <v>2.4</v>
      </c>
      <c r="F294" s="190"/>
      <c r="G294" s="190"/>
      <c r="H294" s="191"/>
      <c r="I294" s="195"/>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c r="BD294" s="179"/>
      <c r="BE294" s="179"/>
      <c r="BF294" s="179"/>
      <c r="BG294" s="179"/>
      <c r="BH294" s="179"/>
    </row>
    <row r="295" spans="1:60" outlineLevel="1" x14ac:dyDescent="0.2">
      <c r="A295" s="193"/>
      <c r="B295" s="263" t="s">
        <v>531</v>
      </c>
      <c r="C295" s="264"/>
      <c r="D295" s="265"/>
      <c r="E295" s="266"/>
      <c r="F295" s="267"/>
      <c r="G295" s="268"/>
      <c r="H295" s="191"/>
      <c r="I295" s="195"/>
      <c r="J295" s="179"/>
      <c r="K295" s="179">
        <v>1</v>
      </c>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c r="BD295" s="179"/>
      <c r="BE295" s="179"/>
      <c r="BF295" s="179"/>
      <c r="BG295" s="179"/>
      <c r="BH295" s="179"/>
    </row>
    <row r="296" spans="1:60" outlineLevel="1" x14ac:dyDescent="0.2">
      <c r="A296" s="193"/>
      <c r="B296" s="263" t="s">
        <v>503</v>
      </c>
      <c r="C296" s="264"/>
      <c r="D296" s="265"/>
      <c r="E296" s="266"/>
      <c r="F296" s="267"/>
      <c r="G296" s="268"/>
      <c r="H296" s="191"/>
      <c r="I296" s="195"/>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c r="BC296" s="179"/>
      <c r="BD296" s="179"/>
      <c r="BE296" s="179"/>
      <c r="BF296" s="179"/>
      <c r="BG296" s="179"/>
      <c r="BH296" s="179"/>
    </row>
    <row r="297" spans="1:60" outlineLevel="1" x14ac:dyDescent="0.2">
      <c r="A297" s="193">
        <v>68</v>
      </c>
      <c r="B297" s="183" t="s">
        <v>532</v>
      </c>
      <c r="C297" s="211" t="s">
        <v>464</v>
      </c>
      <c r="D297" s="185" t="s">
        <v>256</v>
      </c>
      <c r="E297" s="187">
        <v>1.6049999999999998E-2</v>
      </c>
      <c r="F297" s="189"/>
      <c r="G297" s="190">
        <f>E297*F297</f>
        <v>0</v>
      </c>
      <c r="H297" s="191" t="s">
        <v>425</v>
      </c>
      <c r="I297" s="195" t="s">
        <v>134</v>
      </c>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v>21</v>
      </c>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row>
    <row r="298" spans="1:60" outlineLevel="1" x14ac:dyDescent="0.2">
      <c r="A298" s="193"/>
      <c r="B298" s="183"/>
      <c r="C298" s="221" t="s">
        <v>392</v>
      </c>
      <c r="D298" s="215"/>
      <c r="E298" s="216"/>
      <c r="F298" s="190"/>
      <c r="G298" s="190"/>
      <c r="H298" s="191"/>
      <c r="I298" s="195"/>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c r="BC298" s="179"/>
      <c r="BD298" s="179"/>
      <c r="BE298" s="179"/>
      <c r="BF298" s="179"/>
      <c r="BG298" s="179"/>
      <c r="BH298" s="179"/>
    </row>
    <row r="299" spans="1:60" outlineLevel="1" x14ac:dyDescent="0.2">
      <c r="A299" s="193"/>
      <c r="B299" s="183"/>
      <c r="C299" s="221" t="s">
        <v>533</v>
      </c>
      <c r="D299" s="215"/>
      <c r="E299" s="216"/>
      <c r="F299" s="190"/>
      <c r="G299" s="190"/>
      <c r="H299" s="191"/>
      <c r="I299" s="195"/>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row>
    <row r="300" spans="1:60" outlineLevel="1" x14ac:dyDescent="0.2">
      <c r="A300" s="193"/>
      <c r="B300" s="183"/>
      <c r="C300" s="221" t="s">
        <v>534</v>
      </c>
      <c r="D300" s="215"/>
      <c r="E300" s="216">
        <v>1.61E-2</v>
      </c>
      <c r="F300" s="190"/>
      <c r="G300" s="190"/>
      <c r="H300" s="191"/>
      <c r="I300" s="195"/>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c r="BC300" s="179"/>
      <c r="BD300" s="179"/>
      <c r="BE300" s="179"/>
      <c r="BF300" s="179"/>
      <c r="BG300" s="179"/>
      <c r="BH300" s="179"/>
    </row>
    <row r="301" spans="1:60" x14ac:dyDescent="0.2">
      <c r="A301" s="192" t="s">
        <v>128</v>
      </c>
      <c r="B301" s="182" t="s">
        <v>535</v>
      </c>
      <c r="C301" s="210" t="s">
        <v>536</v>
      </c>
      <c r="D301" s="184"/>
      <c r="E301" s="186"/>
      <c r="F301" s="261">
        <f>SUM(G302:G344)</f>
        <v>0</v>
      </c>
      <c r="G301" s="262"/>
      <c r="H301" s="188"/>
      <c r="I301" s="194"/>
    </row>
    <row r="302" spans="1:60" outlineLevel="1" x14ac:dyDescent="0.2">
      <c r="A302" s="193"/>
      <c r="B302" s="279" t="s">
        <v>537</v>
      </c>
      <c r="C302" s="280"/>
      <c r="D302" s="281"/>
      <c r="E302" s="282"/>
      <c r="F302" s="283"/>
      <c r="G302" s="284"/>
      <c r="H302" s="191"/>
      <c r="I302" s="195"/>
      <c r="J302" s="179"/>
      <c r="K302" s="179">
        <v>1</v>
      </c>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c r="BC302" s="179"/>
      <c r="BD302" s="179"/>
      <c r="BE302" s="179"/>
      <c r="BF302" s="179"/>
      <c r="BG302" s="179"/>
      <c r="BH302" s="179"/>
    </row>
    <row r="303" spans="1:60" outlineLevel="1" x14ac:dyDescent="0.2">
      <c r="A303" s="193">
        <v>69</v>
      </c>
      <c r="B303" s="183" t="s">
        <v>538</v>
      </c>
      <c r="C303" s="211" t="s">
        <v>539</v>
      </c>
      <c r="D303" s="185" t="s">
        <v>289</v>
      </c>
      <c r="E303" s="187">
        <v>5</v>
      </c>
      <c r="F303" s="189"/>
      <c r="G303" s="190">
        <f>E303*F303</f>
        <v>0</v>
      </c>
      <c r="H303" s="191" t="s">
        <v>425</v>
      </c>
      <c r="I303" s="195" t="s">
        <v>134</v>
      </c>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v>21</v>
      </c>
      <c r="AN303" s="179"/>
      <c r="AO303" s="179"/>
      <c r="AP303" s="179"/>
      <c r="AQ303" s="179"/>
      <c r="AR303" s="179"/>
      <c r="AS303" s="179"/>
      <c r="AT303" s="179"/>
      <c r="AU303" s="179"/>
      <c r="AV303" s="179"/>
      <c r="AW303" s="179"/>
      <c r="AX303" s="179"/>
      <c r="AY303" s="179"/>
      <c r="AZ303" s="179"/>
      <c r="BA303" s="179"/>
      <c r="BB303" s="179"/>
      <c r="BC303" s="179"/>
      <c r="BD303" s="179"/>
      <c r="BE303" s="179"/>
      <c r="BF303" s="179"/>
      <c r="BG303" s="179"/>
      <c r="BH303" s="179"/>
    </row>
    <row r="304" spans="1:60" outlineLevel="1" x14ac:dyDescent="0.2">
      <c r="A304" s="193"/>
      <c r="B304" s="183"/>
      <c r="C304" s="221" t="s">
        <v>540</v>
      </c>
      <c r="D304" s="215"/>
      <c r="E304" s="216">
        <v>5</v>
      </c>
      <c r="F304" s="190"/>
      <c r="G304" s="190"/>
      <c r="H304" s="191"/>
      <c r="I304" s="195"/>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c r="BB304" s="179"/>
      <c r="BC304" s="179"/>
      <c r="BD304" s="179"/>
      <c r="BE304" s="179"/>
      <c r="BF304" s="179"/>
      <c r="BG304" s="179"/>
      <c r="BH304" s="179"/>
    </row>
    <row r="305" spans="1:60" outlineLevel="1" x14ac:dyDescent="0.2">
      <c r="A305" s="193"/>
      <c r="B305" s="263" t="s">
        <v>541</v>
      </c>
      <c r="C305" s="264"/>
      <c r="D305" s="265"/>
      <c r="E305" s="266"/>
      <c r="F305" s="267"/>
      <c r="G305" s="268"/>
      <c r="H305" s="191"/>
      <c r="I305" s="195"/>
      <c r="J305" s="179"/>
      <c r="K305" s="179">
        <v>1</v>
      </c>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row>
    <row r="306" spans="1:60" outlineLevel="1" x14ac:dyDescent="0.2">
      <c r="A306" s="193">
        <v>70</v>
      </c>
      <c r="B306" s="183" t="s">
        <v>542</v>
      </c>
      <c r="C306" s="211" t="s">
        <v>543</v>
      </c>
      <c r="D306" s="185" t="s">
        <v>289</v>
      </c>
      <c r="E306" s="187">
        <v>5</v>
      </c>
      <c r="F306" s="189"/>
      <c r="G306" s="190">
        <f>E306*F306</f>
        <v>0</v>
      </c>
      <c r="H306" s="191" t="s">
        <v>425</v>
      </c>
      <c r="I306" s="195" t="s">
        <v>134</v>
      </c>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v>21</v>
      </c>
      <c r="AN306" s="179"/>
      <c r="AO306" s="179"/>
      <c r="AP306" s="179"/>
      <c r="AQ306" s="179"/>
      <c r="AR306" s="179"/>
      <c r="AS306" s="179"/>
      <c r="AT306" s="179"/>
      <c r="AU306" s="179"/>
      <c r="AV306" s="179"/>
      <c r="AW306" s="179"/>
      <c r="AX306" s="179"/>
      <c r="AY306" s="179"/>
      <c r="AZ306" s="179"/>
      <c r="BA306" s="179"/>
      <c r="BB306" s="179"/>
      <c r="BC306" s="179"/>
      <c r="BD306" s="179"/>
      <c r="BE306" s="179"/>
      <c r="BF306" s="179"/>
      <c r="BG306" s="179"/>
      <c r="BH306" s="179"/>
    </row>
    <row r="307" spans="1:60" outlineLevel="1" x14ac:dyDescent="0.2">
      <c r="A307" s="193"/>
      <c r="B307" s="183"/>
      <c r="C307" s="221" t="s">
        <v>544</v>
      </c>
      <c r="D307" s="215"/>
      <c r="E307" s="216">
        <v>5</v>
      </c>
      <c r="F307" s="190"/>
      <c r="G307" s="190"/>
      <c r="H307" s="191"/>
      <c r="I307" s="195"/>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c r="BB307" s="179"/>
      <c r="BC307" s="179"/>
      <c r="BD307" s="179"/>
      <c r="BE307" s="179"/>
      <c r="BF307" s="179"/>
      <c r="BG307" s="179"/>
      <c r="BH307" s="179"/>
    </row>
    <row r="308" spans="1:60" outlineLevel="1" x14ac:dyDescent="0.2">
      <c r="A308" s="193"/>
      <c r="B308" s="263" t="s">
        <v>545</v>
      </c>
      <c r="C308" s="264"/>
      <c r="D308" s="265"/>
      <c r="E308" s="266"/>
      <c r="F308" s="267"/>
      <c r="G308" s="268"/>
      <c r="H308" s="191"/>
      <c r="I308" s="195"/>
      <c r="J308" s="179"/>
      <c r="K308" s="179">
        <v>1</v>
      </c>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c r="BC308" s="179"/>
      <c r="BD308" s="179"/>
      <c r="BE308" s="179"/>
      <c r="BF308" s="179"/>
      <c r="BG308" s="179"/>
      <c r="BH308" s="179"/>
    </row>
    <row r="309" spans="1:60" outlineLevel="1" x14ac:dyDescent="0.2">
      <c r="A309" s="193"/>
      <c r="B309" s="263" t="s">
        <v>546</v>
      </c>
      <c r="C309" s="264"/>
      <c r="D309" s="265"/>
      <c r="E309" s="266"/>
      <c r="F309" s="267"/>
      <c r="G309" s="268"/>
      <c r="H309" s="191"/>
      <c r="I309" s="195"/>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c r="BC309" s="179"/>
      <c r="BD309" s="179"/>
      <c r="BE309" s="179"/>
      <c r="BF309" s="179"/>
      <c r="BG309" s="179"/>
      <c r="BH309" s="179"/>
    </row>
    <row r="310" spans="1:60" outlineLevel="1" x14ac:dyDescent="0.2">
      <c r="A310" s="193">
        <v>71</v>
      </c>
      <c r="B310" s="183" t="s">
        <v>547</v>
      </c>
      <c r="C310" s="211" t="s">
        <v>548</v>
      </c>
      <c r="D310" s="185" t="s">
        <v>289</v>
      </c>
      <c r="E310" s="187">
        <v>1</v>
      </c>
      <c r="F310" s="189"/>
      <c r="G310" s="190">
        <f>E310*F310</f>
        <v>0</v>
      </c>
      <c r="H310" s="191" t="s">
        <v>425</v>
      </c>
      <c r="I310" s="195" t="s">
        <v>134</v>
      </c>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v>21</v>
      </c>
      <c r="AN310" s="179"/>
      <c r="AO310" s="179"/>
      <c r="AP310" s="179"/>
      <c r="AQ310" s="179"/>
      <c r="AR310" s="179"/>
      <c r="AS310" s="179"/>
      <c r="AT310" s="179"/>
      <c r="AU310" s="179"/>
      <c r="AV310" s="179"/>
      <c r="AW310" s="179"/>
      <c r="AX310" s="179"/>
      <c r="AY310" s="179"/>
      <c r="AZ310" s="179"/>
      <c r="BA310" s="179"/>
      <c r="BB310" s="179"/>
      <c r="BC310" s="179"/>
      <c r="BD310" s="179"/>
      <c r="BE310" s="179"/>
      <c r="BF310" s="179"/>
      <c r="BG310" s="179"/>
      <c r="BH310" s="179"/>
    </row>
    <row r="311" spans="1:60" outlineLevel="1" x14ac:dyDescent="0.2">
      <c r="A311" s="193"/>
      <c r="B311" s="263" t="s">
        <v>549</v>
      </c>
      <c r="C311" s="264"/>
      <c r="D311" s="265"/>
      <c r="E311" s="266"/>
      <c r="F311" s="267"/>
      <c r="G311" s="268"/>
      <c r="H311" s="191"/>
      <c r="I311" s="195"/>
      <c r="J311" s="179"/>
      <c r="K311" s="179">
        <v>1</v>
      </c>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c r="BB311" s="179"/>
      <c r="BC311" s="179"/>
      <c r="BD311" s="179"/>
      <c r="BE311" s="179"/>
      <c r="BF311" s="179"/>
      <c r="BG311" s="179"/>
      <c r="BH311" s="179"/>
    </row>
    <row r="312" spans="1:60" outlineLevel="1" x14ac:dyDescent="0.2">
      <c r="A312" s="193">
        <v>72</v>
      </c>
      <c r="B312" s="183" t="s">
        <v>550</v>
      </c>
      <c r="C312" s="211" t="s">
        <v>551</v>
      </c>
      <c r="D312" s="185" t="s">
        <v>289</v>
      </c>
      <c r="E312" s="187">
        <v>1</v>
      </c>
      <c r="F312" s="189"/>
      <c r="G312" s="190">
        <f>E312*F312</f>
        <v>0</v>
      </c>
      <c r="H312" s="191" t="s">
        <v>425</v>
      </c>
      <c r="I312" s="195" t="s">
        <v>134</v>
      </c>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v>21</v>
      </c>
      <c r="AN312" s="179"/>
      <c r="AO312" s="179"/>
      <c r="AP312" s="179"/>
      <c r="AQ312" s="179"/>
      <c r="AR312" s="179"/>
      <c r="AS312" s="179"/>
      <c r="AT312" s="179"/>
      <c r="AU312" s="179"/>
      <c r="AV312" s="179"/>
      <c r="AW312" s="179"/>
      <c r="AX312" s="179"/>
      <c r="AY312" s="179"/>
      <c r="AZ312" s="179"/>
      <c r="BA312" s="179"/>
      <c r="BB312" s="179"/>
      <c r="BC312" s="179"/>
      <c r="BD312" s="179"/>
      <c r="BE312" s="179"/>
      <c r="BF312" s="179"/>
      <c r="BG312" s="179"/>
      <c r="BH312" s="179"/>
    </row>
    <row r="313" spans="1:60" outlineLevel="1" x14ac:dyDescent="0.2">
      <c r="A313" s="193"/>
      <c r="B313" s="263" t="s">
        <v>552</v>
      </c>
      <c r="C313" s="264"/>
      <c r="D313" s="265"/>
      <c r="E313" s="266"/>
      <c r="F313" s="267"/>
      <c r="G313" s="268"/>
      <c r="H313" s="191"/>
      <c r="I313" s="195"/>
      <c r="J313" s="179"/>
      <c r="K313" s="179">
        <v>1</v>
      </c>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row>
    <row r="314" spans="1:60" outlineLevel="1" x14ac:dyDescent="0.2">
      <c r="A314" s="193">
        <v>73</v>
      </c>
      <c r="B314" s="183" t="s">
        <v>553</v>
      </c>
      <c r="C314" s="211" t="s">
        <v>554</v>
      </c>
      <c r="D314" s="185" t="s">
        <v>289</v>
      </c>
      <c r="E314" s="187">
        <v>1</v>
      </c>
      <c r="F314" s="189"/>
      <c r="G314" s="190">
        <f>E314*F314</f>
        <v>0</v>
      </c>
      <c r="H314" s="191" t="s">
        <v>425</v>
      </c>
      <c r="I314" s="195" t="s">
        <v>134</v>
      </c>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v>21</v>
      </c>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row>
    <row r="315" spans="1:60" outlineLevel="1" x14ac:dyDescent="0.2">
      <c r="A315" s="193"/>
      <c r="B315" s="263" t="s">
        <v>555</v>
      </c>
      <c r="C315" s="264"/>
      <c r="D315" s="265"/>
      <c r="E315" s="266"/>
      <c r="F315" s="267"/>
      <c r="G315" s="268"/>
      <c r="H315" s="191"/>
      <c r="I315" s="195"/>
      <c r="J315" s="179"/>
      <c r="K315" s="179">
        <v>1</v>
      </c>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row>
    <row r="316" spans="1:60" outlineLevel="1" x14ac:dyDescent="0.2">
      <c r="A316" s="193"/>
      <c r="B316" s="263" t="s">
        <v>556</v>
      </c>
      <c r="C316" s="264"/>
      <c r="D316" s="265"/>
      <c r="E316" s="266"/>
      <c r="F316" s="267"/>
      <c r="G316" s="268"/>
      <c r="H316" s="191"/>
      <c r="I316" s="195"/>
      <c r="J316" s="179"/>
      <c r="K316" s="179">
        <v>2</v>
      </c>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row>
    <row r="317" spans="1:60" outlineLevel="1" x14ac:dyDescent="0.2">
      <c r="A317" s="193">
        <v>74</v>
      </c>
      <c r="B317" s="183" t="s">
        <v>557</v>
      </c>
      <c r="C317" s="211" t="s">
        <v>558</v>
      </c>
      <c r="D317" s="185" t="s">
        <v>289</v>
      </c>
      <c r="E317" s="187">
        <v>1</v>
      </c>
      <c r="F317" s="189"/>
      <c r="G317" s="190">
        <f>E317*F317</f>
        <v>0</v>
      </c>
      <c r="H317" s="191" t="s">
        <v>425</v>
      </c>
      <c r="I317" s="195" t="s">
        <v>134</v>
      </c>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v>21</v>
      </c>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row>
    <row r="318" spans="1:60" outlineLevel="1" x14ac:dyDescent="0.2">
      <c r="A318" s="193"/>
      <c r="B318" s="183"/>
      <c r="C318" s="251" t="s">
        <v>559</v>
      </c>
      <c r="D318" s="252"/>
      <c r="E318" s="253"/>
      <c r="F318" s="254"/>
      <c r="G318" s="255"/>
      <c r="H318" s="191"/>
      <c r="I318" s="195"/>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80" t="str">
        <f>C318</f>
        <v>Včetně dodání zápachové uzávěrky.</v>
      </c>
      <c r="BB318" s="179"/>
      <c r="BC318" s="179"/>
      <c r="BD318" s="179"/>
      <c r="BE318" s="179"/>
      <c r="BF318" s="179"/>
      <c r="BG318" s="179"/>
      <c r="BH318" s="179"/>
    </row>
    <row r="319" spans="1:60" outlineLevel="1" x14ac:dyDescent="0.2">
      <c r="A319" s="193">
        <v>75</v>
      </c>
      <c r="B319" s="183" t="s">
        <v>560</v>
      </c>
      <c r="C319" s="211" t="s">
        <v>561</v>
      </c>
      <c r="D319" s="185" t="s">
        <v>289</v>
      </c>
      <c r="E319" s="187">
        <v>1</v>
      </c>
      <c r="F319" s="189"/>
      <c r="G319" s="190">
        <f>E319*F319</f>
        <v>0</v>
      </c>
      <c r="H319" s="191"/>
      <c r="I319" s="195" t="s">
        <v>143</v>
      </c>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v>21</v>
      </c>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row>
    <row r="320" spans="1:60" outlineLevel="1" x14ac:dyDescent="0.2">
      <c r="A320" s="193">
        <v>76</v>
      </c>
      <c r="B320" s="183" t="s">
        <v>562</v>
      </c>
      <c r="C320" s="211" t="s">
        <v>563</v>
      </c>
      <c r="D320" s="185" t="s">
        <v>289</v>
      </c>
      <c r="E320" s="187">
        <v>1</v>
      </c>
      <c r="F320" s="189"/>
      <c r="G320" s="190">
        <f>E320*F320</f>
        <v>0</v>
      </c>
      <c r="H320" s="191"/>
      <c r="I320" s="195" t="s">
        <v>143</v>
      </c>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v>21</v>
      </c>
      <c r="AN320" s="179"/>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row>
    <row r="321" spans="1:60" outlineLevel="1" x14ac:dyDescent="0.2">
      <c r="A321" s="193">
        <v>77</v>
      </c>
      <c r="B321" s="183" t="s">
        <v>564</v>
      </c>
      <c r="C321" s="211" t="s">
        <v>565</v>
      </c>
      <c r="D321" s="185" t="s">
        <v>289</v>
      </c>
      <c r="E321" s="187">
        <v>1</v>
      </c>
      <c r="F321" s="189"/>
      <c r="G321" s="190">
        <f>E321*F321</f>
        <v>0</v>
      </c>
      <c r="H321" s="191"/>
      <c r="I321" s="195" t="s">
        <v>143</v>
      </c>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v>21</v>
      </c>
      <c r="AN321" s="179"/>
      <c r="AO321" s="179"/>
      <c r="AP321" s="179"/>
      <c r="AQ321" s="179"/>
      <c r="AR321" s="179"/>
      <c r="AS321" s="179"/>
      <c r="AT321" s="179"/>
      <c r="AU321" s="179"/>
      <c r="AV321" s="179"/>
      <c r="AW321" s="179"/>
      <c r="AX321" s="179"/>
      <c r="AY321" s="179"/>
      <c r="AZ321" s="179"/>
      <c r="BA321" s="179"/>
      <c r="BB321" s="179"/>
      <c r="BC321" s="179"/>
      <c r="BD321" s="179"/>
      <c r="BE321" s="179"/>
      <c r="BF321" s="179"/>
      <c r="BG321" s="179"/>
      <c r="BH321" s="179"/>
    </row>
    <row r="322" spans="1:60" outlineLevel="1" x14ac:dyDescent="0.2">
      <c r="A322" s="193"/>
      <c r="B322" s="263" t="s">
        <v>566</v>
      </c>
      <c r="C322" s="264"/>
      <c r="D322" s="265"/>
      <c r="E322" s="266"/>
      <c r="F322" s="267"/>
      <c r="G322" s="268"/>
      <c r="H322" s="191"/>
      <c r="I322" s="195"/>
      <c r="J322" s="179"/>
      <c r="K322" s="179">
        <v>1</v>
      </c>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c r="BB322" s="179"/>
      <c r="BC322" s="179"/>
      <c r="BD322" s="179"/>
      <c r="BE322" s="179"/>
      <c r="BF322" s="179"/>
      <c r="BG322" s="179"/>
      <c r="BH322" s="179"/>
    </row>
    <row r="323" spans="1:60" outlineLevel="1" x14ac:dyDescent="0.2">
      <c r="A323" s="193">
        <v>78</v>
      </c>
      <c r="B323" s="183" t="s">
        <v>567</v>
      </c>
      <c r="C323" s="211" t="s">
        <v>568</v>
      </c>
      <c r="D323" s="185" t="s">
        <v>289</v>
      </c>
      <c r="E323" s="187">
        <v>6</v>
      </c>
      <c r="F323" s="189"/>
      <c r="G323" s="190">
        <f>E323*F323</f>
        <v>0</v>
      </c>
      <c r="H323" s="191" t="s">
        <v>425</v>
      </c>
      <c r="I323" s="195" t="s">
        <v>134</v>
      </c>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v>21</v>
      </c>
      <c r="AN323" s="179"/>
      <c r="AO323" s="179"/>
      <c r="AP323" s="179"/>
      <c r="AQ323" s="179"/>
      <c r="AR323" s="179"/>
      <c r="AS323" s="179"/>
      <c r="AT323" s="179"/>
      <c r="AU323" s="179"/>
      <c r="AV323" s="179"/>
      <c r="AW323" s="179"/>
      <c r="AX323" s="179"/>
      <c r="AY323" s="179"/>
      <c r="AZ323" s="179"/>
      <c r="BA323" s="179"/>
      <c r="BB323" s="179"/>
      <c r="BC323" s="179"/>
      <c r="BD323" s="179"/>
      <c r="BE323" s="179"/>
      <c r="BF323" s="179"/>
      <c r="BG323" s="179"/>
      <c r="BH323" s="179"/>
    </row>
    <row r="324" spans="1:60" outlineLevel="1" x14ac:dyDescent="0.2">
      <c r="A324" s="193"/>
      <c r="B324" s="183"/>
      <c r="C324" s="221" t="s">
        <v>569</v>
      </c>
      <c r="D324" s="215"/>
      <c r="E324" s="216">
        <v>5</v>
      </c>
      <c r="F324" s="190"/>
      <c r="G324" s="190"/>
      <c r="H324" s="191"/>
      <c r="I324" s="195"/>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row>
    <row r="325" spans="1:60" outlineLevel="1" x14ac:dyDescent="0.2">
      <c r="A325" s="193"/>
      <c r="B325" s="183"/>
      <c r="C325" s="221" t="s">
        <v>570</v>
      </c>
      <c r="D325" s="215"/>
      <c r="E325" s="216">
        <v>1</v>
      </c>
      <c r="F325" s="190"/>
      <c r="G325" s="190"/>
      <c r="H325" s="191"/>
      <c r="I325" s="195"/>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row>
    <row r="326" spans="1:60" ht="22.5" outlineLevel="1" x14ac:dyDescent="0.2">
      <c r="A326" s="193">
        <v>79</v>
      </c>
      <c r="B326" s="183" t="s">
        <v>571</v>
      </c>
      <c r="C326" s="211" t="s">
        <v>572</v>
      </c>
      <c r="D326" s="185" t="s">
        <v>289</v>
      </c>
      <c r="E326" s="187">
        <v>3</v>
      </c>
      <c r="F326" s="189"/>
      <c r="G326" s="190">
        <f>E326*F326</f>
        <v>0</v>
      </c>
      <c r="H326" s="191" t="s">
        <v>449</v>
      </c>
      <c r="I326" s="195" t="s">
        <v>134</v>
      </c>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v>21</v>
      </c>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row>
    <row r="327" spans="1:60" ht="22.5" outlineLevel="1" x14ac:dyDescent="0.2">
      <c r="A327" s="193">
        <v>80</v>
      </c>
      <c r="B327" s="183" t="s">
        <v>573</v>
      </c>
      <c r="C327" s="211" t="s">
        <v>574</v>
      </c>
      <c r="D327" s="185" t="s">
        <v>289</v>
      </c>
      <c r="E327" s="187">
        <v>1</v>
      </c>
      <c r="F327" s="189"/>
      <c r="G327" s="190">
        <f>E327*F327</f>
        <v>0</v>
      </c>
      <c r="H327" s="191" t="s">
        <v>449</v>
      </c>
      <c r="I327" s="195" t="s">
        <v>134</v>
      </c>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v>21</v>
      </c>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row>
    <row r="328" spans="1:60" ht="22.5" outlineLevel="1" x14ac:dyDescent="0.2">
      <c r="A328" s="193">
        <v>81</v>
      </c>
      <c r="B328" s="183" t="s">
        <v>575</v>
      </c>
      <c r="C328" s="211" t="s">
        <v>576</v>
      </c>
      <c r="D328" s="185" t="s">
        <v>289</v>
      </c>
      <c r="E328" s="187">
        <v>1</v>
      </c>
      <c r="F328" s="189"/>
      <c r="G328" s="190">
        <f>E328*F328</f>
        <v>0</v>
      </c>
      <c r="H328" s="191" t="s">
        <v>449</v>
      </c>
      <c r="I328" s="195" t="s">
        <v>134</v>
      </c>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v>21</v>
      </c>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row>
    <row r="329" spans="1:60" outlineLevel="1" x14ac:dyDescent="0.2">
      <c r="A329" s="193"/>
      <c r="B329" s="263" t="s">
        <v>577</v>
      </c>
      <c r="C329" s="264"/>
      <c r="D329" s="265"/>
      <c r="E329" s="266"/>
      <c r="F329" s="267"/>
      <c r="G329" s="268"/>
      <c r="H329" s="191"/>
      <c r="I329" s="195"/>
      <c r="J329" s="179"/>
      <c r="K329" s="179">
        <v>1</v>
      </c>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row>
    <row r="330" spans="1:60" outlineLevel="1" x14ac:dyDescent="0.2">
      <c r="A330" s="193">
        <v>82</v>
      </c>
      <c r="B330" s="183" t="s">
        <v>578</v>
      </c>
      <c r="C330" s="211" t="s">
        <v>579</v>
      </c>
      <c r="D330" s="185" t="s">
        <v>289</v>
      </c>
      <c r="E330" s="187">
        <v>1</v>
      </c>
      <c r="F330" s="189"/>
      <c r="G330" s="190">
        <f>E330*F330</f>
        <v>0</v>
      </c>
      <c r="H330" s="191" t="s">
        <v>425</v>
      </c>
      <c r="I330" s="195" t="s">
        <v>134</v>
      </c>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v>21</v>
      </c>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row>
    <row r="331" spans="1:60" outlineLevel="1" x14ac:dyDescent="0.2">
      <c r="A331" s="193">
        <v>83</v>
      </c>
      <c r="B331" s="183" t="s">
        <v>580</v>
      </c>
      <c r="C331" s="211" t="s">
        <v>581</v>
      </c>
      <c r="D331" s="185" t="s">
        <v>289</v>
      </c>
      <c r="E331" s="187">
        <v>1</v>
      </c>
      <c r="F331" s="189"/>
      <c r="G331" s="190">
        <f>E331*F331</f>
        <v>0</v>
      </c>
      <c r="H331" s="191"/>
      <c r="I331" s="195" t="s">
        <v>143</v>
      </c>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v>21</v>
      </c>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row>
    <row r="332" spans="1:60" outlineLevel="1" x14ac:dyDescent="0.2">
      <c r="A332" s="193"/>
      <c r="B332" s="263" t="s">
        <v>577</v>
      </c>
      <c r="C332" s="264"/>
      <c r="D332" s="265"/>
      <c r="E332" s="266"/>
      <c r="F332" s="267"/>
      <c r="G332" s="268"/>
      <c r="H332" s="191"/>
      <c r="I332" s="195"/>
      <c r="J332" s="179"/>
      <c r="K332" s="179">
        <v>1</v>
      </c>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row>
    <row r="333" spans="1:60" outlineLevel="1" x14ac:dyDescent="0.2">
      <c r="A333" s="193">
        <v>84</v>
      </c>
      <c r="B333" s="183" t="s">
        <v>582</v>
      </c>
      <c r="C333" s="211" t="s">
        <v>583</v>
      </c>
      <c r="D333" s="185" t="s">
        <v>289</v>
      </c>
      <c r="E333" s="187">
        <v>2</v>
      </c>
      <c r="F333" s="189"/>
      <c r="G333" s="190">
        <f>E333*F333</f>
        <v>0</v>
      </c>
      <c r="H333" s="191" t="s">
        <v>425</v>
      </c>
      <c r="I333" s="195" t="s">
        <v>134</v>
      </c>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v>21</v>
      </c>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row>
    <row r="334" spans="1:60" outlineLevel="1" x14ac:dyDescent="0.2">
      <c r="A334" s="193">
        <v>85</v>
      </c>
      <c r="B334" s="183" t="s">
        <v>584</v>
      </c>
      <c r="C334" s="211" t="s">
        <v>585</v>
      </c>
      <c r="D334" s="185" t="s">
        <v>289</v>
      </c>
      <c r="E334" s="187">
        <v>2</v>
      </c>
      <c r="F334" s="189"/>
      <c r="G334" s="190">
        <f>E334*F334</f>
        <v>0</v>
      </c>
      <c r="H334" s="191"/>
      <c r="I334" s="195" t="s">
        <v>143</v>
      </c>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v>21</v>
      </c>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row>
    <row r="335" spans="1:60" outlineLevel="1" x14ac:dyDescent="0.2">
      <c r="A335" s="193"/>
      <c r="B335" s="263" t="s">
        <v>577</v>
      </c>
      <c r="C335" s="264"/>
      <c r="D335" s="265"/>
      <c r="E335" s="266"/>
      <c r="F335" s="267"/>
      <c r="G335" s="268"/>
      <c r="H335" s="191"/>
      <c r="I335" s="195"/>
      <c r="J335" s="179"/>
      <c r="K335" s="179">
        <v>1</v>
      </c>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row>
    <row r="336" spans="1:60" outlineLevel="1" x14ac:dyDescent="0.2">
      <c r="A336" s="193">
        <v>86</v>
      </c>
      <c r="B336" s="183" t="s">
        <v>586</v>
      </c>
      <c r="C336" s="211" t="s">
        <v>587</v>
      </c>
      <c r="D336" s="185" t="s">
        <v>289</v>
      </c>
      <c r="E336" s="187">
        <v>2</v>
      </c>
      <c r="F336" s="189"/>
      <c r="G336" s="190">
        <f t="shared" ref="G336:G341" si="0">E336*F336</f>
        <v>0</v>
      </c>
      <c r="H336" s="191" t="s">
        <v>425</v>
      </c>
      <c r="I336" s="195" t="s">
        <v>134</v>
      </c>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v>21</v>
      </c>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row>
    <row r="337" spans="1:60" outlineLevel="1" x14ac:dyDescent="0.2">
      <c r="A337" s="193">
        <v>87</v>
      </c>
      <c r="B337" s="183" t="s">
        <v>588</v>
      </c>
      <c r="C337" s="211" t="s">
        <v>589</v>
      </c>
      <c r="D337" s="185" t="s">
        <v>289</v>
      </c>
      <c r="E337" s="187">
        <v>2</v>
      </c>
      <c r="F337" s="189"/>
      <c r="G337" s="190">
        <f t="shared" si="0"/>
        <v>0</v>
      </c>
      <c r="H337" s="191"/>
      <c r="I337" s="195" t="s">
        <v>143</v>
      </c>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v>21</v>
      </c>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row>
    <row r="338" spans="1:60" outlineLevel="1" x14ac:dyDescent="0.2">
      <c r="A338" s="193">
        <v>88</v>
      </c>
      <c r="B338" s="183" t="s">
        <v>590</v>
      </c>
      <c r="C338" s="211" t="s">
        <v>591</v>
      </c>
      <c r="D338" s="185" t="s">
        <v>289</v>
      </c>
      <c r="E338" s="187">
        <v>3</v>
      </c>
      <c r="F338" s="189"/>
      <c r="G338" s="190">
        <f t="shared" si="0"/>
        <v>0</v>
      </c>
      <c r="H338" s="191"/>
      <c r="I338" s="195" t="s">
        <v>143</v>
      </c>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v>21</v>
      </c>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row>
    <row r="339" spans="1:60" outlineLevel="1" x14ac:dyDescent="0.2">
      <c r="A339" s="193">
        <v>89</v>
      </c>
      <c r="B339" s="183" t="s">
        <v>592</v>
      </c>
      <c r="C339" s="211" t="s">
        <v>593</v>
      </c>
      <c r="D339" s="185" t="s">
        <v>289</v>
      </c>
      <c r="E339" s="187">
        <v>1</v>
      </c>
      <c r="F339" s="189"/>
      <c r="G339" s="190">
        <f t="shared" si="0"/>
        <v>0</v>
      </c>
      <c r="H339" s="191"/>
      <c r="I339" s="195" t="s">
        <v>143</v>
      </c>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v>21</v>
      </c>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row>
    <row r="340" spans="1:60" outlineLevel="1" x14ac:dyDescent="0.2">
      <c r="A340" s="193">
        <v>90</v>
      </c>
      <c r="B340" s="183" t="s">
        <v>594</v>
      </c>
      <c r="C340" s="211" t="s">
        <v>595</v>
      </c>
      <c r="D340" s="185" t="s">
        <v>289</v>
      </c>
      <c r="E340" s="187">
        <v>1</v>
      </c>
      <c r="F340" s="189"/>
      <c r="G340" s="190">
        <f t="shared" si="0"/>
        <v>0</v>
      </c>
      <c r="H340" s="191"/>
      <c r="I340" s="195" t="s">
        <v>143</v>
      </c>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v>21</v>
      </c>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row>
    <row r="341" spans="1:60" outlineLevel="1" x14ac:dyDescent="0.2">
      <c r="A341" s="193">
        <v>91</v>
      </c>
      <c r="B341" s="183" t="s">
        <v>596</v>
      </c>
      <c r="C341" s="211" t="s">
        <v>597</v>
      </c>
      <c r="D341" s="185" t="s">
        <v>289</v>
      </c>
      <c r="E341" s="187">
        <v>1</v>
      </c>
      <c r="F341" s="189"/>
      <c r="G341" s="190">
        <f t="shared" si="0"/>
        <v>0</v>
      </c>
      <c r="H341" s="191"/>
      <c r="I341" s="195" t="s">
        <v>143</v>
      </c>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v>21</v>
      </c>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row>
    <row r="342" spans="1:60" outlineLevel="1" x14ac:dyDescent="0.2">
      <c r="A342" s="193"/>
      <c r="B342" s="183"/>
      <c r="C342" s="251" t="s">
        <v>598</v>
      </c>
      <c r="D342" s="252"/>
      <c r="E342" s="253"/>
      <c r="F342" s="254"/>
      <c r="G342" s="255"/>
      <c r="H342" s="191"/>
      <c r="I342" s="195"/>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80" t="str">
        <f>C342</f>
        <v>Odborná demontáž kuchyňského robota - odpojení, ochrana, uskladnění</v>
      </c>
      <c r="BB342" s="179"/>
      <c r="BC342" s="179"/>
      <c r="BD342" s="179"/>
      <c r="BE342" s="179"/>
      <c r="BF342" s="179"/>
      <c r="BG342" s="179"/>
      <c r="BH342" s="179"/>
    </row>
    <row r="343" spans="1:60" outlineLevel="1" x14ac:dyDescent="0.2">
      <c r="A343" s="193">
        <v>92</v>
      </c>
      <c r="B343" s="183" t="s">
        <v>599</v>
      </c>
      <c r="C343" s="211" t="s">
        <v>600</v>
      </c>
      <c r="D343" s="185" t="s">
        <v>289</v>
      </c>
      <c r="E343" s="187">
        <v>1</v>
      </c>
      <c r="F343" s="189"/>
      <c r="G343" s="190">
        <f>E343*F343</f>
        <v>0</v>
      </c>
      <c r="H343" s="191"/>
      <c r="I343" s="195" t="s">
        <v>143</v>
      </c>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v>21</v>
      </c>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row>
    <row r="344" spans="1:60" outlineLevel="1" x14ac:dyDescent="0.2">
      <c r="A344" s="193"/>
      <c r="B344" s="183"/>
      <c r="C344" s="251" t="s">
        <v>601</v>
      </c>
      <c r="D344" s="252"/>
      <c r="E344" s="253"/>
      <c r="F344" s="254"/>
      <c r="G344" s="255"/>
      <c r="H344" s="191"/>
      <c r="I344" s="195"/>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80" t="str">
        <f>C344</f>
        <v>Odborná montáž kuchyňského robota - upevnění, zapojení, hygienické očištění</v>
      </c>
      <c r="BB344" s="179"/>
      <c r="BC344" s="179"/>
      <c r="BD344" s="179"/>
      <c r="BE344" s="179"/>
      <c r="BF344" s="179"/>
      <c r="BG344" s="179"/>
      <c r="BH344" s="179"/>
    </row>
    <row r="345" spans="1:60" x14ac:dyDescent="0.2">
      <c r="A345" s="192" t="s">
        <v>128</v>
      </c>
      <c r="B345" s="182" t="s">
        <v>602</v>
      </c>
      <c r="C345" s="210" t="s">
        <v>603</v>
      </c>
      <c r="D345" s="184"/>
      <c r="E345" s="186"/>
      <c r="F345" s="261">
        <f>SUM(G346:G348)</f>
        <v>0</v>
      </c>
      <c r="G345" s="262"/>
      <c r="H345" s="188"/>
      <c r="I345" s="194"/>
    </row>
    <row r="346" spans="1:60" outlineLevel="1" x14ac:dyDescent="0.2">
      <c r="A346" s="193"/>
      <c r="B346" s="279" t="s">
        <v>604</v>
      </c>
      <c r="C346" s="280"/>
      <c r="D346" s="281"/>
      <c r="E346" s="282"/>
      <c r="F346" s="283"/>
      <c r="G346" s="284"/>
      <c r="H346" s="191"/>
      <c r="I346" s="195"/>
      <c r="J346" s="179"/>
      <c r="K346" s="179">
        <v>1</v>
      </c>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row>
    <row r="347" spans="1:60" outlineLevel="1" x14ac:dyDescent="0.2">
      <c r="A347" s="193">
        <v>93</v>
      </c>
      <c r="B347" s="183" t="s">
        <v>605</v>
      </c>
      <c r="C347" s="211" t="s">
        <v>606</v>
      </c>
      <c r="D347" s="185" t="s">
        <v>233</v>
      </c>
      <c r="E347" s="187">
        <v>7</v>
      </c>
      <c r="F347" s="189"/>
      <c r="G347" s="190">
        <f>E347*F347</f>
        <v>0</v>
      </c>
      <c r="H347" s="191" t="s">
        <v>518</v>
      </c>
      <c r="I347" s="195" t="s">
        <v>134</v>
      </c>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v>21</v>
      </c>
      <c r="AN347" s="179"/>
      <c r="AO347" s="179"/>
      <c r="AP347" s="179"/>
      <c r="AQ347" s="179"/>
      <c r="AR347" s="179"/>
      <c r="AS347" s="179"/>
      <c r="AT347" s="179"/>
      <c r="AU347" s="179"/>
      <c r="AV347" s="179"/>
      <c r="AW347" s="179"/>
      <c r="AX347" s="179"/>
      <c r="AY347" s="179"/>
      <c r="AZ347" s="179"/>
      <c r="BA347" s="179"/>
      <c r="BB347" s="179"/>
      <c r="BC347" s="179"/>
      <c r="BD347" s="179"/>
      <c r="BE347" s="179"/>
      <c r="BF347" s="179"/>
      <c r="BG347" s="179"/>
      <c r="BH347" s="179"/>
    </row>
    <row r="348" spans="1:60" outlineLevel="1" x14ac:dyDescent="0.2">
      <c r="A348" s="193"/>
      <c r="B348" s="183"/>
      <c r="C348" s="221" t="s">
        <v>607</v>
      </c>
      <c r="D348" s="215"/>
      <c r="E348" s="216">
        <v>7</v>
      </c>
      <c r="F348" s="190"/>
      <c r="G348" s="190"/>
      <c r="H348" s="191"/>
      <c r="I348" s="195"/>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c r="BB348" s="179"/>
      <c r="BC348" s="179"/>
      <c r="BD348" s="179"/>
      <c r="BE348" s="179"/>
      <c r="BF348" s="179"/>
      <c r="BG348" s="179"/>
      <c r="BH348" s="179"/>
    </row>
    <row r="349" spans="1:60" x14ac:dyDescent="0.2">
      <c r="A349" s="192" t="s">
        <v>128</v>
      </c>
      <c r="B349" s="182" t="s">
        <v>608</v>
      </c>
      <c r="C349" s="210" t="s">
        <v>609</v>
      </c>
      <c r="D349" s="184"/>
      <c r="E349" s="186"/>
      <c r="F349" s="261">
        <f>SUM(G350:G353)</f>
        <v>0</v>
      </c>
      <c r="G349" s="262"/>
      <c r="H349" s="188"/>
      <c r="I349" s="194"/>
    </row>
    <row r="350" spans="1:60" outlineLevel="1" x14ac:dyDescent="0.2">
      <c r="A350" s="193">
        <v>94</v>
      </c>
      <c r="B350" s="183" t="s">
        <v>610</v>
      </c>
      <c r="C350" s="211" t="s">
        <v>611</v>
      </c>
      <c r="D350" s="185" t="s">
        <v>210</v>
      </c>
      <c r="E350" s="187">
        <v>2</v>
      </c>
      <c r="F350" s="189"/>
      <c r="G350" s="190">
        <f>E350*F350</f>
        <v>0</v>
      </c>
      <c r="H350" s="191"/>
      <c r="I350" s="195" t="s">
        <v>143</v>
      </c>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v>21</v>
      </c>
      <c r="AN350" s="179"/>
      <c r="AO350" s="179"/>
      <c r="AP350" s="179"/>
      <c r="AQ350" s="179"/>
      <c r="AR350" s="179"/>
      <c r="AS350" s="179"/>
      <c r="AT350" s="179"/>
      <c r="AU350" s="179"/>
      <c r="AV350" s="179"/>
      <c r="AW350" s="179"/>
      <c r="AX350" s="179"/>
      <c r="AY350" s="179"/>
      <c r="AZ350" s="179"/>
      <c r="BA350" s="179"/>
      <c r="BB350" s="179"/>
      <c r="BC350" s="179"/>
      <c r="BD350" s="179"/>
      <c r="BE350" s="179"/>
      <c r="BF350" s="179"/>
      <c r="BG350" s="179"/>
      <c r="BH350" s="179"/>
    </row>
    <row r="351" spans="1:60" outlineLevel="1" x14ac:dyDescent="0.2">
      <c r="A351" s="193"/>
      <c r="B351" s="183"/>
      <c r="C351" s="221" t="s">
        <v>612</v>
      </c>
      <c r="D351" s="215"/>
      <c r="E351" s="216">
        <v>2</v>
      </c>
      <c r="F351" s="190"/>
      <c r="G351" s="190"/>
      <c r="H351" s="191"/>
      <c r="I351" s="195"/>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c r="BC351" s="179"/>
      <c r="BD351" s="179"/>
      <c r="BE351" s="179"/>
      <c r="BF351" s="179"/>
      <c r="BG351" s="179"/>
      <c r="BH351" s="179"/>
    </row>
    <row r="352" spans="1:60" outlineLevel="1" x14ac:dyDescent="0.2">
      <c r="A352" s="193">
        <v>95</v>
      </c>
      <c r="B352" s="183" t="s">
        <v>613</v>
      </c>
      <c r="C352" s="211" t="s">
        <v>614</v>
      </c>
      <c r="D352" s="185" t="s">
        <v>289</v>
      </c>
      <c r="E352" s="187">
        <v>2</v>
      </c>
      <c r="F352" s="189"/>
      <c r="G352" s="190">
        <f>E352*F352</f>
        <v>0</v>
      </c>
      <c r="H352" s="191"/>
      <c r="I352" s="195" t="s">
        <v>143</v>
      </c>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v>21</v>
      </c>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79"/>
    </row>
    <row r="353" spans="1:60" outlineLevel="1" x14ac:dyDescent="0.2">
      <c r="A353" s="193"/>
      <c r="B353" s="183"/>
      <c r="C353" s="221" t="s">
        <v>612</v>
      </c>
      <c r="D353" s="215"/>
      <c r="E353" s="216">
        <v>2</v>
      </c>
      <c r="F353" s="190"/>
      <c r="G353" s="190"/>
      <c r="H353" s="191"/>
      <c r="I353" s="195"/>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c r="BC353" s="179"/>
      <c r="BD353" s="179"/>
      <c r="BE353" s="179"/>
      <c r="BF353" s="179"/>
      <c r="BG353" s="179"/>
      <c r="BH353" s="179"/>
    </row>
    <row r="354" spans="1:60" x14ac:dyDescent="0.2">
      <c r="A354" s="192" t="s">
        <v>128</v>
      </c>
      <c r="B354" s="182" t="s">
        <v>615</v>
      </c>
      <c r="C354" s="210" t="s">
        <v>616</v>
      </c>
      <c r="D354" s="184"/>
      <c r="E354" s="186"/>
      <c r="F354" s="261">
        <f>SUM(G355:G372)</f>
        <v>0</v>
      </c>
      <c r="G354" s="262"/>
      <c r="H354" s="188"/>
      <c r="I354" s="194"/>
    </row>
    <row r="355" spans="1:60" outlineLevel="1" x14ac:dyDescent="0.2">
      <c r="A355" s="193"/>
      <c r="B355" s="279" t="s">
        <v>617</v>
      </c>
      <c r="C355" s="280"/>
      <c r="D355" s="281"/>
      <c r="E355" s="282"/>
      <c r="F355" s="283"/>
      <c r="G355" s="284"/>
      <c r="H355" s="191"/>
      <c r="I355" s="195"/>
      <c r="J355" s="179"/>
      <c r="K355" s="179">
        <v>1</v>
      </c>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c r="BB355" s="179"/>
      <c r="BC355" s="179"/>
      <c r="BD355" s="179"/>
      <c r="BE355" s="179"/>
      <c r="BF355" s="179"/>
      <c r="BG355" s="179"/>
      <c r="BH355" s="179"/>
    </row>
    <row r="356" spans="1:60" outlineLevel="1" x14ac:dyDescent="0.2">
      <c r="A356" s="193">
        <v>96</v>
      </c>
      <c r="B356" s="183" t="s">
        <v>618</v>
      </c>
      <c r="C356" s="211" t="s">
        <v>619</v>
      </c>
      <c r="D356" s="185" t="s">
        <v>289</v>
      </c>
      <c r="E356" s="187">
        <v>1</v>
      </c>
      <c r="F356" s="189"/>
      <c r="G356" s="190">
        <f>E356*F356</f>
        <v>0</v>
      </c>
      <c r="H356" s="191" t="s">
        <v>620</v>
      </c>
      <c r="I356" s="195" t="s">
        <v>134</v>
      </c>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v>21</v>
      </c>
      <c r="AN356" s="179"/>
      <c r="AO356" s="179"/>
      <c r="AP356" s="179"/>
      <c r="AQ356" s="179"/>
      <c r="AR356" s="179"/>
      <c r="AS356" s="179"/>
      <c r="AT356" s="179"/>
      <c r="AU356" s="179"/>
      <c r="AV356" s="179"/>
      <c r="AW356" s="179"/>
      <c r="AX356" s="179"/>
      <c r="AY356" s="179"/>
      <c r="AZ356" s="179"/>
      <c r="BA356" s="179"/>
      <c r="BB356" s="179"/>
      <c r="BC356" s="179"/>
      <c r="BD356" s="179"/>
      <c r="BE356" s="179"/>
      <c r="BF356" s="179"/>
      <c r="BG356" s="179"/>
      <c r="BH356" s="179"/>
    </row>
    <row r="357" spans="1:60" outlineLevel="1" x14ac:dyDescent="0.2">
      <c r="A357" s="193"/>
      <c r="B357" s="183"/>
      <c r="C357" s="221" t="s">
        <v>290</v>
      </c>
      <c r="D357" s="215"/>
      <c r="E357" s="216">
        <v>1</v>
      </c>
      <c r="F357" s="190"/>
      <c r="G357" s="190"/>
      <c r="H357" s="191"/>
      <c r="I357" s="195"/>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c r="BC357" s="179"/>
      <c r="BD357" s="179"/>
      <c r="BE357" s="179"/>
      <c r="BF357" s="179"/>
      <c r="BG357" s="179"/>
      <c r="BH357" s="179"/>
    </row>
    <row r="358" spans="1:60" outlineLevel="1" x14ac:dyDescent="0.2">
      <c r="A358" s="193">
        <v>97</v>
      </c>
      <c r="B358" s="183" t="s">
        <v>621</v>
      </c>
      <c r="C358" s="211" t="s">
        <v>622</v>
      </c>
      <c r="D358" s="185" t="s">
        <v>289</v>
      </c>
      <c r="E358" s="187">
        <v>1</v>
      </c>
      <c r="F358" s="189"/>
      <c r="G358" s="190">
        <f>E358*F358</f>
        <v>0</v>
      </c>
      <c r="H358" s="191"/>
      <c r="I358" s="195" t="s">
        <v>143</v>
      </c>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v>21</v>
      </c>
      <c r="AN358" s="179"/>
      <c r="AO358" s="179"/>
      <c r="AP358" s="179"/>
      <c r="AQ358" s="179"/>
      <c r="AR358" s="179"/>
      <c r="AS358" s="179"/>
      <c r="AT358" s="179"/>
      <c r="AU358" s="179"/>
      <c r="AV358" s="179"/>
      <c r="AW358" s="179"/>
      <c r="AX358" s="179"/>
      <c r="AY358" s="179"/>
      <c r="AZ358" s="179"/>
      <c r="BA358" s="179"/>
      <c r="BB358" s="179"/>
      <c r="BC358" s="179"/>
      <c r="BD358" s="179"/>
      <c r="BE358" s="179"/>
      <c r="BF358" s="179"/>
      <c r="BG358" s="179"/>
      <c r="BH358" s="179"/>
    </row>
    <row r="359" spans="1:60" outlineLevel="1" x14ac:dyDescent="0.2">
      <c r="A359" s="193"/>
      <c r="B359" s="183"/>
      <c r="C359" s="221" t="s">
        <v>290</v>
      </c>
      <c r="D359" s="215"/>
      <c r="E359" s="216">
        <v>1</v>
      </c>
      <c r="F359" s="190"/>
      <c r="G359" s="190"/>
      <c r="H359" s="191"/>
      <c r="I359" s="195"/>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c r="BB359" s="179"/>
      <c r="BC359" s="179"/>
      <c r="BD359" s="179"/>
      <c r="BE359" s="179"/>
      <c r="BF359" s="179"/>
      <c r="BG359" s="179"/>
      <c r="BH359" s="179"/>
    </row>
    <row r="360" spans="1:60" outlineLevel="1" x14ac:dyDescent="0.2">
      <c r="A360" s="193"/>
      <c r="B360" s="263" t="s">
        <v>623</v>
      </c>
      <c r="C360" s="264"/>
      <c r="D360" s="265"/>
      <c r="E360" s="266"/>
      <c r="F360" s="267"/>
      <c r="G360" s="268"/>
      <c r="H360" s="191"/>
      <c r="I360" s="195"/>
      <c r="J360" s="179"/>
      <c r="K360" s="179">
        <v>1</v>
      </c>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row>
    <row r="361" spans="1:60" outlineLevel="1" x14ac:dyDescent="0.2">
      <c r="A361" s="193">
        <v>98</v>
      </c>
      <c r="B361" s="183" t="s">
        <v>624</v>
      </c>
      <c r="C361" s="211" t="s">
        <v>625</v>
      </c>
      <c r="D361" s="185" t="s">
        <v>289</v>
      </c>
      <c r="E361" s="187">
        <v>1</v>
      </c>
      <c r="F361" s="189"/>
      <c r="G361" s="190">
        <f>E361*F361</f>
        <v>0</v>
      </c>
      <c r="H361" s="191" t="s">
        <v>620</v>
      </c>
      <c r="I361" s="195" t="s">
        <v>134</v>
      </c>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v>21</v>
      </c>
      <c r="AN361" s="179"/>
      <c r="AO361" s="179"/>
      <c r="AP361" s="179"/>
      <c r="AQ361" s="179"/>
      <c r="AR361" s="179"/>
      <c r="AS361" s="179"/>
      <c r="AT361" s="179"/>
      <c r="AU361" s="179"/>
      <c r="AV361" s="179"/>
      <c r="AW361" s="179"/>
      <c r="AX361" s="179"/>
      <c r="AY361" s="179"/>
      <c r="AZ361" s="179"/>
      <c r="BA361" s="179"/>
      <c r="BB361" s="179"/>
      <c r="BC361" s="179"/>
      <c r="BD361" s="179"/>
      <c r="BE361" s="179"/>
      <c r="BF361" s="179"/>
      <c r="BG361" s="179"/>
      <c r="BH361" s="179"/>
    </row>
    <row r="362" spans="1:60" outlineLevel="1" x14ac:dyDescent="0.2">
      <c r="A362" s="193"/>
      <c r="B362" s="183"/>
      <c r="C362" s="221" t="s">
        <v>290</v>
      </c>
      <c r="D362" s="215"/>
      <c r="E362" s="216">
        <v>1</v>
      </c>
      <c r="F362" s="190"/>
      <c r="G362" s="190"/>
      <c r="H362" s="191"/>
      <c r="I362" s="195"/>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c r="BB362" s="179"/>
      <c r="BC362" s="179"/>
      <c r="BD362" s="179"/>
      <c r="BE362" s="179"/>
      <c r="BF362" s="179"/>
      <c r="BG362" s="179"/>
      <c r="BH362" s="179"/>
    </row>
    <row r="363" spans="1:60" outlineLevel="1" x14ac:dyDescent="0.2">
      <c r="A363" s="193">
        <v>99</v>
      </c>
      <c r="B363" s="183" t="s">
        <v>626</v>
      </c>
      <c r="C363" s="211" t="s">
        <v>627</v>
      </c>
      <c r="D363" s="185" t="s">
        <v>289</v>
      </c>
      <c r="E363" s="187">
        <v>1</v>
      </c>
      <c r="F363" s="189"/>
      <c r="G363" s="190">
        <f>E363*F363</f>
        <v>0</v>
      </c>
      <c r="H363" s="191" t="s">
        <v>449</v>
      </c>
      <c r="I363" s="195" t="s">
        <v>134</v>
      </c>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v>21</v>
      </c>
      <c r="AN363" s="179"/>
      <c r="AO363" s="179"/>
      <c r="AP363" s="179"/>
      <c r="AQ363" s="179"/>
      <c r="AR363" s="179"/>
      <c r="AS363" s="179"/>
      <c r="AT363" s="179"/>
      <c r="AU363" s="179"/>
      <c r="AV363" s="179"/>
      <c r="AW363" s="179"/>
      <c r="AX363" s="179"/>
      <c r="AY363" s="179"/>
      <c r="AZ363" s="179"/>
      <c r="BA363" s="179"/>
      <c r="BB363" s="179"/>
      <c r="BC363" s="179"/>
      <c r="BD363" s="179"/>
      <c r="BE363" s="179"/>
      <c r="BF363" s="179"/>
      <c r="BG363" s="179"/>
      <c r="BH363" s="179"/>
    </row>
    <row r="364" spans="1:60" outlineLevel="1" x14ac:dyDescent="0.2">
      <c r="A364" s="193"/>
      <c r="B364" s="183"/>
      <c r="C364" s="221" t="s">
        <v>290</v>
      </c>
      <c r="D364" s="215"/>
      <c r="E364" s="216">
        <v>1</v>
      </c>
      <c r="F364" s="190"/>
      <c r="G364" s="190"/>
      <c r="H364" s="191"/>
      <c r="I364" s="195"/>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c r="BC364" s="179"/>
      <c r="BD364" s="179"/>
      <c r="BE364" s="179"/>
      <c r="BF364" s="179"/>
      <c r="BG364" s="179"/>
      <c r="BH364" s="179"/>
    </row>
    <row r="365" spans="1:60" outlineLevel="1" x14ac:dyDescent="0.2">
      <c r="A365" s="193">
        <v>100</v>
      </c>
      <c r="B365" s="183" t="s">
        <v>628</v>
      </c>
      <c r="C365" s="211" t="s">
        <v>629</v>
      </c>
      <c r="D365" s="185" t="s">
        <v>289</v>
      </c>
      <c r="E365" s="187">
        <v>1</v>
      </c>
      <c r="F365" s="189"/>
      <c r="G365" s="190">
        <f>E365*F365</f>
        <v>0</v>
      </c>
      <c r="H365" s="191"/>
      <c r="I365" s="195" t="s">
        <v>143</v>
      </c>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v>21</v>
      </c>
      <c r="AN365" s="179"/>
      <c r="AO365" s="179"/>
      <c r="AP365" s="179"/>
      <c r="AQ365" s="179"/>
      <c r="AR365" s="179"/>
      <c r="AS365" s="179"/>
      <c r="AT365" s="179"/>
      <c r="AU365" s="179"/>
      <c r="AV365" s="179"/>
      <c r="AW365" s="179"/>
      <c r="AX365" s="179"/>
      <c r="AY365" s="179"/>
      <c r="AZ365" s="179"/>
      <c r="BA365" s="179"/>
      <c r="BB365" s="179"/>
      <c r="BC365" s="179"/>
      <c r="BD365" s="179"/>
      <c r="BE365" s="179"/>
      <c r="BF365" s="179"/>
      <c r="BG365" s="179"/>
      <c r="BH365" s="179"/>
    </row>
    <row r="366" spans="1:60" outlineLevel="1" x14ac:dyDescent="0.2">
      <c r="A366" s="193"/>
      <c r="B366" s="183"/>
      <c r="C366" s="221" t="s">
        <v>290</v>
      </c>
      <c r="D366" s="215"/>
      <c r="E366" s="216">
        <v>1</v>
      </c>
      <c r="F366" s="190"/>
      <c r="G366" s="190"/>
      <c r="H366" s="191"/>
      <c r="I366" s="195"/>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c r="BB366" s="179"/>
      <c r="BC366" s="179"/>
      <c r="BD366" s="179"/>
      <c r="BE366" s="179"/>
      <c r="BF366" s="179"/>
      <c r="BG366" s="179"/>
      <c r="BH366" s="179"/>
    </row>
    <row r="367" spans="1:60" outlineLevel="1" x14ac:dyDescent="0.2">
      <c r="A367" s="193"/>
      <c r="B367" s="263" t="s">
        <v>630</v>
      </c>
      <c r="C367" s="264"/>
      <c r="D367" s="265"/>
      <c r="E367" s="266"/>
      <c r="F367" s="267"/>
      <c r="G367" s="268"/>
      <c r="H367" s="191"/>
      <c r="I367" s="195"/>
      <c r="J367" s="179"/>
      <c r="K367" s="179">
        <v>1</v>
      </c>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79"/>
    </row>
    <row r="368" spans="1:60" outlineLevel="1" x14ac:dyDescent="0.2">
      <c r="A368" s="193"/>
      <c r="B368" s="263" t="s">
        <v>631</v>
      </c>
      <c r="C368" s="264"/>
      <c r="D368" s="265"/>
      <c r="E368" s="266"/>
      <c r="F368" s="267"/>
      <c r="G368" s="268"/>
      <c r="H368" s="191"/>
      <c r="I368" s="195"/>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c r="BB368" s="179"/>
      <c r="BC368" s="179"/>
      <c r="BD368" s="179"/>
      <c r="BE368" s="179"/>
      <c r="BF368" s="179"/>
      <c r="BG368" s="179"/>
      <c r="BH368" s="179"/>
    </row>
    <row r="369" spans="1:60" outlineLevel="1" x14ac:dyDescent="0.2">
      <c r="A369" s="193">
        <v>101</v>
      </c>
      <c r="B369" s="183" t="s">
        <v>632</v>
      </c>
      <c r="C369" s="211" t="s">
        <v>464</v>
      </c>
      <c r="D369" s="185" t="s">
        <v>256</v>
      </c>
      <c r="E369" s="187">
        <v>2.0199999999999999E-2</v>
      </c>
      <c r="F369" s="189"/>
      <c r="G369" s="190">
        <f>E369*F369</f>
        <v>0</v>
      </c>
      <c r="H369" s="191" t="s">
        <v>620</v>
      </c>
      <c r="I369" s="195" t="s">
        <v>134</v>
      </c>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v>21</v>
      </c>
      <c r="AN369" s="179"/>
      <c r="AO369" s="179"/>
      <c r="AP369" s="179"/>
      <c r="AQ369" s="179"/>
      <c r="AR369" s="179"/>
      <c r="AS369" s="179"/>
      <c r="AT369" s="179"/>
      <c r="AU369" s="179"/>
      <c r="AV369" s="179"/>
      <c r="AW369" s="179"/>
      <c r="AX369" s="179"/>
      <c r="AY369" s="179"/>
      <c r="AZ369" s="179"/>
      <c r="BA369" s="179"/>
      <c r="BB369" s="179"/>
      <c r="BC369" s="179"/>
      <c r="BD369" s="179"/>
      <c r="BE369" s="179"/>
      <c r="BF369" s="179"/>
      <c r="BG369" s="179"/>
      <c r="BH369" s="179"/>
    </row>
    <row r="370" spans="1:60" outlineLevel="1" x14ac:dyDescent="0.2">
      <c r="A370" s="193"/>
      <c r="B370" s="183"/>
      <c r="C370" s="221" t="s">
        <v>392</v>
      </c>
      <c r="D370" s="215"/>
      <c r="E370" s="216"/>
      <c r="F370" s="190"/>
      <c r="G370" s="190"/>
      <c r="H370" s="191"/>
      <c r="I370" s="195"/>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c r="BC370" s="179"/>
      <c r="BD370" s="179"/>
      <c r="BE370" s="179"/>
      <c r="BF370" s="179"/>
      <c r="BG370" s="179"/>
      <c r="BH370" s="179"/>
    </row>
    <row r="371" spans="1:60" outlineLevel="1" x14ac:dyDescent="0.2">
      <c r="A371" s="193"/>
      <c r="B371" s="183"/>
      <c r="C371" s="221" t="s">
        <v>633</v>
      </c>
      <c r="D371" s="215"/>
      <c r="E371" s="216"/>
      <c r="F371" s="190"/>
      <c r="G371" s="190"/>
      <c r="H371" s="191"/>
      <c r="I371" s="195"/>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c r="BB371" s="179"/>
      <c r="BC371" s="179"/>
      <c r="BD371" s="179"/>
      <c r="BE371" s="179"/>
      <c r="BF371" s="179"/>
      <c r="BG371" s="179"/>
      <c r="BH371" s="179"/>
    </row>
    <row r="372" spans="1:60" outlineLevel="1" x14ac:dyDescent="0.2">
      <c r="A372" s="193"/>
      <c r="B372" s="183"/>
      <c r="C372" s="221" t="s">
        <v>634</v>
      </c>
      <c r="D372" s="215"/>
      <c r="E372" s="216">
        <v>2.0199999999999999E-2</v>
      </c>
      <c r="F372" s="190"/>
      <c r="G372" s="190"/>
      <c r="H372" s="191"/>
      <c r="I372" s="195"/>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row>
    <row r="373" spans="1:60" x14ac:dyDescent="0.2">
      <c r="A373" s="192" t="s">
        <v>128</v>
      </c>
      <c r="B373" s="182" t="s">
        <v>635</v>
      </c>
      <c r="C373" s="210" t="s">
        <v>636</v>
      </c>
      <c r="D373" s="184"/>
      <c r="E373" s="186"/>
      <c r="F373" s="261">
        <f>SUM(G374:G395)</f>
        <v>0</v>
      </c>
      <c r="G373" s="262"/>
      <c r="H373" s="188"/>
      <c r="I373" s="194"/>
    </row>
    <row r="374" spans="1:60" outlineLevel="1" x14ac:dyDescent="0.2">
      <c r="A374" s="193"/>
      <c r="B374" s="279" t="s">
        <v>637</v>
      </c>
      <c r="C374" s="280"/>
      <c r="D374" s="281"/>
      <c r="E374" s="282"/>
      <c r="F374" s="283"/>
      <c r="G374" s="284"/>
      <c r="H374" s="191"/>
      <c r="I374" s="195"/>
      <c r="J374" s="179"/>
      <c r="K374" s="179">
        <v>1</v>
      </c>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row>
    <row r="375" spans="1:60" outlineLevel="1" x14ac:dyDescent="0.2">
      <c r="A375" s="193">
        <v>102</v>
      </c>
      <c r="B375" s="183" t="s">
        <v>638</v>
      </c>
      <c r="C375" s="211" t="s">
        <v>639</v>
      </c>
      <c r="D375" s="185" t="s">
        <v>210</v>
      </c>
      <c r="E375" s="187">
        <v>78.284000000000006</v>
      </c>
      <c r="F375" s="189"/>
      <c r="G375" s="190">
        <f>E375*F375</f>
        <v>0</v>
      </c>
      <c r="H375" s="191" t="s">
        <v>640</v>
      </c>
      <c r="I375" s="195" t="s">
        <v>134</v>
      </c>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v>21</v>
      </c>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row>
    <row r="376" spans="1:60" outlineLevel="1" x14ac:dyDescent="0.2">
      <c r="A376" s="193"/>
      <c r="B376" s="183"/>
      <c r="C376" s="221" t="s">
        <v>303</v>
      </c>
      <c r="D376" s="215"/>
      <c r="E376" s="216">
        <v>79.894000000000005</v>
      </c>
      <c r="F376" s="190"/>
      <c r="G376" s="190"/>
      <c r="H376" s="191"/>
      <c r="I376" s="195"/>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row>
    <row r="377" spans="1:60" outlineLevel="1" x14ac:dyDescent="0.2">
      <c r="A377" s="193"/>
      <c r="B377" s="183"/>
      <c r="C377" s="221" t="s">
        <v>404</v>
      </c>
      <c r="D377" s="215"/>
      <c r="E377" s="216">
        <v>0.37</v>
      </c>
      <c r="F377" s="190"/>
      <c r="G377" s="190"/>
      <c r="H377" s="191"/>
      <c r="I377" s="195"/>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c r="BB377" s="179"/>
      <c r="BC377" s="179"/>
      <c r="BD377" s="179"/>
      <c r="BE377" s="179"/>
      <c r="BF377" s="179"/>
      <c r="BG377" s="179"/>
      <c r="BH377" s="179"/>
    </row>
    <row r="378" spans="1:60" outlineLevel="1" x14ac:dyDescent="0.2">
      <c r="A378" s="193"/>
      <c r="B378" s="183"/>
      <c r="C378" s="221" t="s">
        <v>641</v>
      </c>
      <c r="D378" s="215"/>
      <c r="E378" s="216">
        <v>-1.98</v>
      </c>
      <c r="F378" s="190"/>
      <c r="G378" s="190"/>
      <c r="H378" s="191"/>
      <c r="I378" s="195"/>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c r="BB378" s="179"/>
      <c r="BC378" s="179"/>
      <c r="BD378" s="179"/>
      <c r="BE378" s="179"/>
      <c r="BF378" s="179"/>
      <c r="BG378" s="179"/>
      <c r="BH378" s="179"/>
    </row>
    <row r="379" spans="1:60" outlineLevel="1" x14ac:dyDescent="0.2">
      <c r="A379" s="193">
        <v>103</v>
      </c>
      <c r="B379" s="183" t="s">
        <v>642</v>
      </c>
      <c r="C379" s="211" t="s">
        <v>643</v>
      </c>
      <c r="D379" s="185" t="s">
        <v>210</v>
      </c>
      <c r="E379" s="187">
        <v>86.112399999999994</v>
      </c>
      <c r="F379" s="189"/>
      <c r="G379" s="190">
        <f>E379*F379</f>
        <v>0</v>
      </c>
      <c r="H379" s="191"/>
      <c r="I379" s="195" t="s">
        <v>143</v>
      </c>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v>21</v>
      </c>
      <c r="AN379" s="179"/>
      <c r="AO379" s="179"/>
      <c r="AP379" s="179"/>
      <c r="AQ379" s="179"/>
      <c r="AR379" s="179"/>
      <c r="AS379" s="179"/>
      <c r="AT379" s="179"/>
      <c r="AU379" s="179"/>
      <c r="AV379" s="179"/>
      <c r="AW379" s="179"/>
      <c r="AX379" s="179"/>
      <c r="AY379" s="179"/>
      <c r="AZ379" s="179"/>
      <c r="BA379" s="179"/>
      <c r="BB379" s="179"/>
      <c r="BC379" s="179"/>
      <c r="BD379" s="179"/>
      <c r="BE379" s="179"/>
      <c r="BF379" s="179"/>
      <c r="BG379" s="179"/>
      <c r="BH379" s="179"/>
    </row>
    <row r="380" spans="1:60" outlineLevel="1" x14ac:dyDescent="0.2">
      <c r="A380" s="193"/>
      <c r="B380" s="183"/>
      <c r="C380" s="221" t="s">
        <v>644</v>
      </c>
      <c r="D380" s="215"/>
      <c r="E380" s="216">
        <v>87.883399999999995</v>
      </c>
      <c r="F380" s="190"/>
      <c r="G380" s="190"/>
      <c r="H380" s="191"/>
      <c r="I380" s="195"/>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c r="BB380" s="179"/>
      <c r="BC380" s="179"/>
      <c r="BD380" s="179"/>
      <c r="BE380" s="179"/>
      <c r="BF380" s="179"/>
      <c r="BG380" s="179"/>
      <c r="BH380" s="179"/>
    </row>
    <row r="381" spans="1:60" outlineLevel="1" x14ac:dyDescent="0.2">
      <c r="A381" s="193"/>
      <c r="B381" s="183"/>
      <c r="C381" s="221" t="s">
        <v>645</v>
      </c>
      <c r="D381" s="215"/>
      <c r="E381" s="216">
        <v>0.40699999999999997</v>
      </c>
      <c r="F381" s="190"/>
      <c r="G381" s="190"/>
      <c r="H381" s="191"/>
      <c r="I381" s="195"/>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c r="BB381" s="179"/>
      <c r="BC381" s="179"/>
      <c r="BD381" s="179"/>
      <c r="BE381" s="179"/>
      <c r="BF381" s="179"/>
      <c r="BG381" s="179"/>
      <c r="BH381" s="179"/>
    </row>
    <row r="382" spans="1:60" outlineLevel="1" x14ac:dyDescent="0.2">
      <c r="A382" s="193"/>
      <c r="B382" s="183"/>
      <c r="C382" s="221" t="s">
        <v>646</v>
      </c>
      <c r="D382" s="215"/>
      <c r="E382" s="216">
        <v>-2.1779999999999999</v>
      </c>
      <c r="F382" s="190"/>
      <c r="G382" s="190"/>
      <c r="H382" s="191"/>
      <c r="I382" s="195"/>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c r="BB382" s="179"/>
      <c r="BC382" s="179"/>
      <c r="BD382" s="179"/>
      <c r="BE382" s="179"/>
      <c r="BF382" s="179"/>
      <c r="BG382" s="179"/>
      <c r="BH382" s="179"/>
    </row>
    <row r="383" spans="1:60" outlineLevel="1" x14ac:dyDescent="0.2">
      <c r="A383" s="193"/>
      <c r="B383" s="263" t="s">
        <v>647</v>
      </c>
      <c r="C383" s="264"/>
      <c r="D383" s="265"/>
      <c r="E383" s="266"/>
      <c r="F383" s="267"/>
      <c r="G383" s="268"/>
      <c r="H383" s="191"/>
      <c r="I383" s="195"/>
      <c r="J383" s="179"/>
      <c r="K383" s="179">
        <v>1</v>
      </c>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c r="BB383" s="179"/>
      <c r="BC383" s="179"/>
      <c r="BD383" s="179"/>
      <c r="BE383" s="179"/>
      <c r="BF383" s="179"/>
      <c r="BG383" s="179"/>
      <c r="BH383" s="179"/>
    </row>
    <row r="384" spans="1:60" outlineLevel="1" x14ac:dyDescent="0.2">
      <c r="A384" s="193">
        <v>104</v>
      </c>
      <c r="B384" s="183" t="s">
        <v>648</v>
      </c>
      <c r="C384" s="211" t="s">
        <v>649</v>
      </c>
      <c r="D384" s="185" t="s">
        <v>233</v>
      </c>
      <c r="E384" s="187">
        <v>70.48</v>
      </c>
      <c r="F384" s="189"/>
      <c r="G384" s="190">
        <f>E384*F384</f>
        <v>0</v>
      </c>
      <c r="H384" s="191" t="s">
        <v>640</v>
      </c>
      <c r="I384" s="195" t="s">
        <v>134</v>
      </c>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v>21</v>
      </c>
      <c r="AN384" s="179"/>
      <c r="AO384" s="179"/>
      <c r="AP384" s="179"/>
      <c r="AQ384" s="179"/>
      <c r="AR384" s="179"/>
      <c r="AS384" s="179"/>
      <c r="AT384" s="179"/>
      <c r="AU384" s="179"/>
      <c r="AV384" s="179"/>
      <c r="AW384" s="179"/>
      <c r="AX384" s="179"/>
      <c r="AY384" s="179"/>
      <c r="AZ384" s="179"/>
      <c r="BA384" s="179"/>
      <c r="BB384" s="179"/>
      <c r="BC384" s="179"/>
      <c r="BD384" s="179"/>
      <c r="BE384" s="179"/>
      <c r="BF384" s="179"/>
      <c r="BG384" s="179"/>
      <c r="BH384" s="179"/>
    </row>
    <row r="385" spans="1:60" outlineLevel="1" x14ac:dyDescent="0.2">
      <c r="A385" s="193"/>
      <c r="B385" s="183"/>
      <c r="C385" s="251" t="s">
        <v>650</v>
      </c>
      <c r="D385" s="252"/>
      <c r="E385" s="253"/>
      <c r="F385" s="254"/>
      <c r="G385" s="255"/>
      <c r="H385" s="191"/>
      <c r="I385" s="195"/>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80" t="str">
        <f>C385</f>
        <v>vč. dodávky a montáže silikonu.</v>
      </c>
      <c r="BB385" s="179"/>
      <c r="BC385" s="179"/>
      <c r="BD385" s="179"/>
      <c r="BE385" s="179"/>
      <c r="BF385" s="179"/>
      <c r="BG385" s="179"/>
      <c r="BH385" s="179"/>
    </row>
    <row r="386" spans="1:60" ht="45" outlineLevel="1" x14ac:dyDescent="0.2">
      <c r="A386" s="193"/>
      <c r="B386" s="183"/>
      <c r="C386" s="221" t="s">
        <v>408</v>
      </c>
      <c r="D386" s="215"/>
      <c r="E386" s="216">
        <v>49.03</v>
      </c>
      <c r="F386" s="190"/>
      <c r="G386" s="190"/>
      <c r="H386" s="191"/>
      <c r="I386" s="195"/>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c r="BB386" s="179"/>
      <c r="BC386" s="179"/>
      <c r="BD386" s="179"/>
      <c r="BE386" s="179"/>
      <c r="BF386" s="179"/>
      <c r="BG386" s="179"/>
      <c r="BH386" s="179"/>
    </row>
    <row r="387" spans="1:60" outlineLevel="1" x14ac:dyDescent="0.2">
      <c r="A387" s="193"/>
      <c r="B387" s="183"/>
      <c r="C387" s="221" t="s">
        <v>651</v>
      </c>
      <c r="D387" s="215"/>
      <c r="E387" s="216">
        <v>3.4</v>
      </c>
      <c r="F387" s="190"/>
      <c r="G387" s="190"/>
      <c r="H387" s="191"/>
      <c r="I387" s="195"/>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c r="BB387" s="179"/>
      <c r="BC387" s="179"/>
      <c r="BD387" s="179"/>
      <c r="BE387" s="179"/>
      <c r="BF387" s="179"/>
      <c r="BG387" s="179"/>
      <c r="BH387" s="179"/>
    </row>
    <row r="388" spans="1:60" outlineLevel="1" x14ac:dyDescent="0.2">
      <c r="A388" s="193"/>
      <c r="B388" s="183"/>
      <c r="C388" s="221" t="s">
        <v>652</v>
      </c>
      <c r="D388" s="215"/>
      <c r="E388" s="216">
        <v>7.05</v>
      </c>
      <c r="F388" s="190"/>
      <c r="G388" s="190"/>
      <c r="H388" s="191"/>
      <c r="I388" s="195"/>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c r="BB388" s="179"/>
      <c r="BC388" s="179"/>
      <c r="BD388" s="179"/>
      <c r="BE388" s="179"/>
      <c r="BF388" s="179"/>
      <c r="BG388" s="179"/>
      <c r="BH388" s="179"/>
    </row>
    <row r="389" spans="1:60" outlineLevel="1" x14ac:dyDescent="0.2">
      <c r="A389" s="193"/>
      <c r="B389" s="183"/>
      <c r="C389" s="221" t="s">
        <v>357</v>
      </c>
      <c r="D389" s="215"/>
      <c r="E389" s="216">
        <v>11</v>
      </c>
      <c r="F389" s="190"/>
      <c r="G389" s="190"/>
      <c r="H389" s="191"/>
      <c r="I389" s="195"/>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c r="BB389" s="179"/>
      <c r="BC389" s="179"/>
      <c r="BD389" s="179"/>
      <c r="BE389" s="179"/>
      <c r="BF389" s="179"/>
      <c r="BG389" s="179"/>
      <c r="BH389" s="179"/>
    </row>
    <row r="390" spans="1:60" outlineLevel="1" x14ac:dyDescent="0.2">
      <c r="A390" s="193"/>
      <c r="B390" s="263" t="s">
        <v>653</v>
      </c>
      <c r="C390" s="264"/>
      <c r="D390" s="265"/>
      <c r="E390" s="266"/>
      <c r="F390" s="267"/>
      <c r="G390" s="268"/>
      <c r="H390" s="191"/>
      <c r="I390" s="195"/>
      <c r="J390" s="179"/>
      <c r="K390" s="179">
        <v>1</v>
      </c>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c r="BB390" s="179"/>
      <c r="BC390" s="179"/>
      <c r="BD390" s="179"/>
      <c r="BE390" s="179"/>
      <c r="BF390" s="179"/>
      <c r="BG390" s="179"/>
      <c r="BH390" s="179"/>
    </row>
    <row r="391" spans="1:60" outlineLevel="1" x14ac:dyDescent="0.2">
      <c r="A391" s="193"/>
      <c r="B391" s="263" t="s">
        <v>631</v>
      </c>
      <c r="C391" s="264"/>
      <c r="D391" s="265"/>
      <c r="E391" s="266"/>
      <c r="F391" s="267"/>
      <c r="G391" s="268"/>
      <c r="H391" s="191"/>
      <c r="I391" s="195"/>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c r="BB391" s="179"/>
      <c r="BC391" s="179"/>
      <c r="BD391" s="179"/>
      <c r="BE391" s="179"/>
      <c r="BF391" s="179"/>
      <c r="BG391" s="179"/>
      <c r="BH391" s="179"/>
    </row>
    <row r="392" spans="1:60" outlineLevel="1" x14ac:dyDescent="0.2">
      <c r="A392" s="193">
        <v>105</v>
      </c>
      <c r="B392" s="183" t="s">
        <v>654</v>
      </c>
      <c r="C392" s="211" t="s">
        <v>464</v>
      </c>
      <c r="D392" s="185" t="s">
        <v>256</v>
      </c>
      <c r="E392" s="187">
        <v>1.8886799999999999</v>
      </c>
      <c r="F392" s="189"/>
      <c r="G392" s="190">
        <f>E392*F392</f>
        <v>0</v>
      </c>
      <c r="H392" s="191" t="s">
        <v>640</v>
      </c>
      <c r="I392" s="195" t="s">
        <v>134</v>
      </c>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v>21</v>
      </c>
      <c r="AN392" s="179"/>
      <c r="AO392" s="179"/>
      <c r="AP392" s="179"/>
      <c r="AQ392" s="179"/>
      <c r="AR392" s="179"/>
      <c r="AS392" s="179"/>
      <c r="AT392" s="179"/>
      <c r="AU392" s="179"/>
      <c r="AV392" s="179"/>
      <c r="AW392" s="179"/>
      <c r="AX392" s="179"/>
      <c r="AY392" s="179"/>
      <c r="AZ392" s="179"/>
      <c r="BA392" s="179"/>
      <c r="BB392" s="179"/>
      <c r="BC392" s="179"/>
      <c r="BD392" s="179"/>
      <c r="BE392" s="179"/>
      <c r="BF392" s="179"/>
      <c r="BG392" s="179"/>
      <c r="BH392" s="179"/>
    </row>
    <row r="393" spans="1:60" outlineLevel="1" x14ac:dyDescent="0.2">
      <c r="A393" s="193"/>
      <c r="B393" s="183"/>
      <c r="C393" s="221" t="s">
        <v>392</v>
      </c>
      <c r="D393" s="215"/>
      <c r="E393" s="216"/>
      <c r="F393" s="190"/>
      <c r="G393" s="190"/>
      <c r="H393" s="191"/>
      <c r="I393" s="195"/>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c r="BB393" s="179"/>
      <c r="BC393" s="179"/>
      <c r="BD393" s="179"/>
      <c r="BE393" s="179"/>
      <c r="BF393" s="179"/>
      <c r="BG393" s="179"/>
      <c r="BH393" s="179"/>
    </row>
    <row r="394" spans="1:60" outlineLevel="1" x14ac:dyDescent="0.2">
      <c r="A394" s="193"/>
      <c r="B394" s="183"/>
      <c r="C394" s="221" t="s">
        <v>655</v>
      </c>
      <c r="D394" s="215"/>
      <c r="E394" s="216"/>
      <c r="F394" s="190"/>
      <c r="G394" s="190"/>
      <c r="H394" s="191"/>
      <c r="I394" s="195"/>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c r="BB394" s="179"/>
      <c r="BC394" s="179"/>
      <c r="BD394" s="179"/>
      <c r="BE394" s="179"/>
      <c r="BF394" s="179"/>
      <c r="BG394" s="179"/>
      <c r="BH394" s="179"/>
    </row>
    <row r="395" spans="1:60" outlineLevel="1" x14ac:dyDescent="0.2">
      <c r="A395" s="193"/>
      <c r="B395" s="183"/>
      <c r="C395" s="221" t="s">
        <v>656</v>
      </c>
      <c r="D395" s="215"/>
      <c r="E395" s="216">
        <v>1.8887</v>
      </c>
      <c r="F395" s="190"/>
      <c r="G395" s="190"/>
      <c r="H395" s="191"/>
      <c r="I395" s="195"/>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c r="BB395" s="179"/>
      <c r="BC395" s="179"/>
      <c r="BD395" s="179"/>
      <c r="BE395" s="179"/>
      <c r="BF395" s="179"/>
      <c r="BG395" s="179"/>
      <c r="BH395" s="179"/>
    </row>
    <row r="396" spans="1:60" x14ac:dyDescent="0.2">
      <c r="A396" s="192" t="s">
        <v>128</v>
      </c>
      <c r="B396" s="182" t="s">
        <v>657</v>
      </c>
      <c r="C396" s="210" t="s">
        <v>658</v>
      </c>
      <c r="D396" s="184"/>
      <c r="E396" s="186"/>
      <c r="F396" s="261">
        <f>SUM(G397:G417)</f>
        <v>0</v>
      </c>
      <c r="G396" s="262"/>
      <c r="H396" s="188"/>
      <c r="I396" s="194"/>
    </row>
    <row r="397" spans="1:60" outlineLevel="1" x14ac:dyDescent="0.2">
      <c r="A397" s="193"/>
      <c r="B397" s="279" t="s">
        <v>659</v>
      </c>
      <c r="C397" s="280"/>
      <c r="D397" s="281"/>
      <c r="E397" s="282"/>
      <c r="F397" s="283"/>
      <c r="G397" s="284"/>
      <c r="H397" s="191"/>
      <c r="I397" s="195"/>
      <c r="J397" s="179"/>
      <c r="K397" s="179">
        <v>1</v>
      </c>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c r="BB397" s="179"/>
      <c r="BC397" s="179"/>
      <c r="BD397" s="179"/>
      <c r="BE397" s="179"/>
      <c r="BF397" s="179"/>
      <c r="BG397" s="179"/>
      <c r="BH397" s="179"/>
    </row>
    <row r="398" spans="1:60" outlineLevel="1" x14ac:dyDescent="0.2">
      <c r="A398" s="193"/>
      <c r="B398" s="263" t="s">
        <v>660</v>
      </c>
      <c r="C398" s="264"/>
      <c r="D398" s="265"/>
      <c r="E398" s="266"/>
      <c r="F398" s="267"/>
      <c r="G398" s="268"/>
      <c r="H398" s="191"/>
      <c r="I398" s="195"/>
      <c r="J398" s="179"/>
      <c r="K398" s="179">
        <v>2</v>
      </c>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c r="BB398" s="179"/>
      <c r="BC398" s="179"/>
      <c r="BD398" s="179"/>
      <c r="BE398" s="179"/>
      <c r="BF398" s="179"/>
      <c r="BG398" s="179"/>
      <c r="BH398" s="179"/>
    </row>
    <row r="399" spans="1:60" outlineLevel="1" x14ac:dyDescent="0.2">
      <c r="A399" s="193">
        <v>106</v>
      </c>
      <c r="B399" s="183" t="s">
        <v>661</v>
      </c>
      <c r="C399" s="211" t="s">
        <v>662</v>
      </c>
      <c r="D399" s="185" t="s">
        <v>210</v>
      </c>
      <c r="E399" s="187">
        <v>85.95</v>
      </c>
      <c r="F399" s="189"/>
      <c r="G399" s="190">
        <f>E399*F399</f>
        <v>0</v>
      </c>
      <c r="H399" s="191" t="s">
        <v>640</v>
      </c>
      <c r="I399" s="195" t="s">
        <v>134</v>
      </c>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v>21</v>
      </c>
      <c r="AN399" s="179"/>
      <c r="AO399" s="179"/>
      <c r="AP399" s="179"/>
      <c r="AQ399" s="179"/>
      <c r="AR399" s="179"/>
      <c r="AS399" s="179"/>
      <c r="AT399" s="179"/>
      <c r="AU399" s="179"/>
      <c r="AV399" s="179"/>
      <c r="AW399" s="179"/>
      <c r="AX399" s="179"/>
      <c r="AY399" s="179"/>
      <c r="AZ399" s="179"/>
      <c r="BA399" s="179"/>
      <c r="BB399" s="179"/>
      <c r="BC399" s="179"/>
      <c r="BD399" s="179"/>
      <c r="BE399" s="179"/>
      <c r="BF399" s="179"/>
      <c r="BG399" s="179"/>
      <c r="BH399" s="179"/>
    </row>
    <row r="400" spans="1:60" ht="45" outlineLevel="1" x14ac:dyDescent="0.2">
      <c r="A400" s="193"/>
      <c r="B400" s="183"/>
      <c r="C400" s="221" t="s">
        <v>229</v>
      </c>
      <c r="D400" s="215"/>
      <c r="E400" s="216">
        <v>85.95</v>
      </c>
      <c r="F400" s="190"/>
      <c r="G400" s="190"/>
      <c r="H400" s="191"/>
      <c r="I400" s="195"/>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row>
    <row r="401" spans="1:60" outlineLevel="1" x14ac:dyDescent="0.2">
      <c r="A401" s="193">
        <v>107</v>
      </c>
      <c r="B401" s="183" t="s">
        <v>663</v>
      </c>
      <c r="C401" s="211" t="s">
        <v>664</v>
      </c>
      <c r="D401" s="185" t="s">
        <v>210</v>
      </c>
      <c r="E401" s="187">
        <v>94.545000000000002</v>
      </c>
      <c r="F401" s="189"/>
      <c r="G401" s="190">
        <f>E401*F401</f>
        <v>0</v>
      </c>
      <c r="H401" s="191"/>
      <c r="I401" s="195" t="s">
        <v>143</v>
      </c>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v>21</v>
      </c>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row>
    <row r="402" spans="1:60" ht="45" outlineLevel="1" x14ac:dyDescent="0.2">
      <c r="A402" s="193"/>
      <c r="B402" s="183"/>
      <c r="C402" s="221" t="s">
        <v>665</v>
      </c>
      <c r="D402" s="215"/>
      <c r="E402" s="216">
        <v>94.545000000000002</v>
      </c>
      <c r="F402" s="190"/>
      <c r="G402" s="190"/>
      <c r="H402" s="191"/>
      <c r="I402" s="195"/>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row>
    <row r="403" spans="1:60" outlineLevel="1" x14ac:dyDescent="0.2">
      <c r="A403" s="193"/>
      <c r="B403" s="263" t="s">
        <v>666</v>
      </c>
      <c r="C403" s="264"/>
      <c r="D403" s="265"/>
      <c r="E403" s="266"/>
      <c r="F403" s="267"/>
      <c r="G403" s="268"/>
      <c r="H403" s="191"/>
      <c r="I403" s="195"/>
      <c r="J403" s="179"/>
      <c r="K403" s="179">
        <v>1</v>
      </c>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c r="BB403" s="179"/>
      <c r="BC403" s="179"/>
      <c r="BD403" s="179"/>
      <c r="BE403" s="179"/>
      <c r="BF403" s="179"/>
      <c r="BG403" s="179"/>
      <c r="BH403" s="179"/>
    </row>
    <row r="404" spans="1:60" outlineLevel="1" x14ac:dyDescent="0.2">
      <c r="A404" s="193">
        <v>108</v>
      </c>
      <c r="B404" s="183" t="s">
        <v>667</v>
      </c>
      <c r="C404" s="211" t="s">
        <v>668</v>
      </c>
      <c r="D404" s="185" t="s">
        <v>233</v>
      </c>
      <c r="E404" s="187">
        <v>93.48</v>
      </c>
      <c r="F404" s="189"/>
      <c r="G404" s="190">
        <f>E404*F404</f>
        <v>0</v>
      </c>
      <c r="H404" s="191" t="s">
        <v>640</v>
      </c>
      <c r="I404" s="195" t="s">
        <v>134</v>
      </c>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v>21</v>
      </c>
      <c r="AN404" s="179"/>
      <c r="AO404" s="179"/>
      <c r="AP404" s="179"/>
      <c r="AQ404" s="179"/>
      <c r="AR404" s="179"/>
      <c r="AS404" s="179"/>
      <c r="AT404" s="179"/>
      <c r="AU404" s="179"/>
      <c r="AV404" s="179"/>
      <c r="AW404" s="179"/>
      <c r="AX404" s="179"/>
      <c r="AY404" s="179"/>
      <c r="AZ404" s="179"/>
      <c r="BA404" s="179"/>
      <c r="BB404" s="179"/>
      <c r="BC404" s="179"/>
      <c r="BD404" s="179"/>
      <c r="BE404" s="179"/>
      <c r="BF404" s="179"/>
      <c r="BG404" s="179"/>
      <c r="BH404" s="179"/>
    </row>
    <row r="405" spans="1:60" outlineLevel="1" x14ac:dyDescent="0.2">
      <c r="A405" s="193"/>
      <c r="B405" s="183"/>
      <c r="C405" s="221" t="s">
        <v>669</v>
      </c>
      <c r="D405" s="215"/>
      <c r="E405" s="216">
        <v>46.8</v>
      </c>
      <c r="F405" s="190"/>
      <c r="G405" s="190"/>
      <c r="H405" s="191"/>
      <c r="I405" s="195"/>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c r="BB405" s="179"/>
      <c r="BC405" s="179"/>
      <c r="BD405" s="179"/>
      <c r="BE405" s="179"/>
      <c r="BF405" s="179"/>
      <c r="BG405" s="179"/>
      <c r="BH405" s="179"/>
    </row>
    <row r="406" spans="1:60" outlineLevel="1" x14ac:dyDescent="0.2">
      <c r="A406" s="193"/>
      <c r="B406" s="183"/>
      <c r="C406" s="221" t="s">
        <v>670</v>
      </c>
      <c r="D406" s="215"/>
      <c r="E406" s="216">
        <v>4.5</v>
      </c>
      <c r="F406" s="190"/>
      <c r="G406" s="190"/>
      <c r="H406" s="191"/>
      <c r="I406" s="195"/>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c r="BB406" s="179"/>
      <c r="BC406" s="179"/>
      <c r="BD406" s="179"/>
      <c r="BE406" s="179"/>
      <c r="BF406" s="179"/>
      <c r="BG406" s="179"/>
      <c r="BH406" s="179"/>
    </row>
    <row r="407" spans="1:60" ht="45" outlineLevel="1" x14ac:dyDescent="0.2">
      <c r="A407" s="193"/>
      <c r="B407" s="183"/>
      <c r="C407" s="221" t="s">
        <v>234</v>
      </c>
      <c r="D407" s="215"/>
      <c r="E407" s="216">
        <v>42.18</v>
      </c>
      <c r="F407" s="190"/>
      <c r="G407" s="190"/>
      <c r="H407" s="191"/>
      <c r="I407" s="195"/>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c r="BB407" s="179"/>
      <c r="BC407" s="179"/>
      <c r="BD407" s="179"/>
      <c r="BE407" s="179"/>
      <c r="BF407" s="179"/>
      <c r="BG407" s="179"/>
      <c r="BH407" s="179"/>
    </row>
    <row r="408" spans="1:60" outlineLevel="1" x14ac:dyDescent="0.2">
      <c r="A408" s="193">
        <v>109</v>
      </c>
      <c r="B408" s="183" t="s">
        <v>671</v>
      </c>
      <c r="C408" s="211" t="s">
        <v>672</v>
      </c>
      <c r="D408" s="185" t="s">
        <v>233</v>
      </c>
      <c r="E408" s="187">
        <v>56.43</v>
      </c>
      <c r="F408" s="189"/>
      <c r="G408" s="190">
        <f>E408*F408</f>
        <v>0</v>
      </c>
      <c r="H408" s="191" t="s">
        <v>449</v>
      </c>
      <c r="I408" s="195" t="s">
        <v>134</v>
      </c>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v>21</v>
      </c>
      <c r="AN408" s="179"/>
      <c r="AO408" s="179"/>
      <c r="AP408" s="179"/>
      <c r="AQ408" s="179"/>
      <c r="AR408" s="179"/>
      <c r="AS408" s="179"/>
      <c r="AT408" s="179"/>
      <c r="AU408" s="179"/>
      <c r="AV408" s="179"/>
      <c r="AW408" s="179"/>
      <c r="AX408" s="179"/>
      <c r="AY408" s="179"/>
      <c r="AZ408" s="179"/>
      <c r="BA408" s="179"/>
      <c r="BB408" s="179"/>
      <c r="BC408" s="179"/>
      <c r="BD408" s="179"/>
      <c r="BE408" s="179"/>
      <c r="BF408" s="179"/>
      <c r="BG408" s="179"/>
      <c r="BH408" s="179"/>
    </row>
    <row r="409" spans="1:60" outlineLevel="1" x14ac:dyDescent="0.2">
      <c r="A409" s="193"/>
      <c r="B409" s="183"/>
      <c r="C409" s="221" t="s">
        <v>673</v>
      </c>
      <c r="D409" s="215"/>
      <c r="E409" s="216">
        <v>51.48</v>
      </c>
      <c r="F409" s="190"/>
      <c r="G409" s="190"/>
      <c r="H409" s="191"/>
      <c r="I409" s="195"/>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c r="BB409" s="179"/>
      <c r="BC409" s="179"/>
      <c r="BD409" s="179"/>
      <c r="BE409" s="179"/>
      <c r="BF409" s="179"/>
      <c r="BG409" s="179"/>
      <c r="BH409" s="179"/>
    </row>
    <row r="410" spans="1:60" outlineLevel="1" x14ac:dyDescent="0.2">
      <c r="A410" s="193"/>
      <c r="B410" s="183"/>
      <c r="C410" s="221" t="s">
        <v>674</v>
      </c>
      <c r="D410" s="215"/>
      <c r="E410" s="216">
        <v>4.95</v>
      </c>
      <c r="F410" s="190"/>
      <c r="G410" s="190"/>
      <c r="H410" s="191"/>
      <c r="I410" s="195"/>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c r="BC410" s="179"/>
      <c r="BD410" s="179"/>
      <c r="BE410" s="179"/>
      <c r="BF410" s="179"/>
      <c r="BG410" s="179"/>
      <c r="BH410" s="179"/>
    </row>
    <row r="411" spans="1:60" outlineLevel="1" x14ac:dyDescent="0.2">
      <c r="A411" s="193">
        <v>110</v>
      </c>
      <c r="B411" s="183" t="s">
        <v>675</v>
      </c>
      <c r="C411" s="211" t="s">
        <v>676</v>
      </c>
      <c r="D411" s="185" t="s">
        <v>233</v>
      </c>
      <c r="E411" s="187">
        <v>46.398000000000003</v>
      </c>
      <c r="F411" s="189"/>
      <c r="G411" s="190">
        <f>E411*F411</f>
        <v>0</v>
      </c>
      <c r="H411" s="191" t="s">
        <v>449</v>
      </c>
      <c r="I411" s="195" t="s">
        <v>134</v>
      </c>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v>21</v>
      </c>
      <c r="AN411" s="179"/>
      <c r="AO411" s="179"/>
      <c r="AP411" s="179"/>
      <c r="AQ411" s="179"/>
      <c r="AR411" s="179"/>
      <c r="AS411" s="179"/>
      <c r="AT411" s="179"/>
      <c r="AU411" s="179"/>
      <c r="AV411" s="179"/>
      <c r="AW411" s="179"/>
      <c r="AX411" s="179"/>
      <c r="AY411" s="179"/>
      <c r="AZ411" s="179"/>
      <c r="BA411" s="179"/>
      <c r="BB411" s="179"/>
      <c r="BC411" s="179"/>
      <c r="BD411" s="179"/>
      <c r="BE411" s="179"/>
      <c r="BF411" s="179"/>
      <c r="BG411" s="179"/>
      <c r="BH411" s="179"/>
    </row>
    <row r="412" spans="1:60" ht="45" outlineLevel="1" x14ac:dyDescent="0.2">
      <c r="A412" s="193"/>
      <c r="B412" s="183"/>
      <c r="C412" s="221" t="s">
        <v>677</v>
      </c>
      <c r="D412" s="215"/>
      <c r="E412" s="216">
        <v>46.398000000000003</v>
      </c>
      <c r="F412" s="190"/>
      <c r="G412" s="190"/>
      <c r="H412" s="191"/>
      <c r="I412" s="195"/>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c r="BB412" s="179"/>
      <c r="BC412" s="179"/>
      <c r="BD412" s="179"/>
      <c r="BE412" s="179"/>
      <c r="BF412" s="179"/>
      <c r="BG412" s="179"/>
      <c r="BH412" s="179"/>
    </row>
    <row r="413" spans="1:60" outlineLevel="1" x14ac:dyDescent="0.2">
      <c r="A413" s="193"/>
      <c r="B413" s="263" t="s">
        <v>678</v>
      </c>
      <c r="C413" s="264"/>
      <c r="D413" s="265"/>
      <c r="E413" s="266"/>
      <c r="F413" s="267"/>
      <c r="G413" s="268"/>
      <c r="H413" s="191"/>
      <c r="I413" s="195"/>
      <c r="J413" s="179"/>
      <c r="K413" s="179">
        <v>1</v>
      </c>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c r="BB413" s="179"/>
      <c r="BC413" s="179"/>
      <c r="BD413" s="179"/>
      <c r="BE413" s="179"/>
      <c r="BF413" s="179"/>
      <c r="BG413" s="179"/>
      <c r="BH413" s="179"/>
    </row>
    <row r="414" spans="1:60" outlineLevel="1" x14ac:dyDescent="0.2">
      <c r="A414" s="193">
        <v>111</v>
      </c>
      <c r="B414" s="183" t="s">
        <v>679</v>
      </c>
      <c r="C414" s="211" t="s">
        <v>464</v>
      </c>
      <c r="D414" s="185" t="s">
        <v>256</v>
      </c>
      <c r="E414" s="187">
        <v>1.4416599999999999</v>
      </c>
      <c r="F414" s="189"/>
      <c r="G414" s="190">
        <f>E414*F414</f>
        <v>0</v>
      </c>
      <c r="H414" s="191" t="s">
        <v>640</v>
      </c>
      <c r="I414" s="195" t="s">
        <v>134</v>
      </c>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v>21</v>
      </c>
      <c r="AN414" s="179"/>
      <c r="AO414" s="179"/>
      <c r="AP414" s="179"/>
      <c r="AQ414" s="179"/>
      <c r="AR414" s="179"/>
      <c r="AS414" s="179"/>
      <c r="AT414" s="179"/>
      <c r="AU414" s="179"/>
      <c r="AV414" s="179"/>
      <c r="AW414" s="179"/>
      <c r="AX414" s="179"/>
      <c r="AY414" s="179"/>
      <c r="AZ414" s="179"/>
      <c r="BA414" s="179"/>
      <c r="BB414" s="179"/>
      <c r="BC414" s="179"/>
      <c r="BD414" s="179"/>
      <c r="BE414" s="179"/>
      <c r="BF414" s="179"/>
      <c r="BG414" s="179"/>
      <c r="BH414" s="179"/>
    </row>
    <row r="415" spans="1:60" outlineLevel="1" x14ac:dyDescent="0.2">
      <c r="A415" s="193"/>
      <c r="B415" s="183"/>
      <c r="C415" s="221" t="s">
        <v>392</v>
      </c>
      <c r="D415" s="215"/>
      <c r="E415" s="216"/>
      <c r="F415" s="190"/>
      <c r="G415" s="190"/>
      <c r="H415" s="191"/>
      <c r="I415" s="195"/>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179"/>
      <c r="BH415" s="179"/>
    </row>
    <row r="416" spans="1:60" outlineLevel="1" x14ac:dyDescent="0.2">
      <c r="A416" s="193"/>
      <c r="B416" s="183"/>
      <c r="C416" s="221" t="s">
        <v>680</v>
      </c>
      <c r="D416" s="215"/>
      <c r="E416" s="216"/>
      <c r="F416" s="190"/>
      <c r="G416" s="190"/>
      <c r="H416" s="191"/>
      <c r="I416" s="195"/>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c r="BB416" s="179"/>
      <c r="BC416" s="179"/>
      <c r="BD416" s="179"/>
      <c r="BE416" s="179"/>
      <c r="BF416" s="179"/>
      <c r="BG416" s="179"/>
      <c r="BH416" s="179"/>
    </row>
    <row r="417" spans="1:60" outlineLevel="1" x14ac:dyDescent="0.2">
      <c r="A417" s="193"/>
      <c r="B417" s="183"/>
      <c r="C417" s="221" t="s">
        <v>681</v>
      </c>
      <c r="D417" s="215"/>
      <c r="E417" s="216">
        <v>1.4417</v>
      </c>
      <c r="F417" s="190"/>
      <c r="G417" s="190"/>
      <c r="H417" s="191"/>
      <c r="I417" s="195"/>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c r="BB417" s="179"/>
      <c r="BC417" s="179"/>
      <c r="BD417" s="179"/>
      <c r="BE417" s="179"/>
      <c r="BF417" s="179"/>
      <c r="BG417" s="179"/>
      <c r="BH417" s="179"/>
    </row>
    <row r="418" spans="1:60" x14ac:dyDescent="0.2">
      <c r="A418" s="192" t="s">
        <v>128</v>
      </c>
      <c r="B418" s="182" t="s">
        <v>682</v>
      </c>
      <c r="C418" s="210" t="s">
        <v>683</v>
      </c>
      <c r="D418" s="184"/>
      <c r="E418" s="186"/>
      <c r="F418" s="261">
        <f>SUM(G419:G437)</f>
        <v>0</v>
      </c>
      <c r="G418" s="262"/>
      <c r="H418" s="188"/>
      <c r="I418" s="194"/>
    </row>
    <row r="419" spans="1:60" outlineLevel="1" x14ac:dyDescent="0.2">
      <c r="A419" s="193"/>
      <c r="B419" s="279" t="s">
        <v>684</v>
      </c>
      <c r="C419" s="280"/>
      <c r="D419" s="281"/>
      <c r="E419" s="282"/>
      <c r="F419" s="283"/>
      <c r="G419" s="284"/>
      <c r="H419" s="191"/>
      <c r="I419" s="195"/>
      <c r="J419" s="179"/>
      <c r="K419" s="179">
        <v>1</v>
      </c>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c r="BB419" s="179"/>
      <c r="BC419" s="179"/>
      <c r="BD419" s="179"/>
      <c r="BE419" s="179"/>
      <c r="BF419" s="179"/>
      <c r="BG419" s="179"/>
      <c r="BH419" s="179"/>
    </row>
    <row r="420" spans="1:60" outlineLevel="1" x14ac:dyDescent="0.2">
      <c r="A420" s="193">
        <v>112</v>
      </c>
      <c r="B420" s="183" t="s">
        <v>685</v>
      </c>
      <c r="C420" s="211" t="s">
        <v>686</v>
      </c>
      <c r="D420" s="185" t="s">
        <v>210</v>
      </c>
      <c r="E420" s="187">
        <v>5.85</v>
      </c>
      <c r="F420" s="189"/>
      <c r="G420" s="190">
        <f>E420*F420</f>
        <v>0</v>
      </c>
      <c r="H420" s="191" t="s">
        <v>687</v>
      </c>
      <c r="I420" s="195" t="s">
        <v>134</v>
      </c>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v>21</v>
      </c>
      <c r="AN420" s="179"/>
      <c r="AO420" s="179"/>
      <c r="AP420" s="179"/>
      <c r="AQ420" s="179"/>
      <c r="AR420" s="179"/>
      <c r="AS420" s="179"/>
      <c r="AT420" s="179"/>
      <c r="AU420" s="179"/>
      <c r="AV420" s="179"/>
      <c r="AW420" s="179"/>
      <c r="AX420" s="179"/>
      <c r="AY420" s="179"/>
      <c r="AZ420" s="179"/>
      <c r="BA420" s="179"/>
      <c r="BB420" s="179"/>
      <c r="BC420" s="179"/>
      <c r="BD420" s="179"/>
      <c r="BE420" s="179"/>
      <c r="BF420" s="179"/>
      <c r="BG420" s="179"/>
      <c r="BH420" s="179"/>
    </row>
    <row r="421" spans="1:60" outlineLevel="1" x14ac:dyDescent="0.2">
      <c r="A421" s="193"/>
      <c r="B421" s="183"/>
      <c r="C421" s="221" t="s">
        <v>688</v>
      </c>
      <c r="D421" s="215"/>
      <c r="E421" s="216">
        <v>1.53</v>
      </c>
      <c r="F421" s="190"/>
      <c r="G421" s="190"/>
      <c r="H421" s="191"/>
      <c r="I421" s="195"/>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c r="BB421" s="179"/>
      <c r="BC421" s="179"/>
      <c r="BD421" s="179"/>
      <c r="BE421" s="179"/>
      <c r="BF421" s="179"/>
      <c r="BG421" s="179"/>
      <c r="BH421" s="179"/>
    </row>
    <row r="422" spans="1:60" outlineLevel="1" x14ac:dyDescent="0.2">
      <c r="A422" s="193"/>
      <c r="B422" s="183"/>
      <c r="C422" s="221" t="s">
        <v>689</v>
      </c>
      <c r="D422" s="215"/>
      <c r="E422" s="216">
        <v>4.32</v>
      </c>
      <c r="F422" s="190"/>
      <c r="G422" s="190"/>
      <c r="H422" s="191"/>
      <c r="I422" s="195"/>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c r="BB422" s="179"/>
      <c r="BC422" s="179"/>
      <c r="BD422" s="179"/>
      <c r="BE422" s="179"/>
      <c r="BF422" s="179"/>
      <c r="BG422" s="179"/>
      <c r="BH422" s="179"/>
    </row>
    <row r="423" spans="1:60" outlineLevel="1" x14ac:dyDescent="0.2">
      <c r="A423" s="193"/>
      <c r="B423" s="263" t="s">
        <v>690</v>
      </c>
      <c r="C423" s="264"/>
      <c r="D423" s="265"/>
      <c r="E423" s="266"/>
      <c r="F423" s="267"/>
      <c r="G423" s="268"/>
      <c r="H423" s="191"/>
      <c r="I423" s="195"/>
      <c r="J423" s="179"/>
      <c r="K423" s="179">
        <v>1</v>
      </c>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c r="BB423" s="179"/>
      <c r="BC423" s="179"/>
      <c r="BD423" s="179"/>
      <c r="BE423" s="179"/>
      <c r="BF423" s="179"/>
      <c r="BG423" s="179"/>
      <c r="BH423" s="179"/>
    </row>
    <row r="424" spans="1:60" outlineLevel="1" x14ac:dyDescent="0.2">
      <c r="A424" s="193">
        <v>113</v>
      </c>
      <c r="B424" s="183" t="s">
        <v>691</v>
      </c>
      <c r="C424" s="211" t="s">
        <v>692</v>
      </c>
      <c r="D424" s="185" t="s">
        <v>210</v>
      </c>
      <c r="E424" s="187">
        <v>1.53</v>
      </c>
      <c r="F424" s="189"/>
      <c r="G424" s="190">
        <f>E424*F424</f>
        <v>0</v>
      </c>
      <c r="H424" s="191" t="s">
        <v>687</v>
      </c>
      <c r="I424" s="195" t="s">
        <v>134</v>
      </c>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v>21</v>
      </c>
      <c r="AN424" s="179"/>
      <c r="AO424" s="179"/>
      <c r="AP424" s="179"/>
      <c r="AQ424" s="179"/>
      <c r="AR424" s="179"/>
      <c r="AS424" s="179"/>
      <c r="AT424" s="179"/>
      <c r="AU424" s="179"/>
      <c r="AV424" s="179"/>
      <c r="AW424" s="179"/>
      <c r="AX424" s="179"/>
      <c r="AY424" s="179"/>
      <c r="AZ424" s="179"/>
      <c r="BA424" s="179"/>
      <c r="BB424" s="179"/>
      <c r="BC424" s="179"/>
      <c r="BD424" s="179"/>
      <c r="BE424" s="179"/>
      <c r="BF424" s="179"/>
      <c r="BG424" s="179"/>
      <c r="BH424" s="179"/>
    </row>
    <row r="425" spans="1:60" outlineLevel="1" x14ac:dyDescent="0.2">
      <c r="A425" s="193"/>
      <c r="B425" s="183"/>
      <c r="C425" s="221" t="s">
        <v>688</v>
      </c>
      <c r="D425" s="215"/>
      <c r="E425" s="216">
        <v>1.53</v>
      </c>
      <c r="F425" s="190"/>
      <c r="G425" s="190"/>
      <c r="H425" s="191"/>
      <c r="I425" s="195"/>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c r="BB425" s="179"/>
      <c r="BC425" s="179"/>
      <c r="BD425" s="179"/>
      <c r="BE425" s="179"/>
      <c r="BF425" s="179"/>
      <c r="BG425" s="179"/>
      <c r="BH425" s="179"/>
    </row>
    <row r="426" spans="1:60" outlineLevel="1" x14ac:dyDescent="0.2">
      <c r="A426" s="193"/>
      <c r="B426" s="263" t="s">
        <v>693</v>
      </c>
      <c r="C426" s="264"/>
      <c r="D426" s="265"/>
      <c r="E426" s="266"/>
      <c r="F426" s="267"/>
      <c r="G426" s="268"/>
      <c r="H426" s="191"/>
      <c r="I426" s="195"/>
      <c r="J426" s="179"/>
      <c r="K426" s="179">
        <v>1</v>
      </c>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c r="BB426" s="179"/>
      <c r="BC426" s="179"/>
      <c r="BD426" s="179"/>
      <c r="BE426" s="179"/>
      <c r="BF426" s="179"/>
      <c r="BG426" s="179"/>
      <c r="BH426" s="179"/>
    </row>
    <row r="427" spans="1:60" outlineLevel="1" x14ac:dyDescent="0.2">
      <c r="A427" s="193">
        <v>114</v>
      </c>
      <c r="B427" s="183" t="s">
        <v>694</v>
      </c>
      <c r="C427" s="211" t="s">
        <v>695</v>
      </c>
      <c r="D427" s="185" t="s">
        <v>210</v>
      </c>
      <c r="E427" s="187">
        <v>3</v>
      </c>
      <c r="F427" s="189"/>
      <c r="G427" s="190">
        <f>E427*F427</f>
        <v>0</v>
      </c>
      <c r="H427" s="191" t="s">
        <v>687</v>
      </c>
      <c r="I427" s="195" t="s">
        <v>134</v>
      </c>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v>21</v>
      </c>
      <c r="AN427" s="179"/>
      <c r="AO427" s="179"/>
      <c r="AP427" s="179"/>
      <c r="AQ427" s="179"/>
      <c r="AR427" s="179"/>
      <c r="AS427" s="179"/>
      <c r="AT427" s="179"/>
      <c r="AU427" s="179"/>
      <c r="AV427" s="179"/>
      <c r="AW427" s="179"/>
      <c r="AX427" s="179"/>
      <c r="AY427" s="179"/>
      <c r="AZ427" s="179"/>
      <c r="BA427" s="179"/>
      <c r="BB427" s="179"/>
      <c r="BC427" s="179"/>
      <c r="BD427" s="179"/>
      <c r="BE427" s="179"/>
      <c r="BF427" s="179"/>
      <c r="BG427" s="179"/>
      <c r="BH427" s="179"/>
    </row>
    <row r="428" spans="1:60" outlineLevel="1" x14ac:dyDescent="0.2">
      <c r="A428" s="193"/>
      <c r="B428" s="183"/>
      <c r="C428" s="251" t="s">
        <v>696</v>
      </c>
      <c r="D428" s="252"/>
      <c r="E428" s="253"/>
      <c r="F428" s="254"/>
      <c r="G428" s="255"/>
      <c r="H428" s="191"/>
      <c r="I428" s="195"/>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80" t="str">
        <f>C428</f>
        <v>včetně pomocného lešení.</v>
      </c>
      <c r="BB428" s="179"/>
      <c r="BC428" s="179"/>
      <c r="BD428" s="179"/>
      <c r="BE428" s="179"/>
      <c r="BF428" s="179"/>
      <c r="BG428" s="179"/>
      <c r="BH428" s="179"/>
    </row>
    <row r="429" spans="1:60" outlineLevel="1" x14ac:dyDescent="0.2">
      <c r="A429" s="193"/>
      <c r="B429" s="183"/>
      <c r="C429" s="221" t="s">
        <v>688</v>
      </c>
      <c r="D429" s="215"/>
      <c r="E429" s="216">
        <v>1.53</v>
      </c>
      <c r="F429" s="190"/>
      <c r="G429" s="190"/>
      <c r="H429" s="191"/>
      <c r="I429" s="195"/>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row>
    <row r="430" spans="1:60" outlineLevel="1" x14ac:dyDescent="0.2">
      <c r="A430" s="193"/>
      <c r="B430" s="183"/>
      <c r="C430" s="221" t="s">
        <v>697</v>
      </c>
      <c r="D430" s="215"/>
      <c r="E430" s="216">
        <v>1.47</v>
      </c>
      <c r="F430" s="190"/>
      <c r="G430" s="190"/>
      <c r="H430" s="191"/>
      <c r="I430" s="195"/>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row>
    <row r="431" spans="1:60" outlineLevel="1" x14ac:dyDescent="0.2">
      <c r="A431" s="193"/>
      <c r="B431" s="263" t="s">
        <v>698</v>
      </c>
      <c r="C431" s="264"/>
      <c r="D431" s="265"/>
      <c r="E431" s="266"/>
      <c r="F431" s="267"/>
      <c r="G431" s="268"/>
      <c r="H431" s="191"/>
      <c r="I431" s="195"/>
      <c r="J431" s="179"/>
      <c r="K431" s="179">
        <v>1</v>
      </c>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c r="BB431" s="179"/>
      <c r="BC431" s="179"/>
      <c r="BD431" s="179"/>
      <c r="BE431" s="179"/>
      <c r="BF431" s="179"/>
      <c r="BG431" s="179"/>
      <c r="BH431" s="179"/>
    </row>
    <row r="432" spans="1:60" outlineLevel="1" x14ac:dyDescent="0.2">
      <c r="A432" s="193">
        <v>115</v>
      </c>
      <c r="B432" s="183" t="s">
        <v>699</v>
      </c>
      <c r="C432" s="211" t="s">
        <v>700</v>
      </c>
      <c r="D432" s="185" t="s">
        <v>210</v>
      </c>
      <c r="E432" s="187">
        <v>4.32</v>
      </c>
      <c r="F432" s="189"/>
      <c r="G432" s="190">
        <f>E432*F432</f>
        <v>0</v>
      </c>
      <c r="H432" s="191" t="s">
        <v>687</v>
      </c>
      <c r="I432" s="195" t="s">
        <v>134</v>
      </c>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v>21</v>
      </c>
      <c r="AN432" s="179"/>
      <c r="AO432" s="179"/>
      <c r="AP432" s="179"/>
      <c r="AQ432" s="179"/>
      <c r="AR432" s="179"/>
      <c r="AS432" s="179"/>
      <c r="AT432" s="179"/>
      <c r="AU432" s="179"/>
      <c r="AV432" s="179"/>
      <c r="AW432" s="179"/>
      <c r="AX432" s="179"/>
      <c r="AY432" s="179"/>
      <c r="AZ432" s="179"/>
      <c r="BA432" s="179"/>
      <c r="BB432" s="179"/>
      <c r="BC432" s="179"/>
      <c r="BD432" s="179"/>
      <c r="BE432" s="179"/>
      <c r="BF432" s="179"/>
      <c r="BG432" s="179"/>
      <c r="BH432" s="179"/>
    </row>
    <row r="433" spans="1:60" outlineLevel="1" x14ac:dyDescent="0.2">
      <c r="A433" s="193"/>
      <c r="B433" s="183"/>
      <c r="C433" s="221" t="s">
        <v>689</v>
      </c>
      <c r="D433" s="215"/>
      <c r="E433" s="216">
        <v>4.32</v>
      </c>
      <c r="F433" s="190"/>
      <c r="G433" s="190"/>
      <c r="H433" s="191"/>
      <c r="I433" s="195"/>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c r="BB433" s="179"/>
      <c r="BC433" s="179"/>
      <c r="BD433" s="179"/>
      <c r="BE433" s="179"/>
      <c r="BF433" s="179"/>
      <c r="BG433" s="179"/>
      <c r="BH433" s="179"/>
    </row>
    <row r="434" spans="1:60" outlineLevel="1" x14ac:dyDescent="0.2">
      <c r="A434" s="193"/>
      <c r="B434" s="263" t="s">
        <v>701</v>
      </c>
      <c r="C434" s="264"/>
      <c r="D434" s="265"/>
      <c r="E434" s="266"/>
      <c r="F434" s="267"/>
      <c r="G434" s="268"/>
      <c r="H434" s="191"/>
      <c r="I434" s="195"/>
      <c r="J434" s="179"/>
      <c r="K434" s="179">
        <v>1</v>
      </c>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79"/>
    </row>
    <row r="435" spans="1:60" outlineLevel="1" x14ac:dyDescent="0.2">
      <c r="A435" s="193"/>
      <c r="B435" s="263" t="s">
        <v>702</v>
      </c>
      <c r="C435" s="264"/>
      <c r="D435" s="265"/>
      <c r="E435" s="266"/>
      <c r="F435" s="267"/>
      <c r="G435" s="268"/>
      <c r="H435" s="191"/>
      <c r="I435" s="195"/>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c r="BB435" s="179"/>
      <c r="BC435" s="179"/>
      <c r="BD435" s="179"/>
      <c r="BE435" s="179"/>
      <c r="BF435" s="179"/>
      <c r="BG435" s="179"/>
      <c r="BH435" s="179"/>
    </row>
    <row r="436" spans="1:60" outlineLevel="1" x14ac:dyDescent="0.2">
      <c r="A436" s="193">
        <v>116</v>
      </c>
      <c r="B436" s="183" t="s">
        <v>703</v>
      </c>
      <c r="C436" s="211" t="s">
        <v>704</v>
      </c>
      <c r="D436" s="185" t="s">
        <v>233</v>
      </c>
      <c r="E436" s="187">
        <v>2.4</v>
      </c>
      <c r="F436" s="189"/>
      <c r="G436" s="190">
        <f>E436*F436</f>
        <v>0</v>
      </c>
      <c r="H436" s="191" t="s">
        <v>687</v>
      </c>
      <c r="I436" s="195" t="s">
        <v>134</v>
      </c>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v>21</v>
      </c>
      <c r="AN436" s="179"/>
      <c r="AO436" s="179"/>
      <c r="AP436" s="179"/>
      <c r="AQ436" s="179"/>
      <c r="AR436" s="179"/>
      <c r="AS436" s="179"/>
      <c r="AT436" s="179"/>
      <c r="AU436" s="179"/>
      <c r="AV436" s="179"/>
      <c r="AW436" s="179"/>
      <c r="AX436" s="179"/>
      <c r="AY436" s="179"/>
      <c r="AZ436" s="179"/>
      <c r="BA436" s="179"/>
      <c r="BB436" s="179"/>
      <c r="BC436" s="179"/>
      <c r="BD436" s="179"/>
      <c r="BE436" s="179"/>
      <c r="BF436" s="179"/>
      <c r="BG436" s="179"/>
      <c r="BH436" s="179"/>
    </row>
    <row r="437" spans="1:60" outlineLevel="1" x14ac:dyDescent="0.2">
      <c r="A437" s="193"/>
      <c r="B437" s="183"/>
      <c r="C437" s="221" t="s">
        <v>523</v>
      </c>
      <c r="D437" s="215"/>
      <c r="E437" s="216">
        <v>2.4</v>
      </c>
      <c r="F437" s="190"/>
      <c r="G437" s="190"/>
      <c r="H437" s="191"/>
      <c r="I437" s="195"/>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c r="BB437" s="179"/>
      <c r="BC437" s="179"/>
      <c r="BD437" s="179"/>
      <c r="BE437" s="179"/>
      <c r="BF437" s="179"/>
      <c r="BG437" s="179"/>
      <c r="BH437" s="179"/>
    </row>
    <row r="438" spans="1:60" x14ac:dyDescent="0.2">
      <c r="A438" s="192" t="s">
        <v>128</v>
      </c>
      <c r="B438" s="182" t="s">
        <v>705</v>
      </c>
      <c r="C438" s="210" t="s">
        <v>706</v>
      </c>
      <c r="D438" s="184"/>
      <c r="E438" s="186"/>
      <c r="F438" s="261">
        <f>SUM(G439:G451)</f>
        <v>0</v>
      </c>
      <c r="G438" s="262"/>
      <c r="H438" s="188"/>
      <c r="I438" s="194"/>
    </row>
    <row r="439" spans="1:60" outlineLevel="1" x14ac:dyDescent="0.2">
      <c r="A439" s="193"/>
      <c r="B439" s="279" t="s">
        <v>707</v>
      </c>
      <c r="C439" s="280"/>
      <c r="D439" s="281"/>
      <c r="E439" s="282"/>
      <c r="F439" s="283"/>
      <c r="G439" s="284"/>
      <c r="H439" s="191"/>
      <c r="I439" s="195"/>
      <c r="J439" s="179"/>
      <c r="K439" s="179">
        <v>1</v>
      </c>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c r="BB439" s="179"/>
      <c r="BC439" s="179"/>
      <c r="BD439" s="179"/>
      <c r="BE439" s="179"/>
      <c r="BF439" s="179"/>
      <c r="BG439" s="179"/>
      <c r="BH439" s="179"/>
    </row>
    <row r="440" spans="1:60" outlineLevel="1" x14ac:dyDescent="0.2">
      <c r="A440" s="193">
        <v>117</v>
      </c>
      <c r="B440" s="183" t="s">
        <v>708</v>
      </c>
      <c r="C440" s="211" t="s">
        <v>709</v>
      </c>
      <c r="D440" s="185" t="s">
        <v>210</v>
      </c>
      <c r="E440" s="187">
        <v>175.06899999999999</v>
      </c>
      <c r="F440" s="189"/>
      <c r="G440" s="190">
        <f>E440*F440</f>
        <v>0</v>
      </c>
      <c r="H440" s="191" t="s">
        <v>710</v>
      </c>
      <c r="I440" s="195" t="s">
        <v>134</v>
      </c>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v>21</v>
      </c>
      <c r="AN440" s="179"/>
      <c r="AO440" s="179"/>
      <c r="AP440" s="179"/>
      <c r="AQ440" s="179"/>
      <c r="AR440" s="179"/>
      <c r="AS440" s="179"/>
      <c r="AT440" s="179"/>
      <c r="AU440" s="179"/>
      <c r="AV440" s="179"/>
      <c r="AW440" s="179"/>
      <c r="AX440" s="179"/>
      <c r="AY440" s="179"/>
      <c r="AZ440" s="179"/>
      <c r="BA440" s="179"/>
      <c r="BB440" s="179"/>
      <c r="BC440" s="179"/>
      <c r="BD440" s="179"/>
      <c r="BE440" s="179"/>
      <c r="BF440" s="179"/>
      <c r="BG440" s="179"/>
      <c r="BH440" s="179"/>
    </row>
    <row r="441" spans="1:60" ht="56.25" outlineLevel="1" x14ac:dyDescent="0.2">
      <c r="A441" s="193"/>
      <c r="B441" s="183"/>
      <c r="C441" s="221" t="s">
        <v>225</v>
      </c>
      <c r="D441" s="215"/>
      <c r="E441" s="216">
        <v>96.734999999999999</v>
      </c>
      <c r="F441" s="190"/>
      <c r="G441" s="190"/>
      <c r="H441" s="191"/>
      <c r="I441" s="195"/>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c r="BB441" s="179"/>
      <c r="BC441" s="179"/>
      <c r="BD441" s="179"/>
      <c r="BE441" s="179"/>
      <c r="BF441" s="179"/>
      <c r="BG441" s="179"/>
      <c r="BH441" s="179"/>
    </row>
    <row r="442" spans="1:60" outlineLevel="1" x14ac:dyDescent="0.2">
      <c r="A442" s="193"/>
      <c r="B442" s="183"/>
      <c r="C442" s="221" t="s">
        <v>221</v>
      </c>
      <c r="D442" s="215"/>
      <c r="E442" s="216">
        <v>78.334000000000003</v>
      </c>
      <c r="F442" s="190"/>
      <c r="G442" s="190"/>
      <c r="H442" s="191"/>
      <c r="I442" s="195"/>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c r="BB442" s="179"/>
      <c r="BC442" s="179"/>
      <c r="BD442" s="179"/>
      <c r="BE442" s="179"/>
      <c r="BF442" s="179"/>
      <c r="BG442" s="179"/>
      <c r="BH442" s="179"/>
    </row>
    <row r="443" spans="1:60" outlineLevel="1" x14ac:dyDescent="0.2">
      <c r="A443" s="193"/>
      <c r="B443" s="263" t="s">
        <v>711</v>
      </c>
      <c r="C443" s="264"/>
      <c r="D443" s="265"/>
      <c r="E443" s="266"/>
      <c r="F443" s="267"/>
      <c r="G443" s="268"/>
      <c r="H443" s="191"/>
      <c r="I443" s="195"/>
      <c r="J443" s="179"/>
      <c r="K443" s="179">
        <v>1</v>
      </c>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c r="BB443" s="179"/>
      <c r="BC443" s="179"/>
      <c r="BD443" s="179"/>
      <c r="BE443" s="179"/>
      <c r="BF443" s="179"/>
      <c r="BG443" s="179"/>
      <c r="BH443" s="179"/>
    </row>
    <row r="444" spans="1:60" outlineLevel="1" x14ac:dyDescent="0.2">
      <c r="A444" s="193"/>
      <c r="B444" s="263" t="s">
        <v>712</v>
      </c>
      <c r="C444" s="264"/>
      <c r="D444" s="265"/>
      <c r="E444" s="266"/>
      <c r="F444" s="267"/>
      <c r="G444" s="268"/>
      <c r="H444" s="191"/>
      <c r="I444" s="195"/>
      <c r="J444" s="179"/>
      <c r="K444" s="179">
        <v>2</v>
      </c>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c r="BB444" s="179"/>
      <c r="BC444" s="179"/>
      <c r="BD444" s="179"/>
      <c r="BE444" s="179"/>
      <c r="BF444" s="179"/>
      <c r="BG444" s="179"/>
      <c r="BH444" s="179"/>
    </row>
    <row r="445" spans="1:60" outlineLevel="1" x14ac:dyDescent="0.2">
      <c r="A445" s="193">
        <v>118</v>
      </c>
      <c r="B445" s="183" t="s">
        <v>713</v>
      </c>
      <c r="C445" s="211" t="s">
        <v>714</v>
      </c>
      <c r="D445" s="185" t="s">
        <v>210</v>
      </c>
      <c r="E445" s="187">
        <v>175.06899999999999</v>
      </c>
      <c r="F445" s="189"/>
      <c r="G445" s="190">
        <f>E445*F445</f>
        <v>0</v>
      </c>
      <c r="H445" s="191" t="s">
        <v>710</v>
      </c>
      <c r="I445" s="195" t="s">
        <v>134</v>
      </c>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v>21</v>
      </c>
      <c r="AN445" s="179"/>
      <c r="AO445" s="179"/>
      <c r="AP445" s="179"/>
      <c r="AQ445" s="179"/>
      <c r="AR445" s="179"/>
      <c r="AS445" s="179"/>
      <c r="AT445" s="179"/>
      <c r="AU445" s="179"/>
      <c r="AV445" s="179"/>
      <c r="AW445" s="179"/>
      <c r="AX445" s="179"/>
      <c r="AY445" s="179"/>
      <c r="AZ445" s="179"/>
      <c r="BA445" s="179"/>
      <c r="BB445" s="179"/>
      <c r="BC445" s="179"/>
      <c r="BD445" s="179"/>
      <c r="BE445" s="179"/>
      <c r="BF445" s="179"/>
      <c r="BG445" s="179"/>
      <c r="BH445" s="179"/>
    </row>
    <row r="446" spans="1:60" ht="56.25" outlineLevel="1" x14ac:dyDescent="0.2">
      <c r="A446" s="193"/>
      <c r="B446" s="183"/>
      <c r="C446" s="221" t="s">
        <v>225</v>
      </c>
      <c r="D446" s="215"/>
      <c r="E446" s="216">
        <v>96.734999999999999</v>
      </c>
      <c r="F446" s="190"/>
      <c r="G446" s="190"/>
      <c r="H446" s="191"/>
      <c r="I446" s="195"/>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c r="BB446" s="179"/>
      <c r="BC446" s="179"/>
      <c r="BD446" s="179"/>
      <c r="BE446" s="179"/>
      <c r="BF446" s="179"/>
      <c r="BG446" s="179"/>
      <c r="BH446" s="179"/>
    </row>
    <row r="447" spans="1:60" outlineLevel="1" x14ac:dyDescent="0.2">
      <c r="A447" s="193"/>
      <c r="B447" s="183"/>
      <c r="C447" s="221" t="s">
        <v>221</v>
      </c>
      <c r="D447" s="215"/>
      <c r="E447" s="216">
        <v>78.334000000000003</v>
      </c>
      <c r="F447" s="190"/>
      <c r="G447" s="190"/>
      <c r="H447" s="191"/>
      <c r="I447" s="195"/>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c r="BB447" s="179"/>
      <c r="BC447" s="179"/>
      <c r="BD447" s="179"/>
      <c r="BE447" s="179"/>
      <c r="BF447" s="179"/>
      <c r="BG447" s="179"/>
      <c r="BH447" s="179"/>
    </row>
    <row r="448" spans="1:60" outlineLevel="1" x14ac:dyDescent="0.2">
      <c r="A448" s="193"/>
      <c r="B448" s="263" t="s">
        <v>715</v>
      </c>
      <c r="C448" s="264"/>
      <c r="D448" s="265"/>
      <c r="E448" s="266"/>
      <c r="F448" s="267"/>
      <c r="G448" s="268"/>
      <c r="H448" s="191"/>
      <c r="I448" s="195"/>
      <c r="J448" s="179"/>
      <c r="K448" s="179">
        <v>1</v>
      </c>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c r="BB448" s="179"/>
      <c r="BC448" s="179"/>
      <c r="BD448" s="179"/>
      <c r="BE448" s="179"/>
      <c r="BF448" s="179"/>
      <c r="BG448" s="179"/>
      <c r="BH448" s="179"/>
    </row>
    <row r="449" spans="1:60" outlineLevel="1" x14ac:dyDescent="0.2">
      <c r="A449" s="193">
        <v>119</v>
      </c>
      <c r="B449" s="183" t="s">
        <v>716</v>
      </c>
      <c r="C449" s="211" t="s">
        <v>717</v>
      </c>
      <c r="D449" s="185" t="s">
        <v>210</v>
      </c>
      <c r="E449" s="187">
        <v>175.06899999999999</v>
      </c>
      <c r="F449" s="189"/>
      <c r="G449" s="190">
        <f>E449*F449</f>
        <v>0</v>
      </c>
      <c r="H449" s="191" t="s">
        <v>710</v>
      </c>
      <c r="I449" s="195" t="s">
        <v>134</v>
      </c>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v>21</v>
      </c>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row>
    <row r="450" spans="1:60" ht="56.25" outlineLevel="1" x14ac:dyDescent="0.2">
      <c r="A450" s="193"/>
      <c r="B450" s="183"/>
      <c r="C450" s="221" t="s">
        <v>225</v>
      </c>
      <c r="D450" s="215"/>
      <c r="E450" s="216">
        <v>96.734999999999999</v>
      </c>
      <c r="F450" s="190"/>
      <c r="G450" s="190"/>
      <c r="H450" s="191"/>
      <c r="I450" s="195"/>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row>
    <row r="451" spans="1:60" outlineLevel="1" x14ac:dyDescent="0.2">
      <c r="A451" s="193"/>
      <c r="B451" s="183"/>
      <c r="C451" s="221" t="s">
        <v>221</v>
      </c>
      <c r="D451" s="215"/>
      <c r="E451" s="216">
        <v>78.334000000000003</v>
      </c>
      <c r="F451" s="190"/>
      <c r="G451" s="190"/>
      <c r="H451" s="191"/>
      <c r="I451" s="195"/>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row>
    <row r="452" spans="1:60" x14ac:dyDescent="0.2">
      <c r="A452" s="192" t="s">
        <v>128</v>
      </c>
      <c r="B452" s="182" t="s">
        <v>718</v>
      </c>
      <c r="C452" s="210" t="s">
        <v>719</v>
      </c>
      <c r="D452" s="184"/>
      <c r="E452" s="186"/>
      <c r="F452" s="261">
        <f>SUM(G453:G527)</f>
        <v>0</v>
      </c>
      <c r="G452" s="262"/>
      <c r="H452" s="188"/>
      <c r="I452" s="194"/>
    </row>
    <row r="453" spans="1:60" ht="22.5" outlineLevel="1" x14ac:dyDescent="0.2">
      <c r="A453" s="193">
        <v>120</v>
      </c>
      <c r="B453" s="183" t="s">
        <v>720</v>
      </c>
      <c r="C453" s="211" t="s">
        <v>721</v>
      </c>
      <c r="D453" s="185" t="s">
        <v>295</v>
      </c>
      <c r="E453" s="187">
        <v>25</v>
      </c>
      <c r="F453" s="189"/>
      <c r="G453" s="190">
        <f t="shared" ref="G453:G458" si="1">E453*F453</f>
        <v>0</v>
      </c>
      <c r="H453" s="191"/>
      <c r="I453" s="195" t="s">
        <v>143</v>
      </c>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v>21</v>
      </c>
      <c r="AN453" s="179"/>
      <c r="AO453" s="179"/>
      <c r="AP453" s="179"/>
      <c r="AQ453" s="179"/>
      <c r="AR453" s="179"/>
      <c r="AS453" s="179"/>
      <c r="AT453" s="179"/>
      <c r="AU453" s="179"/>
      <c r="AV453" s="179"/>
      <c r="AW453" s="179"/>
      <c r="AX453" s="179"/>
      <c r="AY453" s="179"/>
      <c r="AZ453" s="179"/>
      <c r="BA453" s="179"/>
      <c r="BB453" s="179"/>
      <c r="BC453" s="179"/>
      <c r="BD453" s="179"/>
      <c r="BE453" s="179"/>
      <c r="BF453" s="179"/>
      <c r="BG453" s="179"/>
      <c r="BH453" s="179"/>
    </row>
    <row r="454" spans="1:60" outlineLevel="1" x14ac:dyDescent="0.2">
      <c r="A454" s="193">
        <v>121</v>
      </c>
      <c r="B454" s="183" t="s">
        <v>722</v>
      </c>
      <c r="C454" s="211" t="s">
        <v>723</v>
      </c>
      <c r="D454" s="185" t="s">
        <v>295</v>
      </c>
      <c r="E454" s="187">
        <v>1</v>
      </c>
      <c r="F454" s="189"/>
      <c r="G454" s="190">
        <f t="shared" si="1"/>
        <v>0</v>
      </c>
      <c r="H454" s="191"/>
      <c r="I454" s="195" t="s">
        <v>143</v>
      </c>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v>21</v>
      </c>
      <c r="AN454" s="179"/>
      <c r="AO454" s="179"/>
      <c r="AP454" s="179"/>
      <c r="AQ454" s="179"/>
      <c r="AR454" s="179"/>
      <c r="AS454" s="179"/>
      <c r="AT454" s="179"/>
      <c r="AU454" s="179"/>
      <c r="AV454" s="179"/>
      <c r="AW454" s="179"/>
      <c r="AX454" s="179"/>
      <c r="AY454" s="179"/>
      <c r="AZ454" s="179"/>
      <c r="BA454" s="179"/>
      <c r="BB454" s="179"/>
      <c r="BC454" s="179"/>
      <c r="BD454" s="179"/>
      <c r="BE454" s="179"/>
      <c r="BF454" s="179"/>
      <c r="BG454" s="179"/>
      <c r="BH454" s="179"/>
    </row>
    <row r="455" spans="1:60" outlineLevel="1" x14ac:dyDescent="0.2">
      <c r="A455" s="193">
        <v>122</v>
      </c>
      <c r="B455" s="183" t="s">
        <v>724</v>
      </c>
      <c r="C455" s="211" t="s">
        <v>725</v>
      </c>
      <c r="D455" s="185" t="s">
        <v>295</v>
      </c>
      <c r="E455" s="187">
        <v>13</v>
      </c>
      <c r="F455" s="189"/>
      <c r="G455" s="190">
        <f t="shared" si="1"/>
        <v>0</v>
      </c>
      <c r="H455" s="191"/>
      <c r="I455" s="195" t="s">
        <v>143</v>
      </c>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v>21</v>
      </c>
      <c r="AN455" s="179"/>
      <c r="AO455" s="179"/>
      <c r="AP455" s="179"/>
      <c r="AQ455" s="179"/>
      <c r="AR455" s="179"/>
      <c r="AS455" s="179"/>
      <c r="AT455" s="179"/>
      <c r="AU455" s="179"/>
      <c r="AV455" s="179"/>
      <c r="AW455" s="179"/>
      <c r="AX455" s="179"/>
      <c r="AY455" s="179"/>
      <c r="AZ455" s="179"/>
      <c r="BA455" s="179"/>
      <c r="BB455" s="179"/>
      <c r="BC455" s="179"/>
      <c r="BD455" s="179"/>
      <c r="BE455" s="179"/>
      <c r="BF455" s="179"/>
      <c r="BG455" s="179"/>
      <c r="BH455" s="179"/>
    </row>
    <row r="456" spans="1:60" ht="22.5" outlineLevel="1" x14ac:dyDescent="0.2">
      <c r="A456" s="193">
        <v>123</v>
      </c>
      <c r="B456" s="183" t="s">
        <v>726</v>
      </c>
      <c r="C456" s="211" t="s">
        <v>727</v>
      </c>
      <c r="D456" s="185" t="s">
        <v>295</v>
      </c>
      <c r="E456" s="187">
        <v>1</v>
      </c>
      <c r="F456" s="189"/>
      <c r="G456" s="190">
        <f t="shared" si="1"/>
        <v>0</v>
      </c>
      <c r="H456" s="191"/>
      <c r="I456" s="195" t="s">
        <v>143</v>
      </c>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v>21</v>
      </c>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row>
    <row r="457" spans="1:60" ht="22.5" outlineLevel="1" x14ac:dyDescent="0.2">
      <c r="A457" s="193">
        <v>124</v>
      </c>
      <c r="B457" s="183" t="s">
        <v>728</v>
      </c>
      <c r="C457" s="211" t="s">
        <v>729</v>
      </c>
      <c r="D457" s="185" t="s">
        <v>295</v>
      </c>
      <c r="E457" s="187">
        <v>1</v>
      </c>
      <c r="F457" s="189"/>
      <c r="G457" s="190">
        <f t="shared" si="1"/>
        <v>0</v>
      </c>
      <c r="H457" s="191"/>
      <c r="I457" s="195" t="s">
        <v>143</v>
      </c>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v>21</v>
      </c>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row>
    <row r="458" spans="1:60" ht="22.5" outlineLevel="1" x14ac:dyDescent="0.2">
      <c r="A458" s="193">
        <v>125</v>
      </c>
      <c r="B458" s="183" t="s">
        <v>730</v>
      </c>
      <c r="C458" s="211" t="s">
        <v>731</v>
      </c>
      <c r="D458" s="185" t="s">
        <v>295</v>
      </c>
      <c r="E458" s="187">
        <v>1</v>
      </c>
      <c r="F458" s="189"/>
      <c r="G458" s="190">
        <f t="shared" si="1"/>
        <v>0</v>
      </c>
      <c r="H458" s="191"/>
      <c r="I458" s="195" t="s">
        <v>143</v>
      </c>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v>21</v>
      </c>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row>
    <row r="459" spans="1:60" outlineLevel="1" x14ac:dyDescent="0.2">
      <c r="A459" s="193"/>
      <c r="B459" s="183"/>
      <c r="C459" s="251" t="s">
        <v>732</v>
      </c>
      <c r="D459" s="252"/>
      <c r="E459" s="253"/>
      <c r="F459" s="254"/>
      <c r="G459" s="255"/>
      <c r="H459" s="191"/>
      <c r="I459" s="195"/>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80" t="str">
        <f>C459</f>
        <v>Detajlní seznámení se stávající elektroinstalací včetně označení vývodů a kabelů určených pro demontáž a nebo pro opětné připojení</v>
      </c>
      <c r="BB459" s="179"/>
      <c r="BC459" s="179"/>
      <c r="BD459" s="179"/>
      <c r="BE459" s="179"/>
      <c r="BF459" s="179"/>
      <c r="BG459" s="179"/>
      <c r="BH459" s="179"/>
    </row>
    <row r="460" spans="1:60" ht="22.5" outlineLevel="1" x14ac:dyDescent="0.2">
      <c r="A460" s="193">
        <v>126</v>
      </c>
      <c r="B460" s="183" t="s">
        <v>733</v>
      </c>
      <c r="C460" s="211" t="s">
        <v>734</v>
      </c>
      <c r="D460" s="185" t="s">
        <v>295</v>
      </c>
      <c r="E460" s="187">
        <v>1</v>
      </c>
      <c r="F460" s="189"/>
      <c r="G460" s="190">
        <f>E460*F460</f>
        <v>0</v>
      </c>
      <c r="H460" s="191"/>
      <c r="I460" s="195" t="s">
        <v>143</v>
      </c>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v>21</v>
      </c>
      <c r="AN460" s="179"/>
      <c r="AO460" s="179"/>
      <c r="AP460" s="179"/>
      <c r="AQ460" s="179"/>
      <c r="AR460" s="179"/>
      <c r="AS460" s="179"/>
      <c r="AT460" s="179"/>
      <c r="AU460" s="179"/>
      <c r="AV460" s="179"/>
      <c r="AW460" s="179"/>
      <c r="AX460" s="179"/>
      <c r="AY460" s="179"/>
      <c r="AZ460" s="179"/>
      <c r="BA460" s="179"/>
      <c r="BB460" s="179"/>
      <c r="BC460" s="179"/>
      <c r="BD460" s="179"/>
      <c r="BE460" s="179"/>
      <c r="BF460" s="179"/>
      <c r="BG460" s="179"/>
      <c r="BH460" s="179"/>
    </row>
    <row r="461" spans="1:60" outlineLevel="1" x14ac:dyDescent="0.2">
      <c r="A461" s="193"/>
      <c r="B461" s="183"/>
      <c r="C461" s="251" t="s">
        <v>735</v>
      </c>
      <c r="D461" s="252"/>
      <c r="E461" s="253"/>
      <c r="F461" s="254"/>
      <c r="G461" s="255"/>
      <c r="H461" s="191"/>
      <c r="I461" s="195"/>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80" t="str">
        <f>C461</f>
        <v>V místě elektroinstalačních krabic budou odvíčkovány a po provedení nových obkladů opětně zaklopeny.</v>
      </c>
      <c r="BB461" s="179"/>
      <c r="BC461" s="179"/>
      <c r="BD461" s="179"/>
      <c r="BE461" s="179"/>
      <c r="BF461" s="179"/>
      <c r="BG461" s="179"/>
      <c r="BH461" s="179"/>
    </row>
    <row r="462" spans="1:60" ht="22.5" outlineLevel="1" x14ac:dyDescent="0.2">
      <c r="A462" s="193">
        <v>127</v>
      </c>
      <c r="B462" s="183" t="s">
        <v>736</v>
      </c>
      <c r="C462" s="211" t="s">
        <v>737</v>
      </c>
      <c r="D462" s="185" t="s">
        <v>295</v>
      </c>
      <c r="E462" s="187">
        <v>1</v>
      </c>
      <c r="F462" s="189"/>
      <c r="G462" s="190">
        <f t="shared" ref="G462:G482" si="2">E462*F462</f>
        <v>0</v>
      </c>
      <c r="H462" s="191"/>
      <c r="I462" s="195" t="s">
        <v>143</v>
      </c>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v>21</v>
      </c>
      <c r="AN462" s="179"/>
      <c r="AO462" s="179"/>
      <c r="AP462" s="179"/>
      <c r="AQ462" s="179"/>
      <c r="AR462" s="179"/>
      <c r="AS462" s="179"/>
      <c r="AT462" s="179"/>
      <c r="AU462" s="179"/>
      <c r="AV462" s="179"/>
      <c r="AW462" s="179"/>
      <c r="AX462" s="179"/>
      <c r="AY462" s="179"/>
      <c r="AZ462" s="179"/>
      <c r="BA462" s="179"/>
      <c r="BB462" s="179"/>
      <c r="BC462" s="179"/>
      <c r="BD462" s="179"/>
      <c r="BE462" s="179"/>
      <c r="BF462" s="179"/>
      <c r="BG462" s="179"/>
      <c r="BH462" s="179"/>
    </row>
    <row r="463" spans="1:60" ht="22.5" outlineLevel="1" x14ac:dyDescent="0.2">
      <c r="A463" s="193">
        <v>128</v>
      </c>
      <c r="B463" s="183" t="s">
        <v>738</v>
      </c>
      <c r="C463" s="211" t="s">
        <v>739</v>
      </c>
      <c r="D463" s="185" t="s">
        <v>295</v>
      </c>
      <c r="E463" s="187">
        <v>1</v>
      </c>
      <c r="F463" s="189"/>
      <c r="G463" s="190">
        <f t="shared" si="2"/>
        <v>0</v>
      </c>
      <c r="H463" s="191"/>
      <c r="I463" s="195" t="s">
        <v>143</v>
      </c>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v>21</v>
      </c>
      <c r="AN463" s="179"/>
      <c r="AO463" s="179"/>
      <c r="AP463" s="179"/>
      <c r="AQ463" s="179"/>
      <c r="AR463" s="179"/>
      <c r="AS463" s="179"/>
      <c r="AT463" s="179"/>
      <c r="AU463" s="179"/>
      <c r="AV463" s="179"/>
      <c r="AW463" s="179"/>
      <c r="AX463" s="179"/>
      <c r="AY463" s="179"/>
      <c r="AZ463" s="179"/>
      <c r="BA463" s="179"/>
      <c r="BB463" s="179"/>
      <c r="BC463" s="179"/>
      <c r="BD463" s="179"/>
      <c r="BE463" s="179"/>
      <c r="BF463" s="179"/>
      <c r="BG463" s="179"/>
      <c r="BH463" s="179"/>
    </row>
    <row r="464" spans="1:60" ht="22.5" outlineLevel="1" x14ac:dyDescent="0.2">
      <c r="A464" s="193">
        <v>129</v>
      </c>
      <c r="B464" s="183" t="s">
        <v>740</v>
      </c>
      <c r="C464" s="211" t="s">
        <v>741</v>
      </c>
      <c r="D464" s="185" t="s">
        <v>295</v>
      </c>
      <c r="E464" s="187">
        <v>1</v>
      </c>
      <c r="F464" s="189"/>
      <c r="G464" s="190">
        <f t="shared" si="2"/>
        <v>0</v>
      </c>
      <c r="H464" s="191"/>
      <c r="I464" s="195" t="s">
        <v>143</v>
      </c>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v>21</v>
      </c>
      <c r="AN464" s="179"/>
      <c r="AO464" s="179"/>
      <c r="AP464" s="179"/>
      <c r="AQ464" s="179"/>
      <c r="AR464" s="179"/>
      <c r="AS464" s="179"/>
      <c r="AT464" s="179"/>
      <c r="AU464" s="179"/>
      <c r="AV464" s="179"/>
      <c r="AW464" s="179"/>
      <c r="AX464" s="179"/>
      <c r="AY464" s="179"/>
      <c r="AZ464" s="179"/>
      <c r="BA464" s="179"/>
      <c r="BB464" s="179"/>
      <c r="BC464" s="179"/>
      <c r="BD464" s="179"/>
      <c r="BE464" s="179"/>
      <c r="BF464" s="179"/>
      <c r="BG464" s="179"/>
      <c r="BH464" s="179"/>
    </row>
    <row r="465" spans="1:60" outlineLevel="1" x14ac:dyDescent="0.2">
      <c r="A465" s="193">
        <v>130</v>
      </c>
      <c r="B465" s="183" t="s">
        <v>742</v>
      </c>
      <c r="C465" s="211" t="s">
        <v>743</v>
      </c>
      <c r="D465" s="185" t="s">
        <v>295</v>
      </c>
      <c r="E465" s="187">
        <v>1</v>
      </c>
      <c r="F465" s="189"/>
      <c r="G465" s="190">
        <f t="shared" si="2"/>
        <v>0</v>
      </c>
      <c r="H465" s="191"/>
      <c r="I465" s="195" t="s">
        <v>143</v>
      </c>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v>21</v>
      </c>
      <c r="AN465" s="179"/>
      <c r="AO465" s="179"/>
      <c r="AP465" s="179"/>
      <c r="AQ465" s="179"/>
      <c r="AR465" s="179"/>
      <c r="AS465" s="179"/>
      <c r="AT465" s="179"/>
      <c r="AU465" s="179"/>
      <c r="AV465" s="179"/>
      <c r="AW465" s="179"/>
      <c r="AX465" s="179"/>
      <c r="AY465" s="179"/>
      <c r="AZ465" s="179"/>
      <c r="BA465" s="179"/>
      <c r="BB465" s="179"/>
      <c r="BC465" s="179"/>
      <c r="BD465" s="179"/>
      <c r="BE465" s="179"/>
      <c r="BF465" s="179"/>
      <c r="BG465" s="179"/>
      <c r="BH465" s="179"/>
    </row>
    <row r="466" spans="1:60" ht="22.5" outlineLevel="1" x14ac:dyDescent="0.2">
      <c r="A466" s="193">
        <v>131</v>
      </c>
      <c r="B466" s="183" t="s">
        <v>744</v>
      </c>
      <c r="C466" s="211" t="s">
        <v>745</v>
      </c>
      <c r="D466" s="185" t="s">
        <v>295</v>
      </c>
      <c r="E466" s="187">
        <v>2</v>
      </c>
      <c r="F466" s="189"/>
      <c r="G466" s="190">
        <f t="shared" si="2"/>
        <v>0</v>
      </c>
      <c r="H466" s="191"/>
      <c r="I466" s="195" t="s">
        <v>143</v>
      </c>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v>21</v>
      </c>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row>
    <row r="467" spans="1:60" ht="22.5" outlineLevel="1" x14ac:dyDescent="0.2">
      <c r="A467" s="193">
        <v>132</v>
      </c>
      <c r="B467" s="183" t="s">
        <v>746</v>
      </c>
      <c r="C467" s="211" t="s">
        <v>747</v>
      </c>
      <c r="D467" s="185" t="s">
        <v>295</v>
      </c>
      <c r="E467" s="187">
        <v>1</v>
      </c>
      <c r="F467" s="189"/>
      <c r="G467" s="190">
        <f t="shared" si="2"/>
        <v>0</v>
      </c>
      <c r="H467" s="191"/>
      <c r="I467" s="195" t="s">
        <v>143</v>
      </c>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v>21</v>
      </c>
      <c r="AN467" s="179"/>
      <c r="AO467" s="179"/>
      <c r="AP467" s="179"/>
      <c r="AQ467" s="179"/>
      <c r="AR467" s="179"/>
      <c r="AS467" s="179"/>
      <c r="AT467" s="179"/>
      <c r="AU467" s="179"/>
      <c r="AV467" s="179"/>
      <c r="AW467" s="179"/>
      <c r="AX467" s="179"/>
      <c r="AY467" s="179"/>
      <c r="AZ467" s="179"/>
      <c r="BA467" s="179"/>
      <c r="BB467" s="179"/>
      <c r="BC467" s="179"/>
      <c r="BD467" s="179"/>
      <c r="BE467" s="179"/>
      <c r="BF467" s="179"/>
      <c r="BG467" s="179"/>
      <c r="BH467" s="179"/>
    </row>
    <row r="468" spans="1:60" outlineLevel="1" x14ac:dyDescent="0.2">
      <c r="A468" s="193">
        <v>133</v>
      </c>
      <c r="B468" s="183" t="s">
        <v>748</v>
      </c>
      <c r="C468" s="211" t="s">
        <v>749</v>
      </c>
      <c r="D468" s="185" t="s">
        <v>295</v>
      </c>
      <c r="E468" s="187">
        <v>1</v>
      </c>
      <c r="F468" s="189"/>
      <c r="G468" s="190">
        <f t="shared" si="2"/>
        <v>0</v>
      </c>
      <c r="H468" s="191"/>
      <c r="I468" s="195" t="s">
        <v>143</v>
      </c>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v>21</v>
      </c>
      <c r="AN468" s="179"/>
      <c r="AO468" s="179"/>
      <c r="AP468" s="179"/>
      <c r="AQ468" s="179"/>
      <c r="AR468" s="179"/>
      <c r="AS468" s="179"/>
      <c r="AT468" s="179"/>
      <c r="AU468" s="179"/>
      <c r="AV468" s="179"/>
      <c r="AW468" s="179"/>
      <c r="AX468" s="179"/>
      <c r="AY468" s="179"/>
      <c r="AZ468" s="179"/>
      <c r="BA468" s="179"/>
      <c r="BB468" s="179"/>
      <c r="BC468" s="179"/>
      <c r="BD468" s="179"/>
      <c r="BE468" s="179"/>
      <c r="BF468" s="179"/>
      <c r="BG468" s="179"/>
      <c r="BH468" s="179"/>
    </row>
    <row r="469" spans="1:60" outlineLevel="1" x14ac:dyDescent="0.2">
      <c r="A469" s="193">
        <v>134</v>
      </c>
      <c r="B469" s="183" t="s">
        <v>750</v>
      </c>
      <c r="C469" s="211" t="s">
        <v>751</v>
      </c>
      <c r="D469" s="185" t="s">
        <v>295</v>
      </c>
      <c r="E469" s="187">
        <v>2</v>
      </c>
      <c r="F469" s="189"/>
      <c r="G469" s="190">
        <f t="shared" si="2"/>
        <v>0</v>
      </c>
      <c r="H469" s="191"/>
      <c r="I469" s="195" t="s">
        <v>143</v>
      </c>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v>21</v>
      </c>
      <c r="AN469" s="179"/>
      <c r="AO469" s="179"/>
      <c r="AP469" s="179"/>
      <c r="AQ469" s="179"/>
      <c r="AR469" s="179"/>
      <c r="AS469" s="179"/>
      <c r="AT469" s="179"/>
      <c r="AU469" s="179"/>
      <c r="AV469" s="179"/>
      <c r="AW469" s="179"/>
      <c r="AX469" s="179"/>
      <c r="AY469" s="179"/>
      <c r="AZ469" s="179"/>
      <c r="BA469" s="179"/>
      <c r="BB469" s="179"/>
      <c r="BC469" s="179"/>
      <c r="BD469" s="179"/>
      <c r="BE469" s="179"/>
      <c r="BF469" s="179"/>
      <c r="BG469" s="179"/>
      <c r="BH469" s="179"/>
    </row>
    <row r="470" spans="1:60" ht="33.75" outlineLevel="1" x14ac:dyDescent="0.2">
      <c r="A470" s="193">
        <v>135</v>
      </c>
      <c r="B470" s="183" t="s">
        <v>752</v>
      </c>
      <c r="C470" s="211" t="s">
        <v>753</v>
      </c>
      <c r="D470" s="185" t="s">
        <v>295</v>
      </c>
      <c r="E470" s="187">
        <v>1</v>
      </c>
      <c r="F470" s="189"/>
      <c r="G470" s="190">
        <f t="shared" si="2"/>
        <v>0</v>
      </c>
      <c r="H470" s="191"/>
      <c r="I470" s="195" t="s">
        <v>143</v>
      </c>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v>21</v>
      </c>
      <c r="AN470" s="179"/>
      <c r="AO470" s="179"/>
      <c r="AP470" s="179"/>
      <c r="AQ470" s="179"/>
      <c r="AR470" s="179"/>
      <c r="AS470" s="179"/>
      <c r="AT470" s="179"/>
      <c r="AU470" s="179"/>
      <c r="AV470" s="179"/>
      <c r="AW470" s="179"/>
      <c r="AX470" s="179"/>
      <c r="AY470" s="179"/>
      <c r="AZ470" s="179"/>
      <c r="BA470" s="179"/>
      <c r="BB470" s="179"/>
      <c r="BC470" s="179"/>
      <c r="BD470" s="179"/>
      <c r="BE470" s="179"/>
      <c r="BF470" s="179"/>
      <c r="BG470" s="179"/>
      <c r="BH470" s="179"/>
    </row>
    <row r="471" spans="1:60" outlineLevel="1" x14ac:dyDescent="0.2">
      <c r="A471" s="193">
        <v>136</v>
      </c>
      <c r="B471" s="183" t="s">
        <v>754</v>
      </c>
      <c r="C471" s="211" t="s">
        <v>755</v>
      </c>
      <c r="D471" s="185" t="s">
        <v>295</v>
      </c>
      <c r="E471" s="187">
        <v>20</v>
      </c>
      <c r="F471" s="189"/>
      <c r="G471" s="190">
        <f t="shared" si="2"/>
        <v>0</v>
      </c>
      <c r="H471" s="191"/>
      <c r="I471" s="195" t="s">
        <v>143</v>
      </c>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v>21</v>
      </c>
      <c r="AN471" s="179"/>
      <c r="AO471" s="179"/>
      <c r="AP471" s="179"/>
      <c r="AQ471" s="179"/>
      <c r="AR471" s="179"/>
      <c r="AS471" s="179"/>
      <c r="AT471" s="179"/>
      <c r="AU471" s="179"/>
      <c r="AV471" s="179"/>
      <c r="AW471" s="179"/>
      <c r="AX471" s="179"/>
      <c r="AY471" s="179"/>
      <c r="AZ471" s="179"/>
      <c r="BA471" s="179"/>
      <c r="BB471" s="179"/>
      <c r="BC471" s="179"/>
      <c r="BD471" s="179"/>
      <c r="BE471" s="179"/>
      <c r="BF471" s="179"/>
      <c r="BG471" s="179"/>
      <c r="BH471" s="179"/>
    </row>
    <row r="472" spans="1:60" outlineLevel="1" x14ac:dyDescent="0.2">
      <c r="A472" s="193">
        <v>137</v>
      </c>
      <c r="B472" s="183" t="s">
        <v>756</v>
      </c>
      <c r="C472" s="211" t="s">
        <v>757</v>
      </c>
      <c r="D472" s="185" t="s">
        <v>233</v>
      </c>
      <c r="E472" s="187">
        <v>40</v>
      </c>
      <c r="F472" s="189"/>
      <c r="G472" s="190">
        <f t="shared" si="2"/>
        <v>0</v>
      </c>
      <c r="H472" s="191"/>
      <c r="I472" s="195" t="s">
        <v>143</v>
      </c>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v>21</v>
      </c>
      <c r="AN472" s="179"/>
      <c r="AO472" s="179"/>
      <c r="AP472" s="179"/>
      <c r="AQ472" s="179"/>
      <c r="AR472" s="179"/>
      <c r="AS472" s="179"/>
      <c r="AT472" s="179"/>
      <c r="AU472" s="179"/>
      <c r="AV472" s="179"/>
      <c r="AW472" s="179"/>
      <c r="AX472" s="179"/>
      <c r="AY472" s="179"/>
      <c r="AZ472" s="179"/>
      <c r="BA472" s="179"/>
      <c r="BB472" s="179"/>
      <c r="BC472" s="179"/>
      <c r="BD472" s="179"/>
      <c r="BE472" s="179"/>
      <c r="BF472" s="179"/>
      <c r="BG472" s="179"/>
      <c r="BH472" s="179"/>
    </row>
    <row r="473" spans="1:60" outlineLevel="1" x14ac:dyDescent="0.2">
      <c r="A473" s="193">
        <v>138</v>
      </c>
      <c r="B473" s="183" t="s">
        <v>758</v>
      </c>
      <c r="C473" s="211" t="s">
        <v>759</v>
      </c>
      <c r="D473" s="185" t="s">
        <v>233</v>
      </c>
      <c r="E473" s="187">
        <v>150</v>
      </c>
      <c r="F473" s="189"/>
      <c r="G473" s="190">
        <f t="shared" si="2"/>
        <v>0</v>
      </c>
      <c r="H473" s="191"/>
      <c r="I473" s="195" t="s">
        <v>143</v>
      </c>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v>21</v>
      </c>
      <c r="AN473" s="179"/>
      <c r="AO473" s="179"/>
      <c r="AP473" s="179"/>
      <c r="AQ473" s="179"/>
      <c r="AR473" s="179"/>
      <c r="AS473" s="179"/>
      <c r="AT473" s="179"/>
      <c r="AU473" s="179"/>
      <c r="AV473" s="179"/>
      <c r="AW473" s="179"/>
      <c r="AX473" s="179"/>
      <c r="AY473" s="179"/>
      <c r="AZ473" s="179"/>
      <c r="BA473" s="179"/>
      <c r="BB473" s="179"/>
      <c r="BC473" s="179"/>
      <c r="BD473" s="179"/>
      <c r="BE473" s="179"/>
      <c r="BF473" s="179"/>
      <c r="BG473" s="179"/>
      <c r="BH473" s="179"/>
    </row>
    <row r="474" spans="1:60" outlineLevel="1" x14ac:dyDescent="0.2">
      <c r="A474" s="193">
        <v>139</v>
      </c>
      <c r="B474" s="183" t="s">
        <v>760</v>
      </c>
      <c r="C474" s="211" t="s">
        <v>761</v>
      </c>
      <c r="D474" s="185" t="s">
        <v>233</v>
      </c>
      <c r="E474" s="187">
        <v>140</v>
      </c>
      <c r="F474" s="189"/>
      <c r="G474" s="190">
        <f t="shared" si="2"/>
        <v>0</v>
      </c>
      <c r="H474" s="191"/>
      <c r="I474" s="195" t="s">
        <v>143</v>
      </c>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v>21</v>
      </c>
      <c r="AN474" s="179"/>
      <c r="AO474" s="179"/>
      <c r="AP474" s="179"/>
      <c r="AQ474" s="179"/>
      <c r="AR474" s="179"/>
      <c r="AS474" s="179"/>
      <c r="AT474" s="179"/>
      <c r="AU474" s="179"/>
      <c r="AV474" s="179"/>
      <c r="AW474" s="179"/>
      <c r="AX474" s="179"/>
      <c r="AY474" s="179"/>
      <c r="AZ474" s="179"/>
      <c r="BA474" s="179"/>
      <c r="BB474" s="179"/>
      <c r="BC474" s="179"/>
      <c r="BD474" s="179"/>
      <c r="BE474" s="179"/>
      <c r="BF474" s="179"/>
      <c r="BG474" s="179"/>
      <c r="BH474" s="179"/>
    </row>
    <row r="475" spans="1:60" outlineLevel="1" x14ac:dyDescent="0.2">
      <c r="A475" s="193">
        <v>140</v>
      </c>
      <c r="B475" s="183" t="s">
        <v>762</v>
      </c>
      <c r="C475" s="211" t="s">
        <v>763</v>
      </c>
      <c r="D475" s="185" t="s">
        <v>233</v>
      </c>
      <c r="E475" s="187">
        <v>280</v>
      </c>
      <c r="F475" s="189"/>
      <c r="G475" s="190">
        <f t="shared" si="2"/>
        <v>0</v>
      </c>
      <c r="H475" s="191"/>
      <c r="I475" s="195" t="s">
        <v>143</v>
      </c>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v>21</v>
      </c>
      <c r="AN475" s="179"/>
      <c r="AO475" s="179"/>
      <c r="AP475" s="179"/>
      <c r="AQ475" s="179"/>
      <c r="AR475" s="179"/>
      <c r="AS475" s="179"/>
      <c r="AT475" s="179"/>
      <c r="AU475" s="179"/>
      <c r="AV475" s="179"/>
      <c r="AW475" s="179"/>
      <c r="AX475" s="179"/>
      <c r="AY475" s="179"/>
      <c r="AZ475" s="179"/>
      <c r="BA475" s="179"/>
      <c r="BB475" s="179"/>
      <c r="BC475" s="179"/>
      <c r="BD475" s="179"/>
      <c r="BE475" s="179"/>
      <c r="BF475" s="179"/>
      <c r="BG475" s="179"/>
      <c r="BH475" s="179"/>
    </row>
    <row r="476" spans="1:60" outlineLevel="1" x14ac:dyDescent="0.2">
      <c r="A476" s="193">
        <v>141</v>
      </c>
      <c r="B476" s="183" t="s">
        <v>764</v>
      </c>
      <c r="C476" s="211" t="s">
        <v>765</v>
      </c>
      <c r="D476" s="185" t="s">
        <v>233</v>
      </c>
      <c r="E476" s="187">
        <v>495</v>
      </c>
      <c r="F476" s="189"/>
      <c r="G476" s="190">
        <f t="shared" si="2"/>
        <v>0</v>
      </c>
      <c r="H476" s="191"/>
      <c r="I476" s="195" t="s">
        <v>143</v>
      </c>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v>21</v>
      </c>
      <c r="AN476" s="179"/>
      <c r="AO476" s="179"/>
      <c r="AP476" s="179"/>
      <c r="AQ476" s="179"/>
      <c r="AR476" s="179"/>
      <c r="AS476" s="179"/>
      <c r="AT476" s="179"/>
      <c r="AU476" s="179"/>
      <c r="AV476" s="179"/>
      <c r="AW476" s="179"/>
      <c r="AX476" s="179"/>
      <c r="AY476" s="179"/>
      <c r="AZ476" s="179"/>
      <c r="BA476" s="179"/>
      <c r="BB476" s="179"/>
      <c r="BC476" s="179"/>
      <c r="BD476" s="179"/>
      <c r="BE476" s="179"/>
      <c r="BF476" s="179"/>
      <c r="BG476" s="179"/>
      <c r="BH476" s="179"/>
    </row>
    <row r="477" spans="1:60" outlineLevel="1" x14ac:dyDescent="0.2">
      <c r="A477" s="193">
        <v>142</v>
      </c>
      <c r="B477" s="183" t="s">
        <v>766</v>
      </c>
      <c r="C477" s="211" t="s">
        <v>767</v>
      </c>
      <c r="D477" s="185" t="s">
        <v>233</v>
      </c>
      <c r="E477" s="187">
        <v>540</v>
      </c>
      <c r="F477" s="189"/>
      <c r="G477" s="190">
        <f t="shared" si="2"/>
        <v>0</v>
      </c>
      <c r="H477" s="191"/>
      <c r="I477" s="195" t="s">
        <v>143</v>
      </c>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v>21</v>
      </c>
      <c r="AN477" s="179"/>
      <c r="AO477" s="179"/>
      <c r="AP477" s="179"/>
      <c r="AQ477" s="179"/>
      <c r="AR477" s="179"/>
      <c r="AS477" s="179"/>
      <c r="AT477" s="179"/>
      <c r="AU477" s="179"/>
      <c r="AV477" s="179"/>
      <c r="AW477" s="179"/>
      <c r="AX477" s="179"/>
      <c r="AY477" s="179"/>
      <c r="AZ477" s="179"/>
      <c r="BA477" s="179"/>
      <c r="BB477" s="179"/>
      <c r="BC477" s="179"/>
      <c r="BD477" s="179"/>
      <c r="BE477" s="179"/>
      <c r="BF477" s="179"/>
      <c r="BG477" s="179"/>
      <c r="BH477" s="179"/>
    </row>
    <row r="478" spans="1:60" outlineLevel="1" x14ac:dyDescent="0.2">
      <c r="A478" s="193">
        <v>143</v>
      </c>
      <c r="B478" s="183" t="s">
        <v>768</v>
      </c>
      <c r="C478" s="211" t="s">
        <v>769</v>
      </c>
      <c r="D478" s="185" t="s">
        <v>233</v>
      </c>
      <c r="E478" s="187">
        <v>120</v>
      </c>
      <c r="F478" s="189"/>
      <c r="G478" s="190">
        <f t="shared" si="2"/>
        <v>0</v>
      </c>
      <c r="H478" s="191"/>
      <c r="I478" s="195" t="s">
        <v>143</v>
      </c>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v>21</v>
      </c>
      <c r="AN478" s="179"/>
      <c r="AO478" s="179"/>
      <c r="AP478" s="179"/>
      <c r="AQ478" s="179"/>
      <c r="AR478" s="179"/>
      <c r="AS478" s="179"/>
      <c r="AT478" s="179"/>
      <c r="AU478" s="179"/>
      <c r="AV478" s="179"/>
      <c r="AW478" s="179"/>
      <c r="AX478" s="179"/>
      <c r="AY478" s="179"/>
      <c r="AZ478" s="179"/>
      <c r="BA478" s="179"/>
      <c r="BB478" s="179"/>
      <c r="BC478" s="179"/>
      <c r="BD478" s="179"/>
      <c r="BE478" s="179"/>
      <c r="BF478" s="179"/>
      <c r="BG478" s="179"/>
      <c r="BH478" s="179"/>
    </row>
    <row r="479" spans="1:60" outlineLevel="1" x14ac:dyDescent="0.2">
      <c r="A479" s="193">
        <v>144</v>
      </c>
      <c r="B479" s="183" t="s">
        <v>770</v>
      </c>
      <c r="C479" s="211" t="s">
        <v>771</v>
      </c>
      <c r="D479" s="185" t="s">
        <v>233</v>
      </c>
      <c r="E479" s="187">
        <v>20</v>
      </c>
      <c r="F479" s="189"/>
      <c r="G479" s="190">
        <f t="shared" si="2"/>
        <v>0</v>
      </c>
      <c r="H479" s="191"/>
      <c r="I479" s="195" t="s">
        <v>143</v>
      </c>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v>21</v>
      </c>
      <c r="AN479" s="179"/>
      <c r="AO479" s="179"/>
      <c r="AP479" s="179"/>
      <c r="AQ479" s="179"/>
      <c r="AR479" s="179"/>
      <c r="AS479" s="179"/>
      <c r="AT479" s="179"/>
      <c r="AU479" s="179"/>
      <c r="AV479" s="179"/>
      <c r="AW479" s="179"/>
      <c r="AX479" s="179"/>
      <c r="AY479" s="179"/>
      <c r="AZ479" s="179"/>
      <c r="BA479" s="179"/>
      <c r="BB479" s="179"/>
      <c r="BC479" s="179"/>
      <c r="BD479" s="179"/>
      <c r="BE479" s="179"/>
      <c r="BF479" s="179"/>
      <c r="BG479" s="179"/>
      <c r="BH479" s="179"/>
    </row>
    <row r="480" spans="1:60" outlineLevel="1" x14ac:dyDescent="0.2">
      <c r="A480" s="193">
        <v>145</v>
      </c>
      <c r="B480" s="183" t="s">
        <v>772</v>
      </c>
      <c r="C480" s="211" t="s">
        <v>773</v>
      </c>
      <c r="D480" s="185" t="s">
        <v>233</v>
      </c>
      <c r="E480" s="187">
        <v>860</v>
      </c>
      <c r="F480" s="189"/>
      <c r="G480" s="190">
        <f t="shared" si="2"/>
        <v>0</v>
      </c>
      <c r="H480" s="191"/>
      <c r="I480" s="195" t="s">
        <v>143</v>
      </c>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v>21</v>
      </c>
      <c r="AN480" s="179"/>
      <c r="AO480" s="179"/>
      <c r="AP480" s="179"/>
      <c r="AQ480" s="179"/>
      <c r="AR480" s="179"/>
      <c r="AS480" s="179"/>
      <c r="AT480" s="179"/>
      <c r="AU480" s="179"/>
      <c r="AV480" s="179"/>
      <c r="AW480" s="179"/>
      <c r="AX480" s="179"/>
      <c r="AY480" s="179"/>
      <c r="AZ480" s="179"/>
      <c r="BA480" s="179"/>
      <c r="BB480" s="179"/>
      <c r="BC480" s="179"/>
      <c r="BD480" s="179"/>
      <c r="BE480" s="179"/>
      <c r="BF480" s="179"/>
      <c r="BG480" s="179"/>
      <c r="BH480" s="179"/>
    </row>
    <row r="481" spans="1:60" outlineLevel="1" x14ac:dyDescent="0.2">
      <c r="A481" s="193">
        <v>146</v>
      </c>
      <c r="B481" s="183" t="s">
        <v>774</v>
      </c>
      <c r="C481" s="211" t="s">
        <v>775</v>
      </c>
      <c r="D481" s="185" t="s">
        <v>295</v>
      </c>
      <c r="E481" s="187">
        <v>1</v>
      </c>
      <c r="F481" s="189"/>
      <c r="G481" s="190">
        <f t="shared" si="2"/>
        <v>0</v>
      </c>
      <c r="H481" s="191"/>
      <c r="I481" s="195" t="s">
        <v>143</v>
      </c>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v>21</v>
      </c>
      <c r="AN481" s="179"/>
      <c r="AO481" s="179"/>
      <c r="AP481" s="179"/>
      <c r="AQ481" s="179"/>
      <c r="AR481" s="179"/>
      <c r="AS481" s="179"/>
      <c r="AT481" s="179"/>
      <c r="AU481" s="179"/>
      <c r="AV481" s="179"/>
      <c r="AW481" s="179"/>
      <c r="AX481" s="179"/>
      <c r="AY481" s="179"/>
      <c r="AZ481" s="179"/>
      <c r="BA481" s="179"/>
      <c r="BB481" s="179"/>
      <c r="BC481" s="179"/>
      <c r="BD481" s="179"/>
      <c r="BE481" s="179"/>
      <c r="BF481" s="179"/>
      <c r="BG481" s="179"/>
      <c r="BH481" s="179"/>
    </row>
    <row r="482" spans="1:60" ht="22.5" outlineLevel="1" x14ac:dyDescent="0.2">
      <c r="A482" s="193">
        <v>147</v>
      </c>
      <c r="B482" s="183" t="s">
        <v>776</v>
      </c>
      <c r="C482" s="211" t="s">
        <v>777</v>
      </c>
      <c r="D482" s="185" t="s">
        <v>295</v>
      </c>
      <c r="E482" s="187">
        <v>22</v>
      </c>
      <c r="F482" s="189"/>
      <c r="G482" s="190">
        <f t="shared" si="2"/>
        <v>0</v>
      </c>
      <c r="H482" s="191"/>
      <c r="I482" s="195" t="s">
        <v>143</v>
      </c>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v>21</v>
      </c>
      <c r="AN482" s="179"/>
      <c r="AO482" s="179"/>
      <c r="AP482" s="179"/>
      <c r="AQ482" s="179"/>
      <c r="AR482" s="179"/>
      <c r="AS482" s="179"/>
      <c r="AT482" s="179"/>
      <c r="AU482" s="179"/>
      <c r="AV482" s="179"/>
      <c r="AW482" s="179"/>
      <c r="AX482" s="179"/>
      <c r="AY482" s="179"/>
      <c r="AZ482" s="179"/>
      <c r="BA482" s="179"/>
      <c r="BB482" s="179"/>
      <c r="BC482" s="179"/>
      <c r="BD482" s="179"/>
      <c r="BE482" s="179"/>
      <c r="BF482" s="179"/>
      <c r="BG482" s="179"/>
      <c r="BH482" s="179"/>
    </row>
    <row r="483" spans="1:60" outlineLevel="1" x14ac:dyDescent="0.2">
      <c r="A483" s="193"/>
      <c r="B483" s="183"/>
      <c r="C483" s="251" t="s">
        <v>778</v>
      </c>
      <c r="D483" s="252"/>
      <c r="E483" s="253"/>
      <c r="F483" s="254"/>
      <c r="G483" s="255"/>
      <c r="H483" s="191"/>
      <c r="I483" s="195"/>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79"/>
      <c r="AY483" s="179"/>
      <c r="AZ483" s="179"/>
      <c r="BA483" s="180" t="str">
        <f>C483</f>
        <v>zásuvky označené E1; E3; E6</v>
      </c>
      <c r="BB483" s="179"/>
      <c r="BC483" s="179"/>
      <c r="BD483" s="179"/>
      <c r="BE483" s="179"/>
      <c r="BF483" s="179"/>
      <c r="BG483" s="179"/>
      <c r="BH483" s="179"/>
    </row>
    <row r="484" spans="1:60" outlineLevel="1" x14ac:dyDescent="0.2">
      <c r="A484" s="193">
        <v>148</v>
      </c>
      <c r="B484" s="183" t="s">
        <v>779</v>
      </c>
      <c r="C484" s="211" t="s">
        <v>780</v>
      </c>
      <c r="D484" s="185" t="s">
        <v>295</v>
      </c>
      <c r="E484" s="187">
        <v>4</v>
      </c>
      <c r="F484" s="189"/>
      <c r="G484" s="190">
        <f>E484*F484</f>
        <v>0</v>
      </c>
      <c r="H484" s="191"/>
      <c r="I484" s="195" t="s">
        <v>143</v>
      </c>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v>21</v>
      </c>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row>
    <row r="485" spans="1:60" outlineLevel="1" x14ac:dyDescent="0.2">
      <c r="A485" s="193"/>
      <c r="B485" s="183"/>
      <c r="C485" s="251" t="s">
        <v>781</v>
      </c>
      <c r="D485" s="252"/>
      <c r="E485" s="253"/>
      <c r="F485" s="254"/>
      <c r="G485" s="255"/>
      <c r="H485" s="191"/>
      <c r="I485" s="195"/>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79"/>
      <c r="AV485" s="179"/>
      <c r="AW485" s="179"/>
      <c r="AX485" s="179"/>
      <c r="AY485" s="179"/>
      <c r="AZ485" s="179"/>
      <c r="BA485" s="180" t="str">
        <f>C485</f>
        <v>zásuvky označené E12</v>
      </c>
      <c r="BB485" s="179"/>
      <c r="BC485" s="179"/>
      <c r="BD485" s="179"/>
      <c r="BE485" s="179"/>
      <c r="BF485" s="179"/>
      <c r="BG485" s="179"/>
      <c r="BH485" s="179"/>
    </row>
    <row r="486" spans="1:60" outlineLevel="1" x14ac:dyDescent="0.2">
      <c r="A486" s="193">
        <v>149</v>
      </c>
      <c r="B486" s="183" t="s">
        <v>782</v>
      </c>
      <c r="C486" s="211" t="s">
        <v>783</v>
      </c>
      <c r="D486" s="185" t="s">
        <v>295</v>
      </c>
      <c r="E486" s="187">
        <v>2</v>
      </c>
      <c r="F486" s="189"/>
      <c r="G486" s="190">
        <f>E486*F486</f>
        <v>0</v>
      </c>
      <c r="H486" s="191"/>
      <c r="I486" s="195" t="s">
        <v>143</v>
      </c>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v>21</v>
      </c>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row>
    <row r="487" spans="1:60" outlineLevel="1" x14ac:dyDescent="0.2">
      <c r="A487" s="193"/>
      <c r="B487" s="183"/>
      <c r="C487" s="251" t="s">
        <v>784</v>
      </c>
      <c r="D487" s="252"/>
      <c r="E487" s="253"/>
      <c r="F487" s="254"/>
      <c r="G487" s="255"/>
      <c r="H487" s="191"/>
      <c r="I487" s="195"/>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79"/>
      <c r="AV487" s="179"/>
      <c r="AW487" s="179"/>
      <c r="AX487" s="179"/>
      <c r="AY487" s="179"/>
      <c r="AZ487" s="179"/>
      <c r="BA487" s="180" t="str">
        <f>C487</f>
        <v>zásuvky označené E13</v>
      </c>
      <c r="BB487" s="179"/>
      <c r="BC487" s="179"/>
      <c r="BD487" s="179"/>
      <c r="BE487" s="179"/>
      <c r="BF487" s="179"/>
      <c r="BG487" s="179"/>
      <c r="BH487" s="179"/>
    </row>
    <row r="488" spans="1:60" outlineLevel="1" x14ac:dyDescent="0.2">
      <c r="A488" s="193">
        <v>150</v>
      </c>
      <c r="B488" s="183" t="s">
        <v>785</v>
      </c>
      <c r="C488" s="211" t="s">
        <v>786</v>
      </c>
      <c r="D488" s="185" t="s">
        <v>295</v>
      </c>
      <c r="E488" s="187">
        <v>1</v>
      </c>
      <c r="F488" s="189"/>
      <c r="G488" s="190">
        <f>E488*F488</f>
        <v>0</v>
      </c>
      <c r="H488" s="191"/>
      <c r="I488" s="195" t="s">
        <v>143</v>
      </c>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v>21</v>
      </c>
      <c r="AN488" s="179"/>
      <c r="AO488" s="179"/>
      <c r="AP488" s="179"/>
      <c r="AQ488" s="179"/>
      <c r="AR488" s="179"/>
      <c r="AS488" s="179"/>
      <c r="AT488" s="179"/>
      <c r="AU488" s="179"/>
      <c r="AV488" s="179"/>
      <c r="AW488" s="179"/>
      <c r="AX488" s="179"/>
      <c r="AY488" s="179"/>
      <c r="AZ488" s="179"/>
      <c r="BA488" s="179"/>
      <c r="BB488" s="179"/>
      <c r="BC488" s="179"/>
      <c r="BD488" s="179"/>
      <c r="BE488" s="179"/>
      <c r="BF488" s="179"/>
      <c r="BG488" s="179"/>
      <c r="BH488" s="179"/>
    </row>
    <row r="489" spans="1:60" outlineLevel="1" x14ac:dyDescent="0.2">
      <c r="A489" s="193"/>
      <c r="B489" s="183"/>
      <c r="C489" s="251" t="s">
        <v>787</v>
      </c>
      <c r="D489" s="252"/>
      <c r="E489" s="253"/>
      <c r="F489" s="254"/>
      <c r="G489" s="255"/>
      <c r="H489" s="191"/>
      <c r="I489" s="195"/>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79"/>
      <c r="AV489" s="179"/>
      <c r="AW489" s="179"/>
      <c r="AX489" s="179"/>
      <c r="AY489" s="179"/>
      <c r="AZ489" s="179"/>
      <c r="BA489" s="180" t="str">
        <f>C489</f>
        <v>zásuvky označené E2</v>
      </c>
      <c r="BB489" s="179"/>
      <c r="BC489" s="179"/>
      <c r="BD489" s="179"/>
      <c r="BE489" s="179"/>
      <c r="BF489" s="179"/>
      <c r="BG489" s="179"/>
      <c r="BH489" s="179"/>
    </row>
    <row r="490" spans="1:60" ht="22.5" outlineLevel="1" x14ac:dyDescent="0.2">
      <c r="A490" s="193">
        <v>151</v>
      </c>
      <c r="B490" s="183" t="s">
        <v>788</v>
      </c>
      <c r="C490" s="211" t="s">
        <v>789</v>
      </c>
      <c r="D490" s="185" t="s">
        <v>295</v>
      </c>
      <c r="E490" s="187">
        <v>1</v>
      </c>
      <c r="F490" s="189"/>
      <c r="G490" s="190">
        <f>E490*F490</f>
        <v>0</v>
      </c>
      <c r="H490" s="191"/>
      <c r="I490" s="195" t="s">
        <v>143</v>
      </c>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v>21</v>
      </c>
      <c r="AN490" s="179"/>
      <c r="AO490" s="179"/>
      <c r="AP490" s="179"/>
      <c r="AQ490" s="179"/>
      <c r="AR490" s="179"/>
      <c r="AS490" s="179"/>
      <c r="AT490" s="179"/>
      <c r="AU490" s="179"/>
      <c r="AV490" s="179"/>
      <c r="AW490" s="179"/>
      <c r="AX490" s="179"/>
      <c r="AY490" s="179"/>
      <c r="AZ490" s="179"/>
      <c r="BA490" s="179"/>
      <c r="BB490" s="179"/>
      <c r="BC490" s="179"/>
      <c r="BD490" s="179"/>
      <c r="BE490" s="179"/>
      <c r="BF490" s="179"/>
      <c r="BG490" s="179"/>
      <c r="BH490" s="179"/>
    </row>
    <row r="491" spans="1:60" outlineLevel="1" x14ac:dyDescent="0.2">
      <c r="A491" s="193">
        <v>152</v>
      </c>
      <c r="B491" s="183" t="s">
        <v>790</v>
      </c>
      <c r="C491" s="211" t="s">
        <v>791</v>
      </c>
      <c r="D491" s="185" t="s">
        <v>295</v>
      </c>
      <c r="E491" s="187">
        <v>1</v>
      </c>
      <c r="F491" s="189"/>
      <c r="G491" s="190">
        <f>E491*F491</f>
        <v>0</v>
      </c>
      <c r="H491" s="191"/>
      <c r="I491" s="195" t="s">
        <v>143</v>
      </c>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v>21</v>
      </c>
      <c r="AN491" s="179"/>
      <c r="AO491" s="179"/>
      <c r="AP491" s="179"/>
      <c r="AQ491" s="179"/>
      <c r="AR491" s="179"/>
      <c r="AS491" s="179"/>
      <c r="AT491" s="179"/>
      <c r="AU491" s="179"/>
      <c r="AV491" s="179"/>
      <c r="AW491" s="179"/>
      <c r="AX491" s="179"/>
      <c r="AY491" s="179"/>
      <c r="AZ491" s="179"/>
      <c r="BA491" s="179"/>
      <c r="BB491" s="179"/>
      <c r="BC491" s="179"/>
      <c r="BD491" s="179"/>
      <c r="BE491" s="179"/>
      <c r="BF491" s="179"/>
      <c r="BG491" s="179"/>
      <c r="BH491" s="179"/>
    </row>
    <row r="492" spans="1:60" outlineLevel="1" x14ac:dyDescent="0.2">
      <c r="A492" s="193">
        <v>153</v>
      </c>
      <c r="B492" s="183" t="s">
        <v>792</v>
      </c>
      <c r="C492" s="211" t="s">
        <v>793</v>
      </c>
      <c r="D492" s="185" t="s">
        <v>295</v>
      </c>
      <c r="E492" s="187">
        <v>2</v>
      </c>
      <c r="F492" s="189"/>
      <c r="G492" s="190">
        <f>E492*F492</f>
        <v>0</v>
      </c>
      <c r="H492" s="191"/>
      <c r="I492" s="195" t="s">
        <v>143</v>
      </c>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v>21</v>
      </c>
      <c r="AN492" s="179"/>
      <c r="AO492" s="179"/>
      <c r="AP492" s="179"/>
      <c r="AQ492" s="179"/>
      <c r="AR492" s="179"/>
      <c r="AS492" s="179"/>
      <c r="AT492" s="179"/>
      <c r="AU492" s="179"/>
      <c r="AV492" s="179"/>
      <c r="AW492" s="179"/>
      <c r="AX492" s="179"/>
      <c r="AY492" s="179"/>
      <c r="AZ492" s="179"/>
      <c r="BA492" s="179"/>
      <c r="BB492" s="179"/>
      <c r="BC492" s="179"/>
      <c r="BD492" s="179"/>
      <c r="BE492" s="179"/>
      <c r="BF492" s="179"/>
      <c r="BG492" s="179"/>
      <c r="BH492" s="179"/>
    </row>
    <row r="493" spans="1:60" outlineLevel="1" x14ac:dyDescent="0.2">
      <c r="A493" s="193"/>
      <c r="B493" s="183"/>
      <c r="C493" s="251" t="s">
        <v>794</v>
      </c>
      <c r="D493" s="252"/>
      <c r="E493" s="253"/>
      <c r="F493" s="254"/>
      <c r="G493" s="255"/>
      <c r="H493" s="191"/>
      <c r="I493" s="195"/>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79"/>
      <c r="AV493" s="179"/>
      <c r="AW493" s="179"/>
      <c r="AX493" s="179"/>
      <c r="AY493" s="179"/>
      <c r="AZ493" s="179"/>
      <c r="BA493" s="180" t="str">
        <f>C493</f>
        <v>zařízení E10 a vývody K.101 a K.102</v>
      </c>
      <c r="BB493" s="179"/>
      <c r="BC493" s="179"/>
      <c r="BD493" s="179"/>
      <c r="BE493" s="179"/>
      <c r="BF493" s="179"/>
      <c r="BG493" s="179"/>
      <c r="BH493" s="179"/>
    </row>
    <row r="494" spans="1:60" ht="22.5" outlineLevel="1" x14ac:dyDescent="0.2">
      <c r="A494" s="193">
        <v>154</v>
      </c>
      <c r="B494" s="183" t="s">
        <v>795</v>
      </c>
      <c r="C494" s="211" t="s">
        <v>796</v>
      </c>
      <c r="D494" s="185" t="s">
        <v>295</v>
      </c>
      <c r="E494" s="187">
        <v>2</v>
      </c>
      <c r="F494" s="189"/>
      <c r="G494" s="190">
        <f>E494*F494</f>
        <v>0</v>
      </c>
      <c r="H494" s="191"/>
      <c r="I494" s="195" t="s">
        <v>143</v>
      </c>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v>21</v>
      </c>
      <c r="AN494" s="179"/>
      <c r="AO494" s="179"/>
      <c r="AP494" s="179"/>
      <c r="AQ494" s="179"/>
      <c r="AR494" s="179"/>
      <c r="AS494" s="179"/>
      <c r="AT494" s="179"/>
      <c r="AU494" s="179"/>
      <c r="AV494" s="179"/>
      <c r="AW494" s="179"/>
      <c r="AX494" s="179"/>
      <c r="AY494" s="179"/>
      <c r="AZ494" s="179"/>
      <c r="BA494" s="179"/>
      <c r="BB494" s="179"/>
      <c r="BC494" s="179"/>
      <c r="BD494" s="179"/>
      <c r="BE494" s="179"/>
      <c r="BF494" s="179"/>
      <c r="BG494" s="179"/>
      <c r="BH494" s="179"/>
    </row>
    <row r="495" spans="1:60" outlineLevel="1" x14ac:dyDescent="0.2">
      <c r="A495" s="193"/>
      <c r="B495" s="183"/>
      <c r="C495" s="251" t="s">
        <v>797</v>
      </c>
      <c r="D495" s="252"/>
      <c r="E495" s="253"/>
      <c r="F495" s="254"/>
      <c r="G495" s="255"/>
      <c r="H495" s="191"/>
      <c r="I495" s="195"/>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c r="AO495" s="179"/>
      <c r="AP495" s="179"/>
      <c r="AQ495" s="179"/>
      <c r="AR495" s="179"/>
      <c r="AS495" s="179"/>
      <c r="AT495" s="179"/>
      <c r="AU495" s="179"/>
      <c r="AV495" s="179"/>
      <c r="AW495" s="179"/>
      <c r="AX495" s="179"/>
      <c r="AY495" s="179"/>
      <c r="AZ495" s="179"/>
      <c r="BA495" s="180" t="str">
        <f>C495</f>
        <v>počet polů: 3</v>
      </c>
      <c r="BB495" s="179"/>
      <c r="BC495" s="179"/>
      <c r="BD495" s="179"/>
      <c r="BE495" s="179"/>
      <c r="BF495" s="179"/>
      <c r="BG495" s="179"/>
      <c r="BH495" s="179"/>
    </row>
    <row r="496" spans="1:60" outlineLevel="1" x14ac:dyDescent="0.2">
      <c r="A496" s="193"/>
      <c r="B496" s="183"/>
      <c r="C496" s="251" t="s">
        <v>798</v>
      </c>
      <c r="D496" s="252"/>
      <c r="E496" s="253"/>
      <c r="F496" s="254"/>
      <c r="G496" s="255"/>
      <c r="H496" s="191"/>
      <c r="I496" s="195"/>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c r="AP496" s="179"/>
      <c r="AQ496" s="179"/>
      <c r="AR496" s="179"/>
      <c r="AS496" s="179"/>
      <c r="AT496" s="179"/>
      <c r="AU496" s="179"/>
      <c r="AV496" s="179"/>
      <c r="AW496" s="179"/>
      <c r="AX496" s="179"/>
      <c r="AY496" s="179"/>
      <c r="AZ496" s="179"/>
      <c r="BA496" s="180" t="str">
        <f>C496</f>
        <v>•jmenovitý proud: 16 A</v>
      </c>
      <c r="BB496" s="179"/>
      <c r="BC496" s="179"/>
      <c r="BD496" s="179"/>
      <c r="BE496" s="179"/>
      <c r="BF496" s="179"/>
      <c r="BG496" s="179"/>
      <c r="BH496" s="179"/>
    </row>
    <row r="497" spans="1:60" outlineLevel="1" x14ac:dyDescent="0.2">
      <c r="A497" s="193"/>
      <c r="B497" s="183"/>
      <c r="C497" s="251" t="s">
        <v>799</v>
      </c>
      <c r="D497" s="252"/>
      <c r="E497" s="253"/>
      <c r="F497" s="254"/>
      <c r="G497" s="255"/>
      <c r="H497" s="191"/>
      <c r="I497" s="195"/>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9"/>
      <c r="AR497" s="179"/>
      <c r="AS497" s="179"/>
      <c r="AT497" s="179"/>
      <c r="AU497" s="179"/>
      <c r="AV497" s="179"/>
      <c r="AW497" s="179"/>
      <c r="AX497" s="179"/>
      <c r="AY497" s="179"/>
      <c r="AZ497" s="179"/>
      <c r="BA497" s="180" t="str">
        <f>C497</f>
        <v>•jmenovité napětí: 415 V</v>
      </c>
      <c r="BB497" s="179"/>
      <c r="BC497" s="179"/>
      <c r="BD497" s="179"/>
      <c r="BE497" s="179"/>
      <c r="BF497" s="179"/>
      <c r="BG497" s="179"/>
      <c r="BH497" s="179"/>
    </row>
    <row r="498" spans="1:60" outlineLevel="1" x14ac:dyDescent="0.2">
      <c r="A498" s="193"/>
      <c r="B498" s="183"/>
      <c r="C498" s="251" t="s">
        <v>800</v>
      </c>
      <c r="D498" s="252"/>
      <c r="E498" s="253"/>
      <c r="F498" s="254"/>
      <c r="G498" s="255"/>
      <c r="H498" s="191"/>
      <c r="I498" s="195"/>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c r="AP498" s="179"/>
      <c r="AQ498" s="179"/>
      <c r="AR498" s="179"/>
      <c r="AS498" s="179"/>
      <c r="AT498" s="179"/>
      <c r="AU498" s="179"/>
      <c r="AV498" s="179"/>
      <c r="AW498" s="179"/>
      <c r="AX498" s="179"/>
      <c r="AY498" s="179"/>
      <c r="AZ498" s="179"/>
      <c r="BA498" s="180" t="str">
        <f>C498</f>
        <v>•rozměry: 85x120x60 mm</v>
      </c>
      <c r="BB498" s="179"/>
      <c r="BC498" s="179"/>
      <c r="BD498" s="179"/>
      <c r="BE498" s="179"/>
      <c r="BF498" s="179"/>
      <c r="BG498" s="179"/>
      <c r="BH498" s="179"/>
    </row>
    <row r="499" spans="1:60" outlineLevel="1" x14ac:dyDescent="0.2">
      <c r="A499" s="193"/>
      <c r="B499" s="183"/>
      <c r="C499" s="251" t="s">
        <v>801</v>
      </c>
      <c r="D499" s="252"/>
      <c r="E499" s="253"/>
      <c r="F499" s="254"/>
      <c r="G499" s="255"/>
      <c r="H499" s="191"/>
      <c r="I499" s="195"/>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9"/>
      <c r="AR499" s="179"/>
      <c r="AS499" s="179"/>
      <c r="AT499" s="179"/>
      <c r="AU499" s="179"/>
      <c r="AV499" s="179"/>
      <c r="AW499" s="179"/>
      <c r="AX499" s="179"/>
      <c r="AY499" s="179"/>
      <c r="AZ499" s="179"/>
      <c r="BA499" s="180" t="str">
        <f>C499</f>
        <v>zařízení E8 a vývody K.81 a K.82</v>
      </c>
      <c r="BB499" s="179"/>
      <c r="BC499" s="179"/>
      <c r="BD499" s="179"/>
      <c r="BE499" s="179"/>
      <c r="BF499" s="179"/>
      <c r="BG499" s="179"/>
      <c r="BH499" s="179"/>
    </row>
    <row r="500" spans="1:60" ht="22.5" outlineLevel="1" x14ac:dyDescent="0.2">
      <c r="A500" s="193">
        <v>155</v>
      </c>
      <c r="B500" s="183" t="s">
        <v>802</v>
      </c>
      <c r="C500" s="211" t="s">
        <v>803</v>
      </c>
      <c r="D500" s="185" t="s">
        <v>295</v>
      </c>
      <c r="E500" s="187">
        <v>4</v>
      </c>
      <c r="F500" s="189"/>
      <c r="G500" s="190">
        <f>E500*F500</f>
        <v>0</v>
      </c>
      <c r="H500" s="191"/>
      <c r="I500" s="195" t="s">
        <v>143</v>
      </c>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v>21</v>
      </c>
      <c r="AN500" s="179"/>
      <c r="AO500" s="179"/>
      <c r="AP500" s="179"/>
      <c r="AQ500" s="179"/>
      <c r="AR500" s="179"/>
      <c r="AS500" s="179"/>
      <c r="AT500" s="179"/>
      <c r="AU500" s="179"/>
      <c r="AV500" s="179"/>
      <c r="AW500" s="179"/>
      <c r="AX500" s="179"/>
      <c r="AY500" s="179"/>
      <c r="AZ500" s="179"/>
      <c r="BA500" s="179"/>
      <c r="BB500" s="179"/>
      <c r="BC500" s="179"/>
      <c r="BD500" s="179"/>
      <c r="BE500" s="179"/>
      <c r="BF500" s="179"/>
      <c r="BG500" s="179"/>
      <c r="BH500" s="179"/>
    </row>
    <row r="501" spans="1:60" outlineLevel="1" x14ac:dyDescent="0.2">
      <c r="A501" s="193"/>
      <c r="B501" s="183"/>
      <c r="C501" s="251" t="s">
        <v>797</v>
      </c>
      <c r="D501" s="252"/>
      <c r="E501" s="253"/>
      <c r="F501" s="254"/>
      <c r="G501" s="255"/>
      <c r="H501" s="191"/>
      <c r="I501" s="195"/>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c r="AP501" s="179"/>
      <c r="AQ501" s="179"/>
      <c r="AR501" s="179"/>
      <c r="AS501" s="179"/>
      <c r="AT501" s="179"/>
      <c r="AU501" s="179"/>
      <c r="AV501" s="179"/>
      <c r="AW501" s="179"/>
      <c r="AX501" s="179"/>
      <c r="AY501" s="179"/>
      <c r="AZ501" s="179"/>
      <c r="BA501" s="180" t="str">
        <f>C501</f>
        <v>počet polů: 3</v>
      </c>
      <c r="BB501" s="179"/>
      <c r="BC501" s="179"/>
      <c r="BD501" s="179"/>
      <c r="BE501" s="179"/>
      <c r="BF501" s="179"/>
      <c r="BG501" s="179"/>
      <c r="BH501" s="179"/>
    </row>
    <row r="502" spans="1:60" outlineLevel="1" x14ac:dyDescent="0.2">
      <c r="A502" s="193"/>
      <c r="B502" s="183"/>
      <c r="C502" s="251" t="s">
        <v>804</v>
      </c>
      <c r="D502" s="252"/>
      <c r="E502" s="253"/>
      <c r="F502" s="254"/>
      <c r="G502" s="255"/>
      <c r="H502" s="191"/>
      <c r="I502" s="195"/>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c r="AP502" s="179"/>
      <c r="AQ502" s="179"/>
      <c r="AR502" s="179"/>
      <c r="AS502" s="179"/>
      <c r="AT502" s="179"/>
      <c r="AU502" s="179"/>
      <c r="AV502" s="179"/>
      <c r="AW502" s="179"/>
      <c r="AX502" s="179"/>
      <c r="AY502" s="179"/>
      <c r="AZ502" s="179"/>
      <c r="BA502" s="180" t="str">
        <f>C502</f>
        <v>•jmenovitý proud: 32 A</v>
      </c>
      <c r="BB502" s="179"/>
      <c r="BC502" s="179"/>
      <c r="BD502" s="179"/>
      <c r="BE502" s="179"/>
      <c r="BF502" s="179"/>
      <c r="BG502" s="179"/>
      <c r="BH502" s="179"/>
    </row>
    <row r="503" spans="1:60" outlineLevel="1" x14ac:dyDescent="0.2">
      <c r="A503" s="193"/>
      <c r="B503" s="183"/>
      <c r="C503" s="251" t="s">
        <v>799</v>
      </c>
      <c r="D503" s="252"/>
      <c r="E503" s="253"/>
      <c r="F503" s="254"/>
      <c r="G503" s="255"/>
      <c r="H503" s="191"/>
      <c r="I503" s="195"/>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c r="AP503" s="179"/>
      <c r="AQ503" s="179"/>
      <c r="AR503" s="179"/>
      <c r="AS503" s="179"/>
      <c r="AT503" s="179"/>
      <c r="AU503" s="179"/>
      <c r="AV503" s="179"/>
      <c r="AW503" s="179"/>
      <c r="AX503" s="179"/>
      <c r="AY503" s="179"/>
      <c r="AZ503" s="179"/>
      <c r="BA503" s="180" t="str">
        <f>C503</f>
        <v>•jmenovité napětí: 415 V</v>
      </c>
      <c r="BB503" s="179"/>
      <c r="BC503" s="179"/>
      <c r="BD503" s="179"/>
      <c r="BE503" s="179"/>
      <c r="BF503" s="179"/>
      <c r="BG503" s="179"/>
      <c r="BH503" s="179"/>
    </row>
    <row r="504" spans="1:60" outlineLevel="1" x14ac:dyDescent="0.2">
      <c r="A504" s="193"/>
      <c r="B504" s="183"/>
      <c r="C504" s="251" t="s">
        <v>805</v>
      </c>
      <c r="D504" s="252"/>
      <c r="E504" s="253"/>
      <c r="F504" s="254"/>
      <c r="G504" s="255"/>
      <c r="H504" s="191"/>
      <c r="I504" s="195"/>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c r="AP504" s="179"/>
      <c r="AQ504" s="179"/>
      <c r="AR504" s="179"/>
      <c r="AS504" s="179"/>
      <c r="AT504" s="179"/>
      <c r="AU504" s="179"/>
      <c r="AV504" s="179"/>
      <c r="AW504" s="179"/>
      <c r="AX504" s="179"/>
      <c r="AY504" s="179"/>
      <c r="AZ504" s="179"/>
      <c r="BA504" s="180" t="str">
        <f>C504</f>
        <v>•rozměry: 130x150x60 mm</v>
      </c>
      <c r="BB504" s="179"/>
      <c r="BC504" s="179"/>
      <c r="BD504" s="179"/>
      <c r="BE504" s="179"/>
      <c r="BF504" s="179"/>
      <c r="BG504" s="179"/>
      <c r="BH504" s="179"/>
    </row>
    <row r="505" spans="1:60" outlineLevel="1" x14ac:dyDescent="0.2">
      <c r="A505" s="193"/>
      <c r="B505" s="183"/>
      <c r="C505" s="251" t="s">
        <v>806</v>
      </c>
      <c r="D505" s="252"/>
      <c r="E505" s="253"/>
      <c r="F505" s="254"/>
      <c r="G505" s="255"/>
      <c r="H505" s="191"/>
      <c r="I505" s="195"/>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79"/>
      <c r="AV505" s="179"/>
      <c r="AW505" s="179"/>
      <c r="AX505" s="179"/>
      <c r="AY505" s="179"/>
      <c r="AZ505" s="179"/>
      <c r="BA505" s="180" t="str">
        <f>C505</f>
        <v>zařízení E9 a E4 vývody K.91; K.92; K.41 a K.42</v>
      </c>
      <c r="BB505" s="179"/>
      <c r="BC505" s="179"/>
      <c r="BD505" s="179"/>
      <c r="BE505" s="179"/>
      <c r="BF505" s="179"/>
      <c r="BG505" s="179"/>
      <c r="BH505" s="179"/>
    </row>
    <row r="506" spans="1:60" ht="22.5" outlineLevel="1" x14ac:dyDescent="0.2">
      <c r="A506" s="193">
        <v>156</v>
      </c>
      <c r="B506" s="183" t="s">
        <v>807</v>
      </c>
      <c r="C506" s="211" t="s">
        <v>808</v>
      </c>
      <c r="D506" s="185" t="s">
        <v>295</v>
      </c>
      <c r="E506" s="187">
        <v>1</v>
      </c>
      <c r="F506" s="189"/>
      <c r="G506" s="190">
        <f>E506*F506</f>
        <v>0</v>
      </c>
      <c r="H506" s="191"/>
      <c r="I506" s="195" t="s">
        <v>143</v>
      </c>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v>21</v>
      </c>
      <c r="AN506" s="179"/>
      <c r="AO506" s="179"/>
      <c r="AP506" s="179"/>
      <c r="AQ506" s="179"/>
      <c r="AR506" s="179"/>
      <c r="AS506" s="179"/>
      <c r="AT506" s="179"/>
      <c r="AU506" s="179"/>
      <c r="AV506" s="179"/>
      <c r="AW506" s="179"/>
      <c r="AX506" s="179"/>
      <c r="AY506" s="179"/>
      <c r="AZ506" s="179"/>
      <c r="BA506" s="179"/>
      <c r="BB506" s="179"/>
      <c r="BC506" s="179"/>
      <c r="BD506" s="179"/>
      <c r="BE506" s="179"/>
      <c r="BF506" s="179"/>
      <c r="BG506" s="179"/>
      <c r="BH506" s="179"/>
    </row>
    <row r="507" spans="1:60" ht="33.75" outlineLevel="1" x14ac:dyDescent="0.2">
      <c r="A507" s="193"/>
      <c r="B507" s="183"/>
      <c r="C507" s="251" t="s">
        <v>809</v>
      </c>
      <c r="D507" s="252"/>
      <c r="E507" s="253"/>
      <c r="F507" s="254"/>
      <c r="G507" s="255"/>
      <c r="H507" s="191"/>
      <c r="I507" s="195"/>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80" t="str">
        <f>C507</f>
        <v>Bude zachována oceloplechová konstrukce stávajícího rozvaděče „RK“ včetně hlavního jističe, převodového stávajícího informačního měření, případně zjištěných při prohlídce a vlastní revizi stávajících vývodů zařízení mimo kuchyni, dále budou zachované nosné lišty a pasovina – sběrnice.</v>
      </c>
      <c r="BB507" s="179"/>
      <c r="BC507" s="179"/>
      <c r="BD507" s="179"/>
      <c r="BE507" s="179"/>
      <c r="BF507" s="179"/>
      <c r="BG507" s="179"/>
      <c r="BH507" s="179"/>
    </row>
    <row r="508" spans="1:60" ht="33.75" outlineLevel="1" x14ac:dyDescent="0.2">
      <c r="A508" s="193">
        <v>157</v>
      </c>
      <c r="B508" s="183" t="s">
        <v>810</v>
      </c>
      <c r="C508" s="211" t="s">
        <v>811</v>
      </c>
      <c r="D508" s="185" t="s">
        <v>295</v>
      </c>
      <c r="E508" s="187">
        <v>1</v>
      </c>
      <c r="F508" s="189"/>
      <c r="G508" s="190">
        <f>E508*F508</f>
        <v>0</v>
      </c>
      <c r="H508" s="191"/>
      <c r="I508" s="195" t="s">
        <v>143</v>
      </c>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v>21</v>
      </c>
      <c r="AN508" s="179"/>
      <c r="AO508" s="179"/>
      <c r="AP508" s="179"/>
      <c r="AQ508" s="179"/>
      <c r="AR508" s="179"/>
      <c r="AS508" s="179"/>
      <c r="AT508" s="179"/>
      <c r="AU508" s="179"/>
      <c r="AV508" s="179"/>
      <c r="AW508" s="179"/>
      <c r="AX508" s="179"/>
      <c r="AY508" s="179"/>
      <c r="AZ508" s="179"/>
      <c r="BA508" s="179"/>
      <c r="BB508" s="179"/>
      <c r="BC508" s="179"/>
      <c r="BD508" s="179"/>
      <c r="BE508" s="179"/>
      <c r="BF508" s="179"/>
      <c r="BG508" s="179"/>
      <c r="BH508" s="179"/>
    </row>
    <row r="509" spans="1:60" outlineLevel="1" x14ac:dyDescent="0.2">
      <c r="A509" s="193"/>
      <c r="B509" s="183"/>
      <c r="C509" s="251" t="s">
        <v>812</v>
      </c>
      <c r="D509" s="252"/>
      <c r="E509" s="253"/>
      <c r="F509" s="254"/>
      <c r="G509" s="255"/>
      <c r="H509" s="191"/>
      <c r="I509" s="195"/>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c r="AP509" s="179"/>
      <c r="AQ509" s="179"/>
      <c r="AR509" s="179"/>
      <c r="AS509" s="179"/>
      <c r="AT509" s="179"/>
      <c r="AU509" s="179"/>
      <c r="AV509" s="179"/>
      <c r="AW509" s="179"/>
      <c r="AX509" s="179"/>
      <c r="AY509" s="179"/>
      <c r="AZ509" s="179"/>
      <c r="BA509" s="180" t="str">
        <f>C509</f>
        <v>přístroje. montážní práce</v>
      </c>
      <c r="BB509" s="179"/>
      <c r="BC509" s="179"/>
      <c r="BD509" s="179"/>
      <c r="BE509" s="179"/>
      <c r="BF509" s="179"/>
      <c r="BG509" s="179"/>
      <c r="BH509" s="179"/>
    </row>
    <row r="510" spans="1:60" outlineLevel="1" x14ac:dyDescent="0.2">
      <c r="A510" s="193">
        <v>158</v>
      </c>
      <c r="B510" s="183" t="s">
        <v>813</v>
      </c>
      <c r="C510" s="211" t="s">
        <v>814</v>
      </c>
      <c r="D510" s="185" t="s">
        <v>295</v>
      </c>
      <c r="E510" s="187">
        <v>1</v>
      </c>
      <c r="F510" s="189"/>
      <c r="G510" s="190">
        <f>E510*F510</f>
        <v>0</v>
      </c>
      <c r="H510" s="191"/>
      <c r="I510" s="195" t="s">
        <v>143</v>
      </c>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v>21</v>
      </c>
      <c r="AN510" s="179"/>
      <c r="AO510" s="179"/>
      <c r="AP510" s="179"/>
      <c r="AQ510" s="179"/>
      <c r="AR510" s="179"/>
      <c r="AS510" s="179"/>
      <c r="AT510" s="179"/>
      <c r="AU510" s="179"/>
      <c r="AV510" s="179"/>
      <c r="AW510" s="179"/>
      <c r="AX510" s="179"/>
      <c r="AY510" s="179"/>
      <c r="AZ510" s="179"/>
      <c r="BA510" s="179"/>
      <c r="BB510" s="179"/>
      <c r="BC510" s="179"/>
      <c r="BD510" s="179"/>
      <c r="BE510" s="179"/>
      <c r="BF510" s="179"/>
      <c r="BG510" s="179"/>
      <c r="BH510" s="179"/>
    </row>
    <row r="511" spans="1:60" outlineLevel="1" x14ac:dyDescent="0.2">
      <c r="A511" s="193"/>
      <c r="B511" s="183"/>
      <c r="C511" s="251" t="s">
        <v>815</v>
      </c>
      <c r="D511" s="252"/>
      <c r="E511" s="253"/>
      <c r="F511" s="254"/>
      <c r="G511" s="255"/>
      <c r="H511" s="191"/>
      <c r="I511" s="195"/>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c r="AP511" s="179"/>
      <c r="AQ511" s="179"/>
      <c r="AR511" s="179"/>
      <c r="AS511" s="179"/>
      <c r="AT511" s="179"/>
      <c r="AU511" s="179"/>
      <c r="AV511" s="179"/>
      <c r="AW511" s="179"/>
      <c r="AX511" s="179"/>
      <c r="AY511" s="179"/>
      <c r="AZ511" s="179"/>
      <c r="BA511" s="180" t="str">
        <f>C511</f>
        <v>dodávka</v>
      </c>
      <c r="BB511" s="179"/>
      <c r="BC511" s="179"/>
      <c r="BD511" s="179"/>
      <c r="BE511" s="179"/>
      <c r="BF511" s="179"/>
      <c r="BG511" s="179"/>
      <c r="BH511" s="179"/>
    </row>
    <row r="512" spans="1:60" outlineLevel="1" x14ac:dyDescent="0.2">
      <c r="A512" s="193">
        <v>159</v>
      </c>
      <c r="B512" s="183" t="s">
        <v>816</v>
      </c>
      <c r="C512" s="211" t="s">
        <v>817</v>
      </c>
      <c r="D512" s="185" t="s">
        <v>295</v>
      </c>
      <c r="E512" s="187">
        <v>4</v>
      </c>
      <c r="F512" s="189"/>
      <c r="G512" s="190">
        <f>E512*F512</f>
        <v>0</v>
      </c>
      <c r="H512" s="191"/>
      <c r="I512" s="195" t="s">
        <v>143</v>
      </c>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v>21</v>
      </c>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row>
    <row r="513" spans="1:60" outlineLevel="1" x14ac:dyDescent="0.2">
      <c r="A513" s="193"/>
      <c r="B513" s="183"/>
      <c r="C513" s="251" t="s">
        <v>815</v>
      </c>
      <c r="D513" s="252"/>
      <c r="E513" s="253"/>
      <c r="F513" s="254"/>
      <c r="G513" s="255"/>
      <c r="H513" s="191"/>
      <c r="I513" s="195"/>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c r="AP513" s="179"/>
      <c r="AQ513" s="179"/>
      <c r="AR513" s="179"/>
      <c r="AS513" s="179"/>
      <c r="AT513" s="179"/>
      <c r="AU513" s="179"/>
      <c r="AV513" s="179"/>
      <c r="AW513" s="179"/>
      <c r="AX513" s="179"/>
      <c r="AY513" s="179"/>
      <c r="AZ513" s="179"/>
      <c r="BA513" s="180" t="str">
        <f>C513</f>
        <v>dodávka</v>
      </c>
      <c r="BB513" s="179"/>
      <c r="BC513" s="179"/>
      <c r="BD513" s="179"/>
      <c r="BE513" s="179"/>
      <c r="BF513" s="179"/>
      <c r="BG513" s="179"/>
      <c r="BH513" s="179"/>
    </row>
    <row r="514" spans="1:60" outlineLevel="1" x14ac:dyDescent="0.2">
      <c r="A514" s="193">
        <v>160</v>
      </c>
      <c r="B514" s="183" t="s">
        <v>818</v>
      </c>
      <c r="C514" s="211" t="s">
        <v>819</v>
      </c>
      <c r="D514" s="185" t="s">
        <v>295</v>
      </c>
      <c r="E514" s="187">
        <v>2</v>
      </c>
      <c r="F514" s="189"/>
      <c r="G514" s="190">
        <f>E514*F514</f>
        <v>0</v>
      </c>
      <c r="H514" s="191"/>
      <c r="I514" s="195" t="s">
        <v>143</v>
      </c>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v>21</v>
      </c>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row>
    <row r="515" spans="1:60" outlineLevel="1" x14ac:dyDescent="0.2">
      <c r="A515" s="193"/>
      <c r="B515" s="183"/>
      <c r="C515" s="251" t="s">
        <v>815</v>
      </c>
      <c r="D515" s="252"/>
      <c r="E515" s="253"/>
      <c r="F515" s="254"/>
      <c r="G515" s="255"/>
      <c r="H515" s="191"/>
      <c r="I515" s="195"/>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c r="AP515" s="179"/>
      <c r="AQ515" s="179"/>
      <c r="AR515" s="179"/>
      <c r="AS515" s="179"/>
      <c r="AT515" s="179"/>
      <c r="AU515" s="179"/>
      <c r="AV515" s="179"/>
      <c r="AW515" s="179"/>
      <c r="AX515" s="179"/>
      <c r="AY515" s="179"/>
      <c r="AZ515" s="179"/>
      <c r="BA515" s="180" t="str">
        <f>C515</f>
        <v>dodávka</v>
      </c>
      <c r="BB515" s="179"/>
      <c r="BC515" s="179"/>
      <c r="BD515" s="179"/>
      <c r="BE515" s="179"/>
      <c r="BF515" s="179"/>
      <c r="BG515" s="179"/>
      <c r="BH515" s="179"/>
    </row>
    <row r="516" spans="1:60" outlineLevel="1" x14ac:dyDescent="0.2">
      <c r="A516" s="193">
        <v>161</v>
      </c>
      <c r="B516" s="183" t="s">
        <v>820</v>
      </c>
      <c r="C516" s="211" t="s">
        <v>821</v>
      </c>
      <c r="D516" s="185" t="s">
        <v>295</v>
      </c>
      <c r="E516" s="187">
        <v>4</v>
      </c>
      <c r="F516" s="189"/>
      <c r="G516" s="190">
        <f>E516*F516</f>
        <v>0</v>
      </c>
      <c r="H516" s="191"/>
      <c r="I516" s="195" t="s">
        <v>143</v>
      </c>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v>21</v>
      </c>
      <c r="AN516" s="179"/>
      <c r="AO516" s="179"/>
      <c r="AP516" s="179"/>
      <c r="AQ516" s="179"/>
      <c r="AR516" s="179"/>
      <c r="AS516" s="179"/>
      <c r="AT516" s="179"/>
      <c r="AU516" s="179"/>
      <c r="AV516" s="179"/>
      <c r="AW516" s="179"/>
      <c r="AX516" s="179"/>
      <c r="AY516" s="179"/>
      <c r="AZ516" s="179"/>
      <c r="BA516" s="179"/>
      <c r="BB516" s="179"/>
      <c r="BC516" s="179"/>
      <c r="BD516" s="179"/>
      <c r="BE516" s="179"/>
      <c r="BF516" s="179"/>
      <c r="BG516" s="179"/>
      <c r="BH516" s="179"/>
    </row>
    <row r="517" spans="1:60" outlineLevel="1" x14ac:dyDescent="0.2">
      <c r="A517" s="193"/>
      <c r="B517" s="183"/>
      <c r="C517" s="251" t="s">
        <v>815</v>
      </c>
      <c r="D517" s="252"/>
      <c r="E517" s="253"/>
      <c r="F517" s="254"/>
      <c r="G517" s="255"/>
      <c r="H517" s="191"/>
      <c r="I517" s="195"/>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9"/>
      <c r="AR517" s="179"/>
      <c r="AS517" s="179"/>
      <c r="AT517" s="179"/>
      <c r="AU517" s="179"/>
      <c r="AV517" s="179"/>
      <c r="AW517" s="179"/>
      <c r="AX517" s="179"/>
      <c r="AY517" s="179"/>
      <c r="AZ517" s="179"/>
      <c r="BA517" s="180" t="str">
        <f>C517</f>
        <v>dodávka</v>
      </c>
      <c r="BB517" s="179"/>
      <c r="BC517" s="179"/>
      <c r="BD517" s="179"/>
      <c r="BE517" s="179"/>
      <c r="BF517" s="179"/>
      <c r="BG517" s="179"/>
      <c r="BH517" s="179"/>
    </row>
    <row r="518" spans="1:60" outlineLevel="1" x14ac:dyDescent="0.2">
      <c r="A518" s="193">
        <v>162</v>
      </c>
      <c r="B518" s="183" t="s">
        <v>822</v>
      </c>
      <c r="C518" s="211" t="s">
        <v>823</v>
      </c>
      <c r="D518" s="185" t="s">
        <v>295</v>
      </c>
      <c r="E518" s="187">
        <v>1</v>
      </c>
      <c r="F518" s="189"/>
      <c r="G518" s="190">
        <f>E518*F518</f>
        <v>0</v>
      </c>
      <c r="H518" s="191"/>
      <c r="I518" s="195" t="s">
        <v>143</v>
      </c>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v>21</v>
      </c>
      <c r="AN518" s="179"/>
      <c r="AO518" s="179"/>
      <c r="AP518" s="179"/>
      <c r="AQ518" s="179"/>
      <c r="AR518" s="179"/>
      <c r="AS518" s="179"/>
      <c r="AT518" s="179"/>
      <c r="AU518" s="179"/>
      <c r="AV518" s="179"/>
      <c r="AW518" s="179"/>
      <c r="AX518" s="179"/>
      <c r="AY518" s="179"/>
      <c r="AZ518" s="179"/>
      <c r="BA518" s="179"/>
      <c r="BB518" s="179"/>
      <c r="BC518" s="179"/>
      <c r="BD518" s="179"/>
      <c r="BE518" s="179"/>
      <c r="BF518" s="179"/>
      <c r="BG518" s="179"/>
      <c r="BH518" s="179"/>
    </row>
    <row r="519" spans="1:60" outlineLevel="1" x14ac:dyDescent="0.2">
      <c r="A519" s="193"/>
      <c r="B519" s="183"/>
      <c r="C519" s="251" t="s">
        <v>815</v>
      </c>
      <c r="D519" s="252"/>
      <c r="E519" s="253"/>
      <c r="F519" s="254"/>
      <c r="G519" s="255"/>
      <c r="H519" s="191"/>
      <c r="I519" s="195"/>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9"/>
      <c r="AR519" s="179"/>
      <c r="AS519" s="179"/>
      <c r="AT519" s="179"/>
      <c r="AU519" s="179"/>
      <c r="AV519" s="179"/>
      <c r="AW519" s="179"/>
      <c r="AX519" s="179"/>
      <c r="AY519" s="179"/>
      <c r="AZ519" s="179"/>
      <c r="BA519" s="180" t="str">
        <f>C519</f>
        <v>dodávka</v>
      </c>
      <c r="BB519" s="179"/>
      <c r="BC519" s="179"/>
      <c r="BD519" s="179"/>
      <c r="BE519" s="179"/>
      <c r="BF519" s="179"/>
      <c r="BG519" s="179"/>
      <c r="BH519" s="179"/>
    </row>
    <row r="520" spans="1:60" outlineLevel="1" x14ac:dyDescent="0.2">
      <c r="A520" s="193">
        <v>163</v>
      </c>
      <c r="B520" s="183" t="s">
        <v>824</v>
      </c>
      <c r="C520" s="211" t="s">
        <v>825</v>
      </c>
      <c r="D520" s="185" t="s">
        <v>295</v>
      </c>
      <c r="E520" s="187">
        <v>2</v>
      </c>
      <c r="F520" s="189"/>
      <c r="G520" s="190">
        <f>E520*F520</f>
        <v>0</v>
      </c>
      <c r="H520" s="191"/>
      <c r="I520" s="195" t="s">
        <v>143</v>
      </c>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v>21</v>
      </c>
      <c r="AN520" s="179"/>
      <c r="AO520" s="179"/>
      <c r="AP520" s="179"/>
      <c r="AQ520" s="179"/>
      <c r="AR520" s="179"/>
      <c r="AS520" s="179"/>
      <c r="AT520" s="179"/>
      <c r="AU520" s="179"/>
      <c r="AV520" s="179"/>
      <c r="AW520" s="179"/>
      <c r="AX520" s="179"/>
      <c r="AY520" s="179"/>
      <c r="AZ520" s="179"/>
      <c r="BA520" s="179"/>
      <c r="BB520" s="179"/>
      <c r="BC520" s="179"/>
      <c r="BD520" s="179"/>
      <c r="BE520" s="179"/>
      <c r="BF520" s="179"/>
      <c r="BG520" s="179"/>
      <c r="BH520" s="179"/>
    </row>
    <row r="521" spans="1:60" outlineLevel="1" x14ac:dyDescent="0.2">
      <c r="A521" s="193"/>
      <c r="B521" s="183"/>
      <c r="C521" s="251" t="s">
        <v>815</v>
      </c>
      <c r="D521" s="252"/>
      <c r="E521" s="253"/>
      <c r="F521" s="254"/>
      <c r="G521" s="255"/>
      <c r="H521" s="191"/>
      <c r="I521" s="195"/>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9"/>
      <c r="AR521" s="179"/>
      <c r="AS521" s="179"/>
      <c r="AT521" s="179"/>
      <c r="AU521" s="179"/>
      <c r="AV521" s="179"/>
      <c r="AW521" s="179"/>
      <c r="AX521" s="179"/>
      <c r="AY521" s="179"/>
      <c r="AZ521" s="179"/>
      <c r="BA521" s="180" t="str">
        <f>C521</f>
        <v>dodávka</v>
      </c>
      <c r="BB521" s="179"/>
      <c r="BC521" s="179"/>
      <c r="BD521" s="179"/>
      <c r="BE521" s="179"/>
      <c r="BF521" s="179"/>
      <c r="BG521" s="179"/>
      <c r="BH521" s="179"/>
    </row>
    <row r="522" spans="1:60" outlineLevel="1" x14ac:dyDescent="0.2">
      <c r="A522" s="193">
        <v>164</v>
      </c>
      <c r="B522" s="183" t="s">
        <v>826</v>
      </c>
      <c r="C522" s="211" t="s">
        <v>827</v>
      </c>
      <c r="D522" s="185" t="s">
        <v>295</v>
      </c>
      <c r="E522" s="187">
        <v>3</v>
      </c>
      <c r="F522" s="189"/>
      <c r="G522" s="190">
        <f>E522*F522</f>
        <v>0</v>
      </c>
      <c r="H522" s="191"/>
      <c r="I522" s="195" t="s">
        <v>143</v>
      </c>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v>21</v>
      </c>
      <c r="AN522" s="179"/>
      <c r="AO522" s="179"/>
      <c r="AP522" s="179"/>
      <c r="AQ522" s="179"/>
      <c r="AR522" s="179"/>
      <c r="AS522" s="179"/>
      <c r="AT522" s="179"/>
      <c r="AU522" s="179"/>
      <c r="AV522" s="179"/>
      <c r="AW522" s="179"/>
      <c r="AX522" s="179"/>
      <c r="AY522" s="179"/>
      <c r="AZ522" s="179"/>
      <c r="BA522" s="179"/>
      <c r="BB522" s="179"/>
      <c r="BC522" s="179"/>
      <c r="BD522" s="179"/>
      <c r="BE522" s="179"/>
      <c r="BF522" s="179"/>
      <c r="BG522" s="179"/>
      <c r="BH522" s="179"/>
    </row>
    <row r="523" spans="1:60" outlineLevel="1" x14ac:dyDescent="0.2">
      <c r="A523" s="193"/>
      <c r="B523" s="183"/>
      <c r="C523" s="251" t="s">
        <v>815</v>
      </c>
      <c r="D523" s="252"/>
      <c r="E523" s="253"/>
      <c r="F523" s="254"/>
      <c r="G523" s="255"/>
      <c r="H523" s="191"/>
      <c r="I523" s="195"/>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9"/>
      <c r="AR523" s="179"/>
      <c r="AS523" s="179"/>
      <c r="AT523" s="179"/>
      <c r="AU523" s="179"/>
      <c r="AV523" s="179"/>
      <c r="AW523" s="179"/>
      <c r="AX523" s="179"/>
      <c r="AY523" s="179"/>
      <c r="AZ523" s="179"/>
      <c r="BA523" s="180" t="str">
        <f>C523</f>
        <v>dodávka</v>
      </c>
      <c r="BB523" s="179"/>
      <c r="BC523" s="179"/>
      <c r="BD523" s="179"/>
      <c r="BE523" s="179"/>
      <c r="BF523" s="179"/>
      <c r="BG523" s="179"/>
      <c r="BH523" s="179"/>
    </row>
    <row r="524" spans="1:60" outlineLevel="1" x14ac:dyDescent="0.2">
      <c r="A524" s="193">
        <v>165</v>
      </c>
      <c r="B524" s="183" t="s">
        <v>828</v>
      </c>
      <c r="C524" s="211" t="s">
        <v>829</v>
      </c>
      <c r="D524" s="185" t="s">
        <v>295</v>
      </c>
      <c r="E524" s="187">
        <v>14</v>
      </c>
      <c r="F524" s="189"/>
      <c r="G524" s="190">
        <f>E524*F524</f>
        <v>0</v>
      </c>
      <c r="H524" s="191"/>
      <c r="I524" s="195" t="s">
        <v>143</v>
      </c>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v>21</v>
      </c>
      <c r="AN524" s="179"/>
      <c r="AO524" s="179"/>
      <c r="AP524" s="179"/>
      <c r="AQ524" s="179"/>
      <c r="AR524" s="179"/>
      <c r="AS524" s="179"/>
      <c r="AT524" s="179"/>
      <c r="AU524" s="179"/>
      <c r="AV524" s="179"/>
      <c r="AW524" s="179"/>
      <c r="AX524" s="179"/>
      <c r="AY524" s="179"/>
      <c r="AZ524" s="179"/>
      <c r="BA524" s="179"/>
      <c r="BB524" s="179"/>
      <c r="BC524" s="179"/>
      <c r="BD524" s="179"/>
      <c r="BE524" s="179"/>
      <c r="BF524" s="179"/>
      <c r="BG524" s="179"/>
      <c r="BH524" s="179"/>
    </row>
    <row r="525" spans="1:60" outlineLevel="1" x14ac:dyDescent="0.2">
      <c r="A525" s="193"/>
      <c r="B525" s="183"/>
      <c r="C525" s="251" t="s">
        <v>815</v>
      </c>
      <c r="D525" s="252"/>
      <c r="E525" s="253"/>
      <c r="F525" s="254"/>
      <c r="G525" s="255"/>
      <c r="H525" s="191"/>
      <c r="I525" s="195"/>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c r="AZ525" s="179"/>
      <c r="BA525" s="180" t="str">
        <f>C525</f>
        <v>dodávka</v>
      </c>
      <c r="BB525" s="179"/>
      <c r="BC525" s="179"/>
      <c r="BD525" s="179"/>
      <c r="BE525" s="179"/>
      <c r="BF525" s="179"/>
      <c r="BG525" s="179"/>
      <c r="BH525" s="179"/>
    </row>
    <row r="526" spans="1:60" outlineLevel="1" x14ac:dyDescent="0.2">
      <c r="A526" s="193">
        <v>166</v>
      </c>
      <c r="B526" s="183" t="s">
        <v>830</v>
      </c>
      <c r="C526" s="211" t="s">
        <v>831</v>
      </c>
      <c r="D526" s="185" t="s">
        <v>295</v>
      </c>
      <c r="E526" s="187">
        <v>1</v>
      </c>
      <c r="F526" s="189"/>
      <c r="G526" s="190">
        <f>E526*F526</f>
        <v>0</v>
      </c>
      <c r="H526" s="191"/>
      <c r="I526" s="195" t="s">
        <v>143</v>
      </c>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v>21</v>
      </c>
      <c r="AN526" s="179"/>
      <c r="AO526" s="179"/>
      <c r="AP526" s="179"/>
      <c r="AQ526" s="179"/>
      <c r="AR526" s="179"/>
      <c r="AS526" s="179"/>
      <c r="AT526" s="179"/>
      <c r="AU526" s="179"/>
      <c r="AV526" s="179"/>
      <c r="AW526" s="179"/>
      <c r="AX526" s="179"/>
      <c r="AY526" s="179"/>
      <c r="AZ526" s="179"/>
      <c r="BA526" s="179"/>
      <c r="BB526" s="179"/>
      <c r="BC526" s="179"/>
      <c r="BD526" s="179"/>
      <c r="BE526" s="179"/>
      <c r="BF526" s="179"/>
      <c r="BG526" s="179"/>
      <c r="BH526" s="179"/>
    </row>
    <row r="527" spans="1:60" outlineLevel="1" x14ac:dyDescent="0.2">
      <c r="A527" s="193">
        <v>167</v>
      </c>
      <c r="B527" s="183" t="s">
        <v>832</v>
      </c>
      <c r="C527" s="211" t="s">
        <v>833</v>
      </c>
      <c r="D527" s="185" t="s">
        <v>295</v>
      </c>
      <c r="E527" s="187">
        <v>1</v>
      </c>
      <c r="F527" s="189"/>
      <c r="G527" s="190">
        <f>E527*F527</f>
        <v>0</v>
      </c>
      <c r="H527" s="191"/>
      <c r="I527" s="195" t="s">
        <v>143</v>
      </c>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v>21</v>
      </c>
      <c r="AN527" s="179"/>
      <c r="AO527" s="179"/>
      <c r="AP527" s="179"/>
      <c r="AQ527" s="179"/>
      <c r="AR527" s="179"/>
      <c r="AS527" s="179"/>
      <c r="AT527" s="179"/>
      <c r="AU527" s="179"/>
      <c r="AV527" s="179"/>
      <c r="AW527" s="179"/>
      <c r="AX527" s="179"/>
      <c r="AY527" s="179"/>
      <c r="AZ527" s="179"/>
      <c r="BA527" s="179"/>
      <c r="BB527" s="179"/>
      <c r="BC527" s="179"/>
      <c r="BD527" s="179"/>
      <c r="BE527" s="179"/>
      <c r="BF527" s="179"/>
      <c r="BG527" s="179"/>
      <c r="BH527" s="179"/>
    </row>
    <row r="528" spans="1:60" x14ac:dyDescent="0.2">
      <c r="A528" s="192" t="s">
        <v>128</v>
      </c>
      <c r="B528" s="182" t="s">
        <v>139</v>
      </c>
      <c r="C528" s="210" t="s">
        <v>140</v>
      </c>
      <c r="D528" s="184"/>
      <c r="E528" s="186"/>
      <c r="F528" s="261">
        <f>SUM(G529:G577)</f>
        <v>0</v>
      </c>
      <c r="G528" s="262"/>
      <c r="H528" s="188"/>
      <c r="I528" s="194"/>
    </row>
    <row r="529" spans="1:60" outlineLevel="1" x14ac:dyDescent="0.2">
      <c r="A529" s="193"/>
      <c r="B529" s="279" t="s">
        <v>834</v>
      </c>
      <c r="C529" s="280"/>
      <c r="D529" s="281"/>
      <c r="E529" s="282"/>
      <c r="F529" s="283"/>
      <c r="G529" s="284"/>
      <c r="H529" s="191"/>
      <c r="I529" s="195"/>
      <c r="J529" s="179"/>
      <c r="K529" s="179">
        <v>1</v>
      </c>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c r="BC529" s="179"/>
      <c r="BD529" s="179"/>
      <c r="BE529" s="179"/>
      <c r="BF529" s="179"/>
      <c r="BG529" s="179"/>
      <c r="BH529" s="179"/>
    </row>
    <row r="530" spans="1:60" outlineLevel="1" x14ac:dyDescent="0.2">
      <c r="A530" s="193"/>
      <c r="B530" s="263" t="s">
        <v>835</v>
      </c>
      <c r="C530" s="264"/>
      <c r="D530" s="265"/>
      <c r="E530" s="266"/>
      <c r="F530" s="267"/>
      <c r="G530" s="268"/>
      <c r="H530" s="191"/>
      <c r="I530" s="195"/>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c r="AZ530" s="179"/>
      <c r="BA530" s="179"/>
      <c r="BB530" s="179"/>
      <c r="BC530" s="179"/>
      <c r="BD530" s="179"/>
      <c r="BE530" s="179"/>
      <c r="BF530" s="179"/>
      <c r="BG530" s="179"/>
      <c r="BH530" s="179"/>
    </row>
    <row r="531" spans="1:60" outlineLevel="1" x14ac:dyDescent="0.2">
      <c r="A531" s="193">
        <v>168</v>
      </c>
      <c r="B531" s="183" t="s">
        <v>836</v>
      </c>
      <c r="C531" s="211" t="s">
        <v>837</v>
      </c>
      <c r="D531" s="185" t="s">
        <v>233</v>
      </c>
      <c r="E531" s="187">
        <v>45.8</v>
      </c>
      <c r="F531" s="189"/>
      <c r="G531" s="190">
        <f>E531*F531</f>
        <v>0</v>
      </c>
      <c r="H531" s="191" t="s">
        <v>501</v>
      </c>
      <c r="I531" s="195" t="s">
        <v>134</v>
      </c>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v>21</v>
      </c>
      <c r="AN531" s="179"/>
      <c r="AO531" s="179"/>
      <c r="AP531" s="179"/>
      <c r="AQ531" s="179"/>
      <c r="AR531" s="179"/>
      <c r="AS531" s="179"/>
      <c r="AT531" s="179"/>
      <c r="AU531" s="179"/>
      <c r="AV531" s="179"/>
      <c r="AW531" s="179"/>
      <c r="AX531" s="179"/>
      <c r="AY531" s="179"/>
      <c r="AZ531" s="179"/>
      <c r="BA531" s="179"/>
      <c r="BB531" s="179"/>
      <c r="BC531" s="179"/>
      <c r="BD531" s="179"/>
      <c r="BE531" s="179"/>
      <c r="BF531" s="179"/>
      <c r="BG531" s="179"/>
      <c r="BH531" s="179"/>
    </row>
    <row r="532" spans="1:60" ht="33.75" outlineLevel="1" x14ac:dyDescent="0.2">
      <c r="A532" s="193"/>
      <c r="B532" s="183"/>
      <c r="C532" s="221" t="s">
        <v>474</v>
      </c>
      <c r="D532" s="215"/>
      <c r="E532" s="216">
        <v>29.5</v>
      </c>
      <c r="F532" s="190"/>
      <c r="G532" s="190"/>
      <c r="H532" s="191"/>
      <c r="I532" s="195"/>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9"/>
      <c r="AR532" s="179"/>
      <c r="AS532" s="179"/>
      <c r="AT532" s="179"/>
      <c r="AU532" s="179"/>
      <c r="AV532" s="179"/>
      <c r="AW532" s="179"/>
      <c r="AX532" s="179"/>
      <c r="AY532" s="179"/>
      <c r="AZ532" s="179"/>
      <c r="BA532" s="179"/>
      <c r="BB532" s="179"/>
      <c r="BC532" s="179"/>
      <c r="BD532" s="179"/>
      <c r="BE532" s="179"/>
      <c r="BF532" s="179"/>
      <c r="BG532" s="179"/>
      <c r="BH532" s="179"/>
    </row>
    <row r="533" spans="1:60" outlineLevel="1" x14ac:dyDescent="0.2">
      <c r="A533" s="193"/>
      <c r="B533" s="183"/>
      <c r="C533" s="221" t="s">
        <v>476</v>
      </c>
      <c r="D533" s="215"/>
      <c r="E533" s="216">
        <v>16.3</v>
      </c>
      <c r="F533" s="190"/>
      <c r="G533" s="190"/>
      <c r="H533" s="191"/>
      <c r="I533" s="195"/>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c r="AZ533" s="179"/>
      <c r="BA533" s="179"/>
      <c r="BB533" s="179"/>
      <c r="BC533" s="179"/>
      <c r="BD533" s="179"/>
      <c r="BE533" s="179"/>
      <c r="BF533" s="179"/>
      <c r="BG533" s="179"/>
      <c r="BH533" s="179"/>
    </row>
    <row r="534" spans="1:60" outlineLevel="1" x14ac:dyDescent="0.2">
      <c r="A534" s="193"/>
      <c r="B534" s="263" t="s">
        <v>838</v>
      </c>
      <c r="C534" s="264"/>
      <c r="D534" s="265"/>
      <c r="E534" s="266"/>
      <c r="F534" s="267"/>
      <c r="G534" s="268"/>
      <c r="H534" s="191"/>
      <c r="I534" s="195"/>
      <c r="J534" s="179"/>
      <c r="K534" s="179">
        <v>1</v>
      </c>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c r="AZ534" s="179"/>
      <c r="BA534" s="179"/>
      <c r="BB534" s="179"/>
      <c r="BC534" s="179"/>
      <c r="BD534" s="179"/>
      <c r="BE534" s="179"/>
      <c r="BF534" s="179"/>
      <c r="BG534" s="179"/>
      <c r="BH534" s="179"/>
    </row>
    <row r="535" spans="1:60" outlineLevel="1" x14ac:dyDescent="0.2">
      <c r="A535" s="193">
        <v>169</v>
      </c>
      <c r="B535" s="183" t="s">
        <v>839</v>
      </c>
      <c r="C535" s="211" t="s">
        <v>840</v>
      </c>
      <c r="D535" s="185" t="s">
        <v>233</v>
      </c>
      <c r="E535" s="187">
        <v>45.8</v>
      </c>
      <c r="F535" s="189"/>
      <c r="G535" s="190">
        <f>E535*F535</f>
        <v>0</v>
      </c>
      <c r="H535" s="191" t="s">
        <v>460</v>
      </c>
      <c r="I535" s="195" t="s">
        <v>134</v>
      </c>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v>21</v>
      </c>
      <c r="AN535" s="179"/>
      <c r="AO535" s="179"/>
      <c r="AP535" s="179"/>
      <c r="AQ535" s="179"/>
      <c r="AR535" s="179"/>
      <c r="AS535" s="179"/>
      <c r="AT535" s="179"/>
      <c r="AU535" s="179"/>
      <c r="AV535" s="179"/>
      <c r="AW535" s="179"/>
      <c r="AX535" s="179"/>
      <c r="AY535" s="179"/>
      <c r="AZ535" s="179"/>
      <c r="BA535" s="179"/>
      <c r="BB535" s="179"/>
      <c r="BC535" s="179"/>
      <c r="BD535" s="179"/>
      <c r="BE535" s="179"/>
      <c r="BF535" s="179"/>
      <c r="BG535" s="179"/>
      <c r="BH535" s="179"/>
    </row>
    <row r="536" spans="1:60" ht="33.75" outlineLevel="1" x14ac:dyDescent="0.2">
      <c r="A536" s="193"/>
      <c r="B536" s="183"/>
      <c r="C536" s="221" t="s">
        <v>474</v>
      </c>
      <c r="D536" s="215"/>
      <c r="E536" s="216">
        <v>29.5</v>
      </c>
      <c r="F536" s="190"/>
      <c r="G536" s="190"/>
      <c r="H536" s="191"/>
      <c r="I536" s="195"/>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c r="AZ536" s="179"/>
      <c r="BA536" s="179"/>
      <c r="BB536" s="179"/>
      <c r="BC536" s="179"/>
      <c r="BD536" s="179"/>
      <c r="BE536" s="179"/>
      <c r="BF536" s="179"/>
      <c r="BG536" s="179"/>
      <c r="BH536" s="179"/>
    </row>
    <row r="537" spans="1:60" outlineLevel="1" x14ac:dyDescent="0.2">
      <c r="A537" s="193"/>
      <c r="B537" s="183"/>
      <c r="C537" s="221" t="s">
        <v>476</v>
      </c>
      <c r="D537" s="215"/>
      <c r="E537" s="216">
        <v>16.3</v>
      </c>
      <c r="F537" s="190"/>
      <c r="G537" s="190"/>
      <c r="H537" s="191"/>
      <c r="I537" s="195"/>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79"/>
      <c r="AY537" s="179"/>
      <c r="AZ537" s="179"/>
      <c r="BA537" s="179"/>
      <c r="BB537" s="179"/>
      <c r="BC537" s="179"/>
      <c r="BD537" s="179"/>
      <c r="BE537" s="179"/>
      <c r="BF537" s="179"/>
      <c r="BG537" s="179"/>
      <c r="BH537" s="179"/>
    </row>
    <row r="538" spans="1:60" outlineLevel="1" x14ac:dyDescent="0.2">
      <c r="A538" s="193"/>
      <c r="B538" s="263" t="s">
        <v>841</v>
      </c>
      <c r="C538" s="264"/>
      <c r="D538" s="265"/>
      <c r="E538" s="266"/>
      <c r="F538" s="267"/>
      <c r="G538" s="268"/>
      <c r="H538" s="191"/>
      <c r="I538" s="195"/>
      <c r="J538" s="179"/>
      <c r="K538" s="179">
        <v>1</v>
      </c>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9"/>
      <c r="AR538" s="179"/>
      <c r="AS538" s="179"/>
      <c r="AT538" s="179"/>
      <c r="AU538" s="179"/>
      <c r="AV538" s="179"/>
      <c r="AW538" s="179"/>
      <c r="AX538" s="179"/>
      <c r="AY538" s="179"/>
      <c r="AZ538" s="179"/>
      <c r="BA538" s="179"/>
      <c r="BB538" s="179"/>
      <c r="BC538" s="179"/>
      <c r="BD538" s="179"/>
      <c r="BE538" s="179"/>
      <c r="BF538" s="179"/>
      <c r="BG538" s="179"/>
      <c r="BH538" s="179"/>
    </row>
    <row r="539" spans="1:60" outlineLevel="1" x14ac:dyDescent="0.2">
      <c r="A539" s="193">
        <v>170</v>
      </c>
      <c r="B539" s="183" t="s">
        <v>842</v>
      </c>
      <c r="C539" s="211" t="s">
        <v>843</v>
      </c>
      <c r="D539" s="185" t="s">
        <v>233</v>
      </c>
      <c r="E539" s="187">
        <v>18.100000000000001</v>
      </c>
      <c r="F539" s="189"/>
      <c r="G539" s="190">
        <f>E539*F539</f>
        <v>0</v>
      </c>
      <c r="H539" s="191" t="s">
        <v>425</v>
      </c>
      <c r="I539" s="195" t="s">
        <v>134</v>
      </c>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v>21</v>
      </c>
      <c r="AN539" s="179"/>
      <c r="AO539" s="179"/>
      <c r="AP539" s="179"/>
      <c r="AQ539" s="179"/>
      <c r="AR539" s="179"/>
      <c r="AS539" s="179"/>
      <c r="AT539" s="179"/>
      <c r="AU539" s="179"/>
      <c r="AV539" s="179"/>
      <c r="AW539" s="179"/>
      <c r="AX539" s="179"/>
      <c r="AY539" s="179"/>
      <c r="AZ539" s="179"/>
      <c r="BA539" s="179"/>
      <c r="BB539" s="179"/>
      <c r="BC539" s="179"/>
      <c r="BD539" s="179"/>
      <c r="BE539" s="179"/>
      <c r="BF539" s="179"/>
      <c r="BG539" s="179"/>
      <c r="BH539" s="179"/>
    </row>
    <row r="540" spans="1:60" outlineLevel="1" x14ac:dyDescent="0.2">
      <c r="A540" s="193"/>
      <c r="B540" s="183"/>
      <c r="C540" s="221" t="s">
        <v>435</v>
      </c>
      <c r="D540" s="215"/>
      <c r="E540" s="216">
        <v>6.6</v>
      </c>
      <c r="F540" s="190"/>
      <c r="G540" s="190"/>
      <c r="H540" s="191"/>
      <c r="I540" s="195"/>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row>
    <row r="541" spans="1:60" outlineLevel="1" x14ac:dyDescent="0.2">
      <c r="A541" s="193"/>
      <c r="B541" s="183"/>
      <c r="C541" s="221" t="s">
        <v>438</v>
      </c>
      <c r="D541" s="215"/>
      <c r="E541" s="216">
        <v>0.4</v>
      </c>
      <c r="F541" s="190"/>
      <c r="G541" s="190"/>
      <c r="H541" s="191"/>
      <c r="I541" s="195"/>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row>
    <row r="542" spans="1:60" outlineLevel="1" x14ac:dyDescent="0.2">
      <c r="A542" s="193"/>
      <c r="B542" s="183"/>
      <c r="C542" s="221" t="s">
        <v>446</v>
      </c>
      <c r="D542" s="215"/>
      <c r="E542" s="216">
        <v>11.1</v>
      </c>
      <c r="F542" s="190"/>
      <c r="G542" s="190"/>
      <c r="H542" s="191"/>
      <c r="I542" s="195"/>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row>
    <row r="543" spans="1:60" outlineLevel="1" x14ac:dyDescent="0.2">
      <c r="A543" s="193"/>
      <c r="B543" s="263" t="s">
        <v>844</v>
      </c>
      <c r="C543" s="264"/>
      <c r="D543" s="265"/>
      <c r="E543" s="266"/>
      <c r="F543" s="267"/>
      <c r="G543" s="268"/>
      <c r="H543" s="191"/>
      <c r="I543" s="195"/>
      <c r="J543" s="179"/>
      <c r="K543" s="179">
        <v>1</v>
      </c>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9"/>
      <c r="AR543" s="179"/>
      <c r="AS543" s="179"/>
      <c r="AT543" s="179"/>
      <c r="AU543" s="179"/>
      <c r="AV543" s="179"/>
      <c r="AW543" s="179"/>
      <c r="AX543" s="179"/>
      <c r="AY543" s="179"/>
      <c r="AZ543" s="179"/>
      <c r="BA543" s="179"/>
      <c r="BB543" s="179"/>
      <c r="BC543" s="179"/>
      <c r="BD543" s="179"/>
      <c r="BE543" s="179"/>
      <c r="BF543" s="179"/>
      <c r="BG543" s="179"/>
      <c r="BH543" s="179"/>
    </row>
    <row r="544" spans="1:60" outlineLevel="1" x14ac:dyDescent="0.2">
      <c r="A544" s="193"/>
      <c r="B544" s="263" t="s">
        <v>845</v>
      </c>
      <c r="C544" s="264"/>
      <c r="D544" s="265"/>
      <c r="E544" s="266"/>
      <c r="F544" s="267"/>
      <c r="G544" s="268"/>
      <c r="H544" s="191"/>
      <c r="I544" s="195"/>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9"/>
      <c r="AR544" s="179"/>
      <c r="AS544" s="179"/>
      <c r="AT544" s="179"/>
      <c r="AU544" s="179"/>
      <c r="AV544" s="179"/>
      <c r="AW544" s="179"/>
      <c r="AX544" s="179"/>
      <c r="AY544" s="179"/>
      <c r="AZ544" s="179"/>
      <c r="BA544" s="179"/>
      <c r="BB544" s="179"/>
      <c r="BC544" s="179"/>
      <c r="BD544" s="179"/>
      <c r="BE544" s="179"/>
      <c r="BF544" s="179"/>
      <c r="BG544" s="179"/>
      <c r="BH544" s="179"/>
    </row>
    <row r="545" spans="1:60" outlineLevel="1" x14ac:dyDescent="0.2">
      <c r="A545" s="193">
        <v>171</v>
      </c>
      <c r="B545" s="183" t="s">
        <v>846</v>
      </c>
      <c r="C545" s="211" t="s">
        <v>847</v>
      </c>
      <c r="D545" s="185" t="s">
        <v>233</v>
      </c>
      <c r="E545" s="187">
        <v>2.4</v>
      </c>
      <c r="F545" s="189"/>
      <c r="G545" s="190">
        <f>E545*F545</f>
        <v>0</v>
      </c>
      <c r="H545" s="191" t="s">
        <v>460</v>
      </c>
      <c r="I545" s="195" t="s">
        <v>134</v>
      </c>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v>21</v>
      </c>
      <c r="AN545" s="179"/>
      <c r="AO545" s="179"/>
      <c r="AP545" s="179"/>
      <c r="AQ545" s="179"/>
      <c r="AR545" s="179"/>
      <c r="AS545" s="179"/>
      <c r="AT545" s="179"/>
      <c r="AU545" s="179"/>
      <c r="AV545" s="179"/>
      <c r="AW545" s="179"/>
      <c r="AX545" s="179"/>
      <c r="AY545" s="179"/>
      <c r="AZ545" s="179"/>
      <c r="BA545" s="179"/>
      <c r="BB545" s="179"/>
      <c r="BC545" s="179"/>
      <c r="BD545" s="179"/>
      <c r="BE545" s="179"/>
      <c r="BF545" s="179"/>
      <c r="BG545" s="179"/>
      <c r="BH545" s="179"/>
    </row>
    <row r="546" spans="1:60" outlineLevel="1" x14ac:dyDescent="0.2">
      <c r="A546" s="193"/>
      <c r="B546" s="183"/>
      <c r="C546" s="221" t="s">
        <v>523</v>
      </c>
      <c r="D546" s="215"/>
      <c r="E546" s="216">
        <v>2.4</v>
      </c>
      <c r="F546" s="190"/>
      <c r="G546" s="190"/>
      <c r="H546" s="191"/>
      <c r="I546" s="195"/>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c r="AZ546" s="179"/>
      <c r="BA546" s="179"/>
      <c r="BB546" s="179"/>
      <c r="BC546" s="179"/>
      <c r="BD546" s="179"/>
      <c r="BE546" s="179"/>
      <c r="BF546" s="179"/>
      <c r="BG546" s="179"/>
      <c r="BH546" s="179"/>
    </row>
    <row r="547" spans="1:60" outlineLevel="1" x14ac:dyDescent="0.2">
      <c r="A547" s="193">
        <v>172</v>
      </c>
      <c r="B547" s="183" t="s">
        <v>848</v>
      </c>
      <c r="C547" s="211" t="s">
        <v>849</v>
      </c>
      <c r="D547" s="185" t="s">
        <v>289</v>
      </c>
      <c r="E547" s="187">
        <v>1</v>
      </c>
      <c r="F547" s="189"/>
      <c r="G547" s="190">
        <f>E547*F547</f>
        <v>0</v>
      </c>
      <c r="H547" s="191"/>
      <c r="I547" s="195" t="s">
        <v>143</v>
      </c>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v>21</v>
      </c>
      <c r="AN547" s="179"/>
      <c r="AO547" s="179"/>
      <c r="AP547" s="179"/>
      <c r="AQ547" s="179"/>
      <c r="AR547" s="179"/>
      <c r="AS547" s="179"/>
      <c r="AT547" s="179"/>
      <c r="AU547" s="179"/>
      <c r="AV547" s="179"/>
      <c r="AW547" s="179"/>
      <c r="AX547" s="179"/>
      <c r="AY547" s="179"/>
      <c r="AZ547" s="179"/>
      <c r="BA547" s="179"/>
      <c r="BB547" s="179"/>
      <c r="BC547" s="179"/>
      <c r="BD547" s="179"/>
      <c r="BE547" s="179"/>
      <c r="BF547" s="179"/>
      <c r="BG547" s="179"/>
      <c r="BH547" s="179"/>
    </row>
    <row r="548" spans="1:60" outlineLevel="1" x14ac:dyDescent="0.2">
      <c r="A548" s="193"/>
      <c r="B548" s="183"/>
      <c r="C548" s="251" t="s">
        <v>850</v>
      </c>
      <c r="D548" s="252"/>
      <c r="E548" s="253"/>
      <c r="F548" s="254"/>
      <c r="G548" s="255"/>
      <c r="H548" s="191"/>
      <c r="I548" s="195"/>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c r="AP548" s="179"/>
      <c r="AQ548" s="179"/>
      <c r="AR548" s="179"/>
      <c r="AS548" s="179"/>
      <c r="AT548" s="179"/>
      <c r="AU548" s="179"/>
      <c r="AV548" s="179"/>
      <c r="AW548" s="179"/>
      <c r="AX548" s="179"/>
      <c r="AY548" s="179"/>
      <c r="AZ548" s="179"/>
      <c r="BA548" s="180" t="str">
        <f>C548</f>
        <v>Vyhledání rozvodů plynového potrubí vedeného v kuchyni a přilehlých prostorech pro určení správného odpojení/zapojení spotřebičů.</v>
      </c>
      <c r="BB548" s="179"/>
      <c r="BC548" s="179"/>
      <c r="BD548" s="179"/>
      <c r="BE548" s="179"/>
      <c r="BF548" s="179"/>
      <c r="BG548" s="179"/>
      <c r="BH548" s="179"/>
    </row>
    <row r="549" spans="1:60" outlineLevel="1" x14ac:dyDescent="0.2">
      <c r="A549" s="193">
        <v>173</v>
      </c>
      <c r="B549" s="183" t="s">
        <v>851</v>
      </c>
      <c r="C549" s="211" t="s">
        <v>852</v>
      </c>
      <c r="D549" s="185" t="s">
        <v>289</v>
      </c>
      <c r="E549" s="187">
        <v>1</v>
      </c>
      <c r="F549" s="189"/>
      <c r="G549" s="190">
        <f>E549*F549</f>
        <v>0</v>
      </c>
      <c r="H549" s="191"/>
      <c r="I549" s="195" t="s">
        <v>143</v>
      </c>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v>21</v>
      </c>
      <c r="AN549" s="179"/>
      <c r="AO549" s="179"/>
      <c r="AP549" s="179"/>
      <c r="AQ549" s="179"/>
      <c r="AR549" s="179"/>
      <c r="AS549" s="179"/>
      <c r="AT549" s="179"/>
      <c r="AU549" s="179"/>
      <c r="AV549" s="179"/>
      <c r="AW549" s="179"/>
      <c r="AX549" s="179"/>
      <c r="AY549" s="179"/>
      <c r="AZ549" s="179"/>
      <c r="BA549" s="179"/>
      <c r="BB549" s="179"/>
      <c r="BC549" s="179"/>
      <c r="BD549" s="179"/>
      <c r="BE549" s="179"/>
      <c r="BF549" s="179"/>
      <c r="BG549" s="179"/>
      <c r="BH549" s="179"/>
    </row>
    <row r="550" spans="1:60" outlineLevel="1" x14ac:dyDescent="0.2">
      <c r="A550" s="193">
        <v>174</v>
      </c>
      <c r="B550" s="183" t="s">
        <v>853</v>
      </c>
      <c r="C550" s="211" t="s">
        <v>854</v>
      </c>
      <c r="D550" s="185" t="s">
        <v>289</v>
      </c>
      <c r="E550" s="187">
        <v>3</v>
      </c>
      <c r="F550" s="189"/>
      <c r="G550" s="190">
        <f>E550*F550</f>
        <v>0</v>
      </c>
      <c r="H550" s="191"/>
      <c r="I550" s="195" t="s">
        <v>143</v>
      </c>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v>21</v>
      </c>
      <c r="AN550" s="179"/>
      <c r="AO550" s="179"/>
      <c r="AP550" s="179"/>
      <c r="AQ550" s="179"/>
      <c r="AR550" s="179"/>
      <c r="AS550" s="179"/>
      <c r="AT550" s="179"/>
      <c r="AU550" s="179"/>
      <c r="AV550" s="179"/>
      <c r="AW550" s="179"/>
      <c r="AX550" s="179"/>
      <c r="AY550" s="179"/>
      <c r="AZ550" s="179"/>
      <c r="BA550" s="179"/>
      <c r="BB550" s="179"/>
      <c r="BC550" s="179"/>
      <c r="BD550" s="179"/>
      <c r="BE550" s="179"/>
      <c r="BF550" s="179"/>
      <c r="BG550" s="179"/>
      <c r="BH550" s="179"/>
    </row>
    <row r="551" spans="1:60" ht="22.5" outlineLevel="1" x14ac:dyDescent="0.2">
      <c r="A551" s="193"/>
      <c r="B551" s="183"/>
      <c r="C551" s="251" t="s">
        <v>855</v>
      </c>
      <c r="D551" s="252"/>
      <c r="E551" s="253"/>
      <c r="F551" s="254"/>
      <c r="G551" s="255"/>
      <c r="H551" s="191"/>
      <c r="I551" s="195"/>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80" t="str">
        <f>C551</f>
        <v>Na všech nově osazených dýnkách, přírubě a uzavřeném uzávěru. Po provedení zaslepení potrubí, musí být na všech prováděných spojích provedena kontrola těsnosti např. dle ČSN 386405, čl. 63, resp. TPG 91301 a kontrola ochrany proti korozi dle části IX TPG 90501.</v>
      </c>
      <c r="BB551" s="179"/>
      <c r="BC551" s="179"/>
      <c r="BD551" s="179"/>
      <c r="BE551" s="179"/>
      <c r="BF551" s="179"/>
      <c r="BG551" s="179"/>
      <c r="BH551" s="179"/>
    </row>
    <row r="552" spans="1:60" outlineLevel="1" x14ac:dyDescent="0.2">
      <c r="A552" s="193"/>
      <c r="B552" s="183"/>
      <c r="C552" s="221" t="s">
        <v>856</v>
      </c>
      <c r="D552" s="215"/>
      <c r="E552" s="216">
        <v>3</v>
      </c>
      <c r="F552" s="190"/>
      <c r="G552" s="190"/>
      <c r="H552" s="191"/>
      <c r="I552" s="195"/>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9"/>
      <c r="AR552" s="179"/>
      <c r="AS552" s="179"/>
      <c r="AT552" s="179"/>
      <c r="AU552" s="179"/>
      <c r="AV552" s="179"/>
      <c r="AW552" s="179"/>
      <c r="AX552" s="179"/>
      <c r="AY552" s="179"/>
      <c r="AZ552" s="179"/>
      <c r="BA552" s="179"/>
      <c r="BB552" s="179"/>
      <c r="BC552" s="179"/>
      <c r="BD552" s="179"/>
      <c r="BE552" s="179"/>
      <c r="BF552" s="179"/>
      <c r="BG552" s="179"/>
      <c r="BH552" s="179"/>
    </row>
    <row r="553" spans="1:60" outlineLevel="1" x14ac:dyDescent="0.2">
      <c r="A553" s="193">
        <v>175</v>
      </c>
      <c r="B553" s="183" t="s">
        <v>857</v>
      </c>
      <c r="C553" s="211" t="s">
        <v>840</v>
      </c>
      <c r="D553" s="185" t="s">
        <v>233</v>
      </c>
      <c r="E553" s="187">
        <v>2.4</v>
      </c>
      <c r="F553" s="189"/>
      <c r="G553" s="190">
        <f>E553*F553</f>
        <v>0</v>
      </c>
      <c r="H553" s="191"/>
      <c r="I553" s="195" t="s">
        <v>143</v>
      </c>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v>21</v>
      </c>
      <c r="AN553" s="179"/>
      <c r="AO553" s="179"/>
      <c r="AP553" s="179"/>
      <c r="AQ553" s="179"/>
      <c r="AR553" s="179"/>
      <c r="AS553" s="179"/>
      <c r="AT553" s="179"/>
      <c r="AU553" s="179"/>
      <c r="AV553" s="179"/>
      <c r="AW553" s="179"/>
      <c r="AX553" s="179"/>
      <c r="AY553" s="179"/>
      <c r="AZ553" s="179"/>
      <c r="BA553" s="179"/>
      <c r="BB553" s="179"/>
      <c r="BC553" s="179"/>
      <c r="BD553" s="179"/>
      <c r="BE553" s="179"/>
      <c r="BF553" s="179"/>
      <c r="BG553" s="179"/>
      <c r="BH553" s="179"/>
    </row>
    <row r="554" spans="1:60" outlineLevel="1" x14ac:dyDescent="0.2">
      <c r="A554" s="193"/>
      <c r="B554" s="183"/>
      <c r="C554" s="221" t="s">
        <v>523</v>
      </c>
      <c r="D554" s="215"/>
      <c r="E554" s="216">
        <v>2.4</v>
      </c>
      <c r="F554" s="190"/>
      <c r="G554" s="190"/>
      <c r="H554" s="191"/>
      <c r="I554" s="195"/>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c r="AP554" s="179"/>
      <c r="AQ554" s="179"/>
      <c r="AR554" s="179"/>
      <c r="AS554" s="179"/>
      <c r="AT554" s="179"/>
      <c r="AU554" s="179"/>
      <c r="AV554" s="179"/>
      <c r="AW554" s="179"/>
      <c r="AX554" s="179"/>
      <c r="AY554" s="179"/>
      <c r="AZ554" s="179"/>
      <c r="BA554" s="179"/>
      <c r="BB554" s="179"/>
      <c r="BC554" s="179"/>
      <c r="BD554" s="179"/>
      <c r="BE554" s="179"/>
      <c r="BF554" s="179"/>
      <c r="BG554" s="179"/>
      <c r="BH554" s="179"/>
    </row>
    <row r="555" spans="1:60" outlineLevel="1" x14ac:dyDescent="0.2">
      <c r="A555" s="193"/>
      <c r="B555" s="263" t="s">
        <v>858</v>
      </c>
      <c r="C555" s="264"/>
      <c r="D555" s="265"/>
      <c r="E555" s="266"/>
      <c r="F555" s="267"/>
      <c r="G555" s="268"/>
      <c r="H555" s="191"/>
      <c r="I555" s="195"/>
      <c r="J555" s="179"/>
      <c r="K555" s="179">
        <v>1</v>
      </c>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c r="AP555" s="179"/>
      <c r="AQ555" s="179"/>
      <c r="AR555" s="179"/>
      <c r="AS555" s="179"/>
      <c r="AT555" s="179"/>
      <c r="AU555" s="179"/>
      <c r="AV555" s="179"/>
      <c r="AW555" s="179"/>
      <c r="AX555" s="179"/>
      <c r="AY555" s="179"/>
      <c r="AZ555" s="179"/>
      <c r="BA555" s="179"/>
      <c r="BB555" s="179"/>
      <c r="BC555" s="179"/>
      <c r="BD555" s="179"/>
      <c r="BE555" s="179"/>
      <c r="BF555" s="179"/>
      <c r="BG555" s="179"/>
      <c r="BH555" s="179"/>
    </row>
    <row r="556" spans="1:60" outlineLevel="1" x14ac:dyDescent="0.2">
      <c r="A556" s="193"/>
      <c r="B556" s="263" t="s">
        <v>859</v>
      </c>
      <c r="C556" s="264"/>
      <c r="D556" s="265"/>
      <c r="E556" s="266"/>
      <c r="F556" s="267"/>
      <c r="G556" s="268"/>
      <c r="H556" s="191"/>
      <c r="I556" s="195"/>
      <c r="J556" s="179"/>
      <c r="K556" s="179">
        <v>2</v>
      </c>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9"/>
      <c r="AR556" s="179"/>
      <c r="AS556" s="179"/>
      <c r="AT556" s="179"/>
      <c r="AU556" s="179"/>
      <c r="AV556" s="179"/>
      <c r="AW556" s="179"/>
      <c r="AX556" s="179"/>
      <c r="AY556" s="179"/>
      <c r="AZ556" s="179"/>
      <c r="BA556" s="179"/>
      <c r="BB556" s="179"/>
      <c r="BC556" s="179"/>
      <c r="BD556" s="179"/>
      <c r="BE556" s="179"/>
      <c r="BF556" s="179"/>
      <c r="BG556" s="179"/>
      <c r="BH556" s="179"/>
    </row>
    <row r="557" spans="1:60" outlineLevel="1" x14ac:dyDescent="0.2">
      <c r="A557" s="193">
        <v>176</v>
      </c>
      <c r="B557" s="183" t="s">
        <v>860</v>
      </c>
      <c r="C557" s="211" t="s">
        <v>861</v>
      </c>
      <c r="D557" s="185" t="s">
        <v>233</v>
      </c>
      <c r="E557" s="187">
        <v>27.4</v>
      </c>
      <c r="F557" s="189"/>
      <c r="G557" s="190">
        <f>E557*F557</f>
        <v>0</v>
      </c>
      <c r="H557" s="191" t="s">
        <v>425</v>
      </c>
      <c r="I557" s="195" t="s">
        <v>134</v>
      </c>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v>21</v>
      </c>
      <c r="AN557" s="179"/>
      <c r="AO557" s="179"/>
      <c r="AP557" s="179"/>
      <c r="AQ557" s="179"/>
      <c r="AR557" s="179"/>
      <c r="AS557" s="179"/>
      <c r="AT557" s="179"/>
      <c r="AU557" s="179"/>
      <c r="AV557" s="179"/>
      <c r="AW557" s="179"/>
      <c r="AX557" s="179"/>
      <c r="AY557" s="179"/>
      <c r="AZ557" s="179"/>
      <c r="BA557" s="179"/>
      <c r="BB557" s="179"/>
      <c r="BC557" s="179"/>
      <c r="BD557" s="179"/>
      <c r="BE557" s="179"/>
      <c r="BF557" s="179"/>
      <c r="BG557" s="179"/>
      <c r="BH557" s="179"/>
    </row>
    <row r="558" spans="1:60" outlineLevel="1" x14ac:dyDescent="0.2">
      <c r="A558" s="193"/>
      <c r="B558" s="183"/>
      <c r="C558" s="221" t="s">
        <v>862</v>
      </c>
      <c r="D558" s="215"/>
      <c r="E558" s="216">
        <v>27.4</v>
      </c>
      <c r="F558" s="190"/>
      <c r="G558" s="190"/>
      <c r="H558" s="191"/>
      <c r="I558" s="195"/>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c r="AP558" s="179"/>
      <c r="AQ558" s="179"/>
      <c r="AR558" s="179"/>
      <c r="AS558" s="179"/>
      <c r="AT558" s="179"/>
      <c r="AU558" s="179"/>
      <c r="AV558" s="179"/>
      <c r="AW558" s="179"/>
      <c r="AX558" s="179"/>
      <c r="AY558" s="179"/>
      <c r="AZ558" s="179"/>
      <c r="BA558" s="179"/>
      <c r="BB558" s="179"/>
      <c r="BC558" s="179"/>
      <c r="BD558" s="179"/>
      <c r="BE558" s="179"/>
      <c r="BF558" s="179"/>
      <c r="BG558" s="179"/>
      <c r="BH558" s="179"/>
    </row>
    <row r="559" spans="1:60" outlineLevel="1" x14ac:dyDescent="0.2">
      <c r="A559" s="193">
        <v>177</v>
      </c>
      <c r="B559" s="183" t="s">
        <v>863</v>
      </c>
      <c r="C559" s="211" t="s">
        <v>864</v>
      </c>
      <c r="D559" s="185" t="s">
        <v>233</v>
      </c>
      <c r="E559" s="187">
        <v>66.3</v>
      </c>
      <c r="F559" s="189"/>
      <c r="G559" s="190">
        <f>E559*F559</f>
        <v>0</v>
      </c>
      <c r="H559" s="191"/>
      <c r="I559" s="195" t="s">
        <v>143</v>
      </c>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v>21</v>
      </c>
      <c r="AN559" s="179"/>
      <c r="AO559" s="179"/>
      <c r="AP559" s="179"/>
      <c r="AQ559" s="179"/>
      <c r="AR559" s="179"/>
      <c r="AS559" s="179"/>
      <c r="AT559" s="179"/>
      <c r="AU559" s="179"/>
      <c r="AV559" s="179"/>
      <c r="AW559" s="179"/>
      <c r="AX559" s="179"/>
      <c r="AY559" s="179"/>
      <c r="AZ559" s="179"/>
      <c r="BA559" s="179"/>
      <c r="BB559" s="179"/>
      <c r="BC559" s="179"/>
      <c r="BD559" s="179"/>
      <c r="BE559" s="179"/>
      <c r="BF559" s="179"/>
      <c r="BG559" s="179"/>
      <c r="BH559" s="179"/>
    </row>
    <row r="560" spans="1:60" outlineLevel="1" x14ac:dyDescent="0.2">
      <c r="A560" s="193"/>
      <c r="B560" s="183"/>
      <c r="C560" s="251" t="s">
        <v>865</v>
      </c>
      <c r="D560" s="252"/>
      <c r="E560" s="253"/>
      <c r="F560" s="254"/>
      <c r="G560" s="255"/>
      <c r="H560" s="191"/>
      <c r="I560" s="195"/>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80" t="str">
        <f>C560</f>
        <v>Vnější vizuální kontrola trubních rozvodů před jejich zakrytím.</v>
      </c>
      <c r="BB560" s="179"/>
      <c r="BC560" s="179"/>
      <c r="BD560" s="179"/>
      <c r="BE560" s="179"/>
      <c r="BF560" s="179"/>
      <c r="BG560" s="179"/>
      <c r="BH560" s="179"/>
    </row>
    <row r="561" spans="1:60" outlineLevel="1" x14ac:dyDescent="0.2">
      <c r="A561" s="193"/>
      <c r="B561" s="183"/>
      <c r="C561" s="221" t="s">
        <v>435</v>
      </c>
      <c r="D561" s="215"/>
      <c r="E561" s="216">
        <v>6.6</v>
      </c>
      <c r="F561" s="190"/>
      <c r="G561" s="190"/>
      <c r="H561" s="191"/>
      <c r="I561" s="195"/>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c r="AP561" s="179"/>
      <c r="AQ561" s="179"/>
      <c r="AR561" s="179"/>
      <c r="AS561" s="179"/>
      <c r="AT561" s="179"/>
      <c r="AU561" s="179"/>
      <c r="AV561" s="179"/>
      <c r="AW561" s="179"/>
      <c r="AX561" s="179"/>
      <c r="AY561" s="179"/>
      <c r="AZ561" s="179"/>
      <c r="BA561" s="179"/>
      <c r="BB561" s="179"/>
      <c r="BC561" s="179"/>
      <c r="BD561" s="179"/>
      <c r="BE561" s="179"/>
      <c r="BF561" s="179"/>
      <c r="BG561" s="179"/>
      <c r="BH561" s="179"/>
    </row>
    <row r="562" spans="1:60" outlineLevel="1" x14ac:dyDescent="0.2">
      <c r="A562" s="193"/>
      <c r="B562" s="183"/>
      <c r="C562" s="221" t="s">
        <v>438</v>
      </c>
      <c r="D562" s="215"/>
      <c r="E562" s="216">
        <v>0.4</v>
      </c>
      <c r="F562" s="190"/>
      <c r="G562" s="190"/>
      <c r="H562" s="191"/>
      <c r="I562" s="195"/>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9"/>
      <c r="BC562" s="179"/>
      <c r="BD562" s="179"/>
      <c r="BE562" s="179"/>
      <c r="BF562" s="179"/>
      <c r="BG562" s="179"/>
      <c r="BH562" s="179"/>
    </row>
    <row r="563" spans="1:60" outlineLevel="1" x14ac:dyDescent="0.2">
      <c r="A563" s="193"/>
      <c r="B563" s="183"/>
      <c r="C563" s="221" t="s">
        <v>446</v>
      </c>
      <c r="D563" s="215"/>
      <c r="E563" s="216">
        <v>11.1</v>
      </c>
      <c r="F563" s="190"/>
      <c r="G563" s="190"/>
      <c r="H563" s="191"/>
      <c r="I563" s="195"/>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9"/>
      <c r="AR563" s="179"/>
      <c r="AS563" s="179"/>
      <c r="AT563" s="179"/>
      <c r="AU563" s="179"/>
      <c r="AV563" s="179"/>
      <c r="AW563" s="179"/>
      <c r="AX563" s="179"/>
      <c r="AY563" s="179"/>
      <c r="AZ563" s="179"/>
      <c r="BA563" s="179"/>
      <c r="BB563" s="179"/>
      <c r="BC563" s="179"/>
      <c r="BD563" s="179"/>
      <c r="BE563" s="179"/>
      <c r="BF563" s="179"/>
      <c r="BG563" s="179"/>
      <c r="BH563" s="179"/>
    </row>
    <row r="564" spans="1:60" ht="33.75" outlineLevel="1" x14ac:dyDescent="0.2">
      <c r="A564" s="193"/>
      <c r="B564" s="183"/>
      <c r="C564" s="221" t="s">
        <v>474</v>
      </c>
      <c r="D564" s="215"/>
      <c r="E564" s="216">
        <v>29.5</v>
      </c>
      <c r="F564" s="190"/>
      <c r="G564" s="190"/>
      <c r="H564" s="191"/>
      <c r="I564" s="195"/>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c r="AP564" s="179"/>
      <c r="AQ564" s="179"/>
      <c r="AR564" s="179"/>
      <c r="AS564" s="179"/>
      <c r="AT564" s="179"/>
      <c r="AU564" s="179"/>
      <c r="AV564" s="179"/>
      <c r="AW564" s="179"/>
      <c r="AX564" s="179"/>
      <c r="AY564" s="179"/>
      <c r="AZ564" s="179"/>
      <c r="BA564" s="179"/>
      <c r="BB564" s="179"/>
      <c r="BC564" s="179"/>
      <c r="BD564" s="179"/>
      <c r="BE564" s="179"/>
      <c r="BF564" s="179"/>
      <c r="BG564" s="179"/>
      <c r="BH564" s="179"/>
    </row>
    <row r="565" spans="1:60" outlineLevel="1" x14ac:dyDescent="0.2">
      <c r="A565" s="193"/>
      <c r="B565" s="183"/>
      <c r="C565" s="221" t="s">
        <v>476</v>
      </c>
      <c r="D565" s="215"/>
      <c r="E565" s="216">
        <v>16.3</v>
      </c>
      <c r="F565" s="190"/>
      <c r="G565" s="190"/>
      <c r="H565" s="191"/>
      <c r="I565" s="195"/>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c r="AP565" s="179"/>
      <c r="AQ565" s="179"/>
      <c r="AR565" s="179"/>
      <c r="AS565" s="179"/>
      <c r="AT565" s="179"/>
      <c r="AU565" s="179"/>
      <c r="AV565" s="179"/>
      <c r="AW565" s="179"/>
      <c r="AX565" s="179"/>
      <c r="AY565" s="179"/>
      <c r="AZ565" s="179"/>
      <c r="BA565" s="179"/>
      <c r="BB565" s="179"/>
      <c r="BC565" s="179"/>
      <c r="BD565" s="179"/>
      <c r="BE565" s="179"/>
      <c r="BF565" s="179"/>
      <c r="BG565" s="179"/>
      <c r="BH565" s="179"/>
    </row>
    <row r="566" spans="1:60" outlineLevel="1" x14ac:dyDescent="0.2">
      <c r="A566" s="193"/>
      <c r="B566" s="183"/>
      <c r="C566" s="221" t="s">
        <v>523</v>
      </c>
      <c r="D566" s="215"/>
      <c r="E566" s="216">
        <v>2.4</v>
      </c>
      <c r="F566" s="190"/>
      <c r="G566" s="190"/>
      <c r="H566" s="191"/>
      <c r="I566" s="195"/>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79"/>
      <c r="AY566" s="179"/>
      <c r="AZ566" s="179"/>
      <c r="BA566" s="179"/>
      <c r="BB566" s="179"/>
      <c r="BC566" s="179"/>
      <c r="BD566" s="179"/>
      <c r="BE566" s="179"/>
      <c r="BF566" s="179"/>
      <c r="BG566" s="179"/>
      <c r="BH566" s="179"/>
    </row>
    <row r="567" spans="1:60" outlineLevel="1" x14ac:dyDescent="0.2">
      <c r="A567" s="193">
        <v>178</v>
      </c>
      <c r="B567" s="183" t="s">
        <v>866</v>
      </c>
      <c r="C567" s="211" t="s">
        <v>867</v>
      </c>
      <c r="D567" s="185" t="s">
        <v>160</v>
      </c>
      <c r="E567" s="187">
        <v>8</v>
      </c>
      <c r="F567" s="189"/>
      <c r="G567" s="190">
        <f>E567*F567</f>
        <v>0</v>
      </c>
      <c r="H567" s="191"/>
      <c r="I567" s="195" t="s">
        <v>143</v>
      </c>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v>21</v>
      </c>
      <c r="AN567" s="179"/>
      <c r="AO567" s="179"/>
      <c r="AP567" s="179"/>
      <c r="AQ567" s="179"/>
      <c r="AR567" s="179"/>
      <c r="AS567" s="179"/>
      <c r="AT567" s="179"/>
      <c r="AU567" s="179"/>
      <c r="AV567" s="179"/>
      <c r="AW567" s="179"/>
      <c r="AX567" s="179"/>
      <c r="AY567" s="179"/>
      <c r="AZ567" s="179"/>
      <c r="BA567" s="179"/>
      <c r="BB567" s="179"/>
      <c r="BC567" s="179"/>
      <c r="BD567" s="179"/>
      <c r="BE567" s="179"/>
      <c r="BF567" s="179"/>
      <c r="BG567" s="179"/>
      <c r="BH567" s="179"/>
    </row>
    <row r="568" spans="1:60" ht="22.5" outlineLevel="1" x14ac:dyDescent="0.2">
      <c r="A568" s="193"/>
      <c r="B568" s="183"/>
      <c r="C568" s="251" t="s">
        <v>868</v>
      </c>
      <c r="D568" s="252"/>
      <c r="E568" s="253"/>
      <c r="F568" s="254"/>
      <c r="G568" s="255"/>
      <c r="H568" s="191"/>
      <c r="I568" s="195"/>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c r="AP568" s="179"/>
      <c r="AQ568" s="179"/>
      <c r="AR568" s="179"/>
      <c r="AS568" s="179"/>
      <c r="AT568" s="179"/>
      <c r="AU568" s="179"/>
      <c r="AV568" s="179"/>
      <c r="AW568" s="179"/>
      <c r="AX568" s="179"/>
      <c r="AY568" s="179"/>
      <c r="AZ568" s="179"/>
      <c r="BA568" s="180" t="str">
        <f>C568</f>
        <v>Před předáním. Vyhotovení zápisu s popisem postupu zprovoznění, výsledků seřízení, výsledků zkoušek, atd. Zařízení musí být před předáním bez závad.</v>
      </c>
      <c r="BB568" s="179"/>
      <c r="BC568" s="179"/>
      <c r="BD568" s="179"/>
      <c r="BE568" s="179"/>
      <c r="BF568" s="179"/>
      <c r="BG568" s="179"/>
      <c r="BH568" s="179"/>
    </row>
    <row r="569" spans="1:60" outlineLevel="1" x14ac:dyDescent="0.2">
      <c r="A569" s="193">
        <v>179</v>
      </c>
      <c r="B569" s="183" t="s">
        <v>869</v>
      </c>
      <c r="C569" s="211" t="s">
        <v>870</v>
      </c>
      <c r="D569" s="185" t="s">
        <v>295</v>
      </c>
      <c r="E569" s="187">
        <v>1</v>
      </c>
      <c r="F569" s="189"/>
      <c r="G569" s="190">
        <f>E569*F569</f>
        <v>0</v>
      </c>
      <c r="H569" s="191"/>
      <c r="I569" s="195" t="s">
        <v>143</v>
      </c>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v>21</v>
      </c>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row>
    <row r="570" spans="1:60" outlineLevel="1" x14ac:dyDescent="0.2">
      <c r="A570" s="193"/>
      <c r="B570" s="183"/>
      <c r="C570" s="251" t="s">
        <v>871</v>
      </c>
      <c r="D570" s="252"/>
      <c r="E570" s="253"/>
      <c r="F570" s="254"/>
      <c r="G570" s="255"/>
      <c r="H570" s="191"/>
      <c r="I570" s="195"/>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79"/>
      <c r="AY570" s="179"/>
      <c r="AZ570" s="179"/>
      <c r="BA570" s="180" t="str">
        <f>C570</f>
        <v>Popisy a označení především rozvodů systému, tak aby byla umožněna snadná orientace v el. zařízení pro obsluhu, údržbu a servis.</v>
      </c>
      <c r="BB570" s="179"/>
      <c r="BC570" s="179"/>
      <c r="BD570" s="179"/>
      <c r="BE570" s="179"/>
      <c r="BF570" s="179"/>
      <c r="BG570" s="179"/>
      <c r="BH570" s="179"/>
    </row>
    <row r="571" spans="1:60" outlineLevel="1" x14ac:dyDescent="0.2">
      <c r="A571" s="193">
        <v>180</v>
      </c>
      <c r="B571" s="183" t="s">
        <v>872</v>
      </c>
      <c r="C571" s="211" t="s">
        <v>873</v>
      </c>
      <c r="D571" s="185" t="s">
        <v>874</v>
      </c>
      <c r="E571" s="187">
        <v>3</v>
      </c>
      <c r="F571" s="189"/>
      <c r="G571" s="190">
        <f>E571*F571</f>
        <v>0</v>
      </c>
      <c r="H571" s="191"/>
      <c r="I571" s="195" t="s">
        <v>143</v>
      </c>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v>21</v>
      </c>
      <c r="AN571" s="179"/>
      <c r="AO571" s="179"/>
      <c r="AP571" s="179"/>
      <c r="AQ571" s="179"/>
      <c r="AR571" s="179"/>
      <c r="AS571" s="179"/>
      <c r="AT571" s="179"/>
      <c r="AU571" s="179"/>
      <c r="AV571" s="179"/>
      <c r="AW571" s="179"/>
      <c r="AX571" s="179"/>
      <c r="AY571" s="179"/>
      <c r="AZ571" s="179"/>
      <c r="BA571" s="179"/>
      <c r="BB571" s="179"/>
      <c r="BC571" s="179"/>
      <c r="BD571" s="179"/>
      <c r="BE571" s="179"/>
      <c r="BF571" s="179"/>
      <c r="BG571" s="179"/>
      <c r="BH571" s="179"/>
    </row>
    <row r="572" spans="1:60" ht="22.5" outlineLevel="1" x14ac:dyDescent="0.2">
      <c r="A572" s="193"/>
      <c r="B572" s="183"/>
      <c r="C572" s="251" t="s">
        <v>875</v>
      </c>
      <c r="D572" s="252"/>
      <c r="E572" s="253"/>
      <c r="F572" s="254"/>
      <c r="G572" s="255"/>
      <c r="H572" s="191"/>
      <c r="I572" s="195"/>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9"/>
      <c r="AR572" s="179"/>
      <c r="AS572" s="179"/>
      <c r="AT572" s="179"/>
      <c r="AU572" s="179"/>
      <c r="AV572" s="179"/>
      <c r="AW572" s="179"/>
      <c r="AX572" s="179"/>
      <c r="AY572" s="179"/>
      <c r="AZ572" s="179"/>
      <c r="BA572" s="180" t="str">
        <f>C572</f>
        <v>Opakované, včetně spotřeby vody, čl. 8.1. ČSN 06 0310. Propláchnutí bude zaznamenáno do stavebního deníku a k jeho provedení bude vyzván investor pro kontrolu provedení.</v>
      </c>
      <c r="BB572" s="179"/>
      <c r="BC572" s="179"/>
      <c r="BD572" s="179"/>
      <c r="BE572" s="179"/>
      <c r="BF572" s="179"/>
      <c r="BG572" s="179"/>
      <c r="BH572" s="179"/>
    </row>
    <row r="573" spans="1:60" outlineLevel="1" x14ac:dyDescent="0.2">
      <c r="A573" s="193">
        <v>181</v>
      </c>
      <c r="B573" s="183" t="s">
        <v>876</v>
      </c>
      <c r="C573" s="211" t="s">
        <v>877</v>
      </c>
      <c r="D573" s="185" t="s">
        <v>874</v>
      </c>
      <c r="E573" s="187">
        <v>1</v>
      </c>
      <c r="F573" s="189"/>
      <c r="G573" s="190">
        <f>E573*F573</f>
        <v>0</v>
      </c>
      <c r="H573" s="191"/>
      <c r="I573" s="195" t="s">
        <v>143</v>
      </c>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v>21</v>
      </c>
      <c r="AN573" s="179"/>
      <c r="AO573" s="179"/>
      <c r="AP573" s="179"/>
      <c r="AQ573" s="179"/>
      <c r="AR573" s="179"/>
      <c r="AS573" s="179"/>
      <c r="AT573" s="179"/>
      <c r="AU573" s="179"/>
      <c r="AV573" s="179"/>
      <c r="AW573" s="179"/>
      <c r="AX573" s="179"/>
      <c r="AY573" s="179"/>
      <c r="AZ573" s="179"/>
      <c r="BA573" s="179"/>
      <c r="BB573" s="179"/>
      <c r="BC573" s="179"/>
      <c r="BD573" s="179"/>
      <c r="BE573" s="179"/>
      <c r="BF573" s="179"/>
      <c r="BG573" s="179"/>
      <c r="BH573" s="179"/>
    </row>
    <row r="574" spans="1:60" outlineLevel="1" x14ac:dyDescent="0.2">
      <c r="A574" s="193"/>
      <c r="B574" s="183"/>
      <c r="C574" s="251" t="s">
        <v>878</v>
      </c>
      <c r="D574" s="252"/>
      <c r="E574" s="253"/>
      <c r="F574" s="254"/>
      <c r="G574" s="255"/>
      <c r="H574" s="191"/>
      <c r="I574" s="195"/>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80" t="str">
        <f>C574</f>
        <v>Včetně spotřeby a úpravy topné vody.</v>
      </c>
      <c r="BB574" s="179"/>
      <c r="BC574" s="179"/>
      <c r="BD574" s="179"/>
      <c r="BE574" s="179"/>
      <c r="BF574" s="179"/>
      <c r="BG574" s="179"/>
      <c r="BH574" s="179"/>
    </row>
    <row r="575" spans="1:60" outlineLevel="1" x14ac:dyDescent="0.2">
      <c r="A575" s="193">
        <v>182</v>
      </c>
      <c r="B575" s="183" t="s">
        <v>879</v>
      </c>
      <c r="C575" s="211" t="s">
        <v>880</v>
      </c>
      <c r="D575" s="185" t="s">
        <v>182</v>
      </c>
      <c r="E575" s="187">
        <v>1</v>
      </c>
      <c r="F575" s="189"/>
      <c r="G575" s="190">
        <f>E575*F575</f>
        <v>0</v>
      </c>
      <c r="H575" s="191"/>
      <c r="I575" s="195" t="s">
        <v>143</v>
      </c>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v>21</v>
      </c>
      <c r="AN575" s="179"/>
      <c r="AO575" s="179"/>
      <c r="AP575" s="179"/>
      <c r="AQ575" s="179"/>
      <c r="AR575" s="179"/>
      <c r="AS575" s="179"/>
      <c r="AT575" s="179"/>
      <c r="AU575" s="179"/>
      <c r="AV575" s="179"/>
      <c r="AW575" s="179"/>
      <c r="AX575" s="179"/>
      <c r="AY575" s="179"/>
      <c r="AZ575" s="179"/>
      <c r="BA575" s="179"/>
      <c r="BB575" s="179"/>
      <c r="BC575" s="179"/>
      <c r="BD575" s="179"/>
      <c r="BE575" s="179"/>
      <c r="BF575" s="179"/>
      <c r="BG575" s="179"/>
      <c r="BH575" s="179"/>
    </row>
    <row r="576" spans="1:60" outlineLevel="1" x14ac:dyDescent="0.2">
      <c r="A576" s="193">
        <v>183</v>
      </c>
      <c r="B576" s="183" t="s">
        <v>881</v>
      </c>
      <c r="C576" s="211" t="s">
        <v>882</v>
      </c>
      <c r="D576" s="185" t="s">
        <v>133</v>
      </c>
      <c r="E576" s="187">
        <v>1</v>
      </c>
      <c r="F576" s="189"/>
      <c r="G576" s="190">
        <f>E576*F576</f>
        <v>0</v>
      </c>
      <c r="H576" s="191"/>
      <c r="I576" s="195" t="s">
        <v>143</v>
      </c>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v>21</v>
      </c>
      <c r="AN576" s="179"/>
      <c r="AO576" s="179"/>
      <c r="AP576" s="179"/>
      <c r="AQ576" s="179"/>
      <c r="AR576" s="179"/>
      <c r="AS576" s="179"/>
      <c r="AT576" s="179"/>
      <c r="AU576" s="179"/>
      <c r="AV576" s="179"/>
      <c r="AW576" s="179"/>
      <c r="AX576" s="179"/>
      <c r="AY576" s="179"/>
      <c r="AZ576" s="179"/>
      <c r="BA576" s="179"/>
      <c r="BB576" s="179"/>
      <c r="BC576" s="179"/>
      <c r="BD576" s="179"/>
      <c r="BE576" s="179"/>
      <c r="BF576" s="179"/>
      <c r="BG576" s="179"/>
      <c r="BH576" s="179"/>
    </row>
    <row r="577" spans="1:60" ht="23.25" outlineLevel="1" thickBot="1" x14ac:dyDescent="0.25">
      <c r="A577" s="202"/>
      <c r="B577" s="203"/>
      <c r="C577" s="256" t="s">
        <v>883</v>
      </c>
      <c r="D577" s="257"/>
      <c r="E577" s="258"/>
      <c r="F577" s="259"/>
      <c r="G577" s="260"/>
      <c r="H577" s="204"/>
      <c r="I577" s="205"/>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c r="AP577" s="179"/>
      <c r="AQ577" s="179"/>
      <c r="AR577" s="179"/>
      <c r="AS577" s="179"/>
      <c r="AT577" s="179"/>
      <c r="AU577" s="179"/>
      <c r="AV577" s="179"/>
      <c r="AW577" s="179"/>
      <c r="AX577" s="179"/>
      <c r="AY577" s="179"/>
      <c r="AZ577" s="179"/>
      <c r="BA577" s="180" t="str">
        <f>C577</f>
        <v>popisy a označení především vstupů, dveří, hlavních částí stavby, ochranných prostorů, nebezpečných hran, podchodů, atd. tak aby byla umožněna snadná a bezpečná orientace a užívání v budově pro zaměstnance nebo jiné osoby, obsluhu, údržbu a servis</v>
      </c>
      <c r="BB577" s="179"/>
      <c r="BC577" s="179"/>
      <c r="BD577" s="179"/>
      <c r="BE577" s="179"/>
      <c r="BF577" s="179"/>
      <c r="BG577" s="179"/>
      <c r="BH577" s="179"/>
    </row>
    <row r="578" spans="1:60" hidden="1" x14ac:dyDescent="0.2">
      <c r="C578" s="80"/>
      <c r="AK578">
        <f>SUM(AK1:AK577)</f>
        <v>0</v>
      </c>
      <c r="AL578">
        <f>SUM(AL1:AL577)</f>
        <v>0</v>
      </c>
      <c r="AN578">
        <v>15</v>
      </c>
      <c r="AO578">
        <v>21</v>
      </c>
    </row>
    <row r="579" spans="1:60" ht="13.5" hidden="1" thickBot="1" x14ac:dyDescent="0.25">
      <c r="A579" s="217"/>
      <c r="B579" s="218" t="s">
        <v>190</v>
      </c>
      <c r="C579" s="222"/>
      <c r="D579" s="219"/>
      <c r="E579" s="219"/>
      <c r="F579" s="219"/>
      <c r="G579" s="220">
        <f>F8+F36+F71+F74+F77+F82+F102+F134+F166+F173+F194+F230+F272+F301+F345+F349+F354+F373+F396+F418+F438+F452+F528</f>
        <v>0</v>
      </c>
      <c r="AN579">
        <f>SUMIF(AM8:AM578,AN578,G8:G578)</f>
        <v>0</v>
      </c>
      <c r="AO579">
        <f>SUMIF(AM8:AM578,AO578,G8:G578)</f>
        <v>0</v>
      </c>
    </row>
  </sheetData>
  <sheetProtection algorithmName="SHA-512" hashValue="YjkBwiqh+TMRvm6hygzTemeBgK1uZkLZbkzNKKlIK+xh2zAxNy2+5vq2aasWokp46bPxOsZHNjkn2UWMsXzQ/w==" saltValue="uUN2qjeRZJTGVbB7RvzUBA==" spinCount="100000" sheet="1"/>
  <mergeCells count="201">
    <mergeCell ref="B9:G9"/>
    <mergeCell ref="B10:G10"/>
    <mergeCell ref="B15:G15"/>
    <mergeCell ref="B16:G16"/>
    <mergeCell ref="C18:G18"/>
    <mergeCell ref="B20:G20"/>
    <mergeCell ref="A1:G1"/>
    <mergeCell ref="C2:G2"/>
    <mergeCell ref="C3:G3"/>
    <mergeCell ref="C4:G4"/>
    <mergeCell ref="C7:G7"/>
    <mergeCell ref="F8:G8"/>
    <mergeCell ref="B37:G37"/>
    <mergeCell ref="B38:G38"/>
    <mergeCell ref="B39:G39"/>
    <mergeCell ref="C41:G41"/>
    <mergeCell ref="B43:G43"/>
    <mergeCell ref="B44:G44"/>
    <mergeCell ref="B23:G23"/>
    <mergeCell ref="B26:G26"/>
    <mergeCell ref="B29:G29"/>
    <mergeCell ref="B30:G30"/>
    <mergeCell ref="B31:G31"/>
    <mergeCell ref="F36:G36"/>
    <mergeCell ref="B61:G61"/>
    <mergeCell ref="F71:G71"/>
    <mergeCell ref="F74:G74"/>
    <mergeCell ref="C76:G76"/>
    <mergeCell ref="F77:G77"/>
    <mergeCell ref="B78:G78"/>
    <mergeCell ref="B47:G47"/>
    <mergeCell ref="B52:G52"/>
    <mergeCell ref="B53:G53"/>
    <mergeCell ref="B56:G56"/>
    <mergeCell ref="B57:G57"/>
    <mergeCell ref="B60:G60"/>
    <mergeCell ref="B94:G94"/>
    <mergeCell ref="C96:G96"/>
    <mergeCell ref="B98:G98"/>
    <mergeCell ref="B99:G99"/>
    <mergeCell ref="F102:G102"/>
    <mergeCell ref="B103:G103"/>
    <mergeCell ref="B79:G79"/>
    <mergeCell ref="F82:G82"/>
    <mergeCell ref="B83:G83"/>
    <mergeCell ref="B89:G89"/>
    <mergeCell ref="B90:G90"/>
    <mergeCell ref="B93:G93"/>
    <mergeCell ref="B130:G130"/>
    <mergeCell ref="B131:G131"/>
    <mergeCell ref="F134:G134"/>
    <mergeCell ref="B135:G135"/>
    <mergeCell ref="B152:G152"/>
    <mergeCell ref="B161:G161"/>
    <mergeCell ref="B104:G104"/>
    <mergeCell ref="C106:G106"/>
    <mergeCell ref="B110:G110"/>
    <mergeCell ref="B111:G111"/>
    <mergeCell ref="B119:G119"/>
    <mergeCell ref="B129:G129"/>
    <mergeCell ref="C177:G177"/>
    <mergeCell ref="B181:G181"/>
    <mergeCell ref="B188:G188"/>
    <mergeCell ref="B189:G189"/>
    <mergeCell ref="F194:G194"/>
    <mergeCell ref="B195:G195"/>
    <mergeCell ref="F166:G166"/>
    <mergeCell ref="B167:G167"/>
    <mergeCell ref="B168:G168"/>
    <mergeCell ref="F173:G173"/>
    <mergeCell ref="B174:G174"/>
    <mergeCell ref="B175:G175"/>
    <mergeCell ref="B218:G218"/>
    <mergeCell ref="B219:G219"/>
    <mergeCell ref="B224:G224"/>
    <mergeCell ref="B225:G225"/>
    <mergeCell ref="F230:G230"/>
    <mergeCell ref="B231:G231"/>
    <mergeCell ref="B198:G198"/>
    <mergeCell ref="B199:G199"/>
    <mergeCell ref="B201:G201"/>
    <mergeCell ref="C203:G203"/>
    <mergeCell ref="C206:G206"/>
    <mergeCell ref="B208:G208"/>
    <mergeCell ref="B252:G252"/>
    <mergeCell ref="B261:G261"/>
    <mergeCell ref="B262:G262"/>
    <mergeCell ref="B266:G266"/>
    <mergeCell ref="B267:G267"/>
    <mergeCell ref="F272:G272"/>
    <mergeCell ref="C233:G233"/>
    <mergeCell ref="C234:G234"/>
    <mergeCell ref="C237:G237"/>
    <mergeCell ref="C238:G238"/>
    <mergeCell ref="B240:G240"/>
    <mergeCell ref="B247:G247"/>
    <mergeCell ref="C284:G284"/>
    <mergeCell ref="B286:G286"/>
    <mergeCell ref="B291:G291"/>
    <mergeCell ref="B292:G292"/>
    <mergeCell ref="B295:G295"/>
    <mergeCell ref="B296:G296"/>
    <mergeCell ref="B273:G273"/>
    <mergeCell ref="B276:G276"/>
    <mergeCell ref="B277:G277"/>
    <mergeCell ref="B278:G278"/>
    <mergeCell ref="B281:G281"/>
    <mergeCell ref="C283:G283"/>
    <mergeCell ref="B313:G313"/>
    <mergeCell ref="B315:G315"/>
    <mergeCell ref="B316:G316"/>
    <mergeCell ref="C318:G318"/>
    <mergeCell ref="B322:G322"/>
    <mergeCell ref="B329:G329"/>
    <mergeCell ref="F301:G301"/>
    <mergeCell ref="B302:G302"/>
    <mergeCell ref="B305:G305"/>
    <mergeCell ref="B308:G308"/>
    <mergeCell ref="B309:G309"/>
    <mergeCell ref="B311:G311"/>
    <mergeCell ref="F349:G349"/>
    <mergeCell ref="F354:G354"/>
    <mergeCell ref="B355:G355"/>
    <mergeCell ref="B360:G360"/>
    <mergeCell ref="B367:G367"/>
    <mergeCell ref="B368:G368"/>
    <mergeCell ref="B332:G332"/>
    <mergeCell ref="B335:G335"/>
    <mergeCell ref="C342:G342"/>
    <mergeCell ref="C344:G344"/>
    <mergeCell ref="F345:G345"/>
    <mergeCell ref="B346:G346"/>
    <mergeCell ref="F396:G396"/>
    <mergeCell ref="B397:G397"/>
    <mergeCell ref="B398:G398"/>
    <mergeCell ref="B403:G403"/>
    <mergeCell ref="B413:G413"/>
    <mergeCell ref="F418:G418"/>
    <mergeCell ref="F373:G373"/>
    <mergeCell ref="B374:G374"/>
    <mergeCell ref="B383:G383"/>
    <mergeCell ref="C385:G385"/>
    <mergeCell ref="B390:G390"/>
    <mergeCell ref="B391:G391"/>
    <mergeCell ref="B435:G435"/>
    <mergeCell ref="F438:G438"/>
    <mergeCell ref="B439:G439"/>
    <mergeCell ref="B443:G443"/>
    <mergeCell ref="B444:G444"/>
    <mergeCell ref="B448:G448"/>
    <mergeCell ref="B419:G419"/>
    <mergeCell ref="B423:G423"/>
    <mergeCell ref="B426:G426"/>
    <mergeCell ref="C428:G428"/>
    <mergeCell ref="B431:G431"/>
    <mergeCell ref="B434:G434"/>
    <mergeCell ref="C489:G489"/>
    <mergeCell ref="C493:G493"/>
    <mergeCell ref="C495:G495"/>
    <mergeCell ref="C496:G496"/>
    <mergeCell ref="C497:G497"/>
    <mergeCell ref="C498:G498"/>
    <mergeCell ref="F452:G452"/>
    <mergeCell ref="C459:G459"/>
    <mergeCell ref="C461:G461"/>
    <mergeCell ref="C483:G483"/>
    <mergeCell ref="C485:G485"/>
    <mergeCell ref="C487:G487"/>
    <mergeCell ref="C507:G507"/>
    <mergeCell ref="C509:G509"/>
    <mergeCell ref="C511:G511"/>
    <mergeCell ref="C513:G513"/>
    <mergeCell ref="C515:G515"/>
    <mergeCell ref="C517:G517"/>
    <mergeCell ref="C499:G499"/>
    <mergeCell ref="C501:G501"/>
    <mergeCell ref="C502:G502"/>
    <mergeCell ref="C503:G503"/>
    <mergeCell ref="C504:G504"/>
    <mergeCell ref="C505:G505"/>
    <mergeCell ref="B530:G530"/>
    <mergeCell ref="B534:G534"/>
    <mergeCell ref="B538:G538"/>
    <mergeCell ref="B543:G543"/>
    <mergeCell ref="B544:G544"/>
    <mergeCell ref="C548:G548"/>
    <mergeCell ref="C519:G519"/>
    <mergeCell ref="C521:G521"/>
    <mergeCell ref="C523:G523"/>
    <mergeCell ref="C525:G525"/>
    <mergeCell ref="F528:G528"/>
    <mergeCell ref="B529:G529"/>
    <mergeCell ref="C572:G572"/>
    <mergeCell ref="C574:G574"/>
    <mergeCell ref="C577:G577"/>
    <mergeCell ref="C551:G551"/>
    <mergeCell ref="B555:G555"/>
    <mergeCell ref="B556:G556"/>
    <mergeCell ref="C560:G560"/>
    <mergeCell ref="C568:G568"/>
    <mergeCell ref="C570:G570"/>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0005 Naklady</vt:lpstr>
      <vt:lpstr>Rekapitulace Objekt 01</vt:lpstr>
      <vt:lpstr>01 010105 Pol</vt:lpstr>
      <vt:lpstr>Stavba!CelkemObjekty</vt:lpstr>
      <vt:lpstr>CenaStavby</vt:lpstr>
      <vt:lpstr>Stavba!CisloStavby</vt:lpstr>
      <vt:lpstr>MenaStavby</vt:lpstr>
      <vt:lpstr>MistoStavby</vt:lpstr>
      <vt:lpstr>Stavba!NazevStavby</vt:lpstr>
      <vt:lpstr>Stavba!Objednatel</vt:lpstr>
      <vt:lpstr>'00 0005 Naklady'!Oblast_tisku</vt:lpstr>
      <vt:lpstr>'01 010105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Julie Hrubá</cp:lastModifiedBy>
  <cp:lastPrinted>2012-06-29T07:38:16Z</cp:lastPrinted>
  <dcterms:created xsi:type="dcterms:W3CDTF">2009-04-08T07:15:50Z</dcterms:created>
  <dcterms:modified xsi:type="dcterms:W3CDTF">2018-02-13T11:59:35Z</dcterms:modified>
</cp:coreProperties>
</file>