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2"/>
  </bookViews>
  <sheets>
    <sheet name="Pokyny pro vyplnění" sheetId="11" r:id="rId1"/>
    <sheet name="VzorPolozky" sheetId="10" state="hidden" r:id="rId2"/>
    <sheet name="1 1 Pol" sheetId="13" r:id="rId3"/>
    <sheet name="2 2 Pol" sheetId="14" r:id="rId4"/>
    <sheet name="3 3 Pol" sheetId="15" r:id="rId5"/>
    <sheet name="4 4 Pol" sheetId="16" r:id="rId6"/>
    <sheet name="6 6 Pol" sheetId="17" r:id="rId7"/>
  </sheets>
  <externalReferences>
    <externalReference r:id="rId8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2">'1 1 Pol'!$1:$7</definedName>
    <definedName name="_xlnm.Print_Titles" localSheetId="3">'2 2 Pol'!$1:$7</definedName>
    <definedName name="_xlnm.Print_Titles" localSheetId="4">'3 3 Pol'!$1:$7</definedName>
    <definedName name="_xlnm.Print_Titles" localSheetId="5">'4 4 Pol'!$1:$7</definedName>
    <definedName name="_xlnm.Print_Titles" localSheetId="6">'6 6 Pol'!$1:$7</definedName>
    <definedName name="oadresa">#REF!</definedName>
    <definedName name="_xlnm.Print_Area" localSheetId="2">'1 1 Pol'!$A$1:$W$120</definedName>
    <definedName name="_xlnm.Print_Area" localSheetId="3">'2 2 Pol'!$A$1:$W$129</definedName>
    <definedName name="_xlnm.Print_Area" localSheetId="4">'3 3 Pol'!$A$1:$W$95</definedName>
    <definedName name="_xlnm.Print_Area" localSheetId="5">'4 4 Pol'!$A$1:$W$133</definedName>
    <definedName name="_xlnm.Print_Area" localSheetId="6">'6 6 Pol'!$A$1:$W$125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7" l="1"/>
  <c r="M9" i="17" s="1"/>
  <c r="I9" i="17"/>
  <c r="K9" i="17"/>
  <c r="O9" i="17"/>
  <c r="Q9" i="17"/>
  <c r="V9" i="17"/>
  <c r="G11" i="17"/>
  <c r="M11" i="17" s="1"/>
  <c r="I11" i="17"/>
  <c r="K11" i="17"/>
  <c r="O11" i="17"/>
  <c r="Q11" i="17"/>
  <c r="V11" i="17"/>
  <c r="G12" i="17"/>
  <c r="I12" i="17"/>
  <c r="K12" i="17"/>
  <c r="M12" i="17"/>
  <c r="O12" i="17"/>
  <c r="Q12" i="17"/>
  <c r="V12" i="17"/>
  <c r="G13" i="17"/>
  <c r="M13" i="17" s="1"/>
  <c r="I13" i="17"/>
  <c r="K13" i="17"/>
  <c r="O13" i="17"/>
  <c r="Q13" i="17"/>
  <c r="V13" i="17"/>
  <c r="G14" i="17"/>
  <c r="I14" i="17"/>
  <c r="K14" i="17"/>
  <c r="M14" i="17"/>
  <c r="O14" i="17"/>
  <c r="Q14" i="17"/>
  <c r="V14" i="17"/>
  <c r="G16" i="17"/>
  <c r="M16" i="17" s="1"/>
  <c r="I16" i="17"/>
  <c r="K16" i="17"/>
  <c r="O16" i="17"/>
  <c r="Q16" i="17"/>
  <c r="V16" i="17"/>
  <c r="G18" i="17"/>
  <c r="M18" i="17" s="1"/>
  <c r="I18" i="17"/>
  <c r="K18" i="17"/>
  <c r="O18" i="17"/>
  <c r="Q18" i="17"/>
  <c r="V18" i="17"/>
  <c r="G21" i="17"/>
  <c r="M21" i="17" s="1"/>
  <c r="I21" i="17"/>
  <c r="K21" i="17"/>
  <c r="O21" i="17"/>
  <c r="Q21" i="17"/>
  <c r="V21" i="17"/>
  <c r="G23" i="17"/>
  <c r="I23" i="17"/>
  <c r="K23" i="17"/>
  <c r="M23" i="17"/>
  <c r="O23" i="17"/>
  <c r="Q23" i="17"/>
  <c r="V23" i="17"/>
  <c r="G24" i="17"/>
  <c r="M24" i="17" s="1"/>
  <c r="I24" i="17"/>
  <c r="K24" i="17"/>
  <c r="O24" i="17"/>
  <c r="Q24" i="17"/>
  <c r="V24" i="17"/>
  <c r="G26" i="17"/>
  <c r="I26" i="17"/>
  <c r="K26" i="17"/>
  <c r="M26" i="17"/>
  <c r="O26" i="17"/>
  <c r="Q26" i="17"/>
  <c r="V26" i="17"/>
  <c r="G28" i="17"/>
  <c r="M28" i="17" s="1"/>
  <c r="I28" i="17"/>
  <c r="K28" i="17"/>
  <c r="O28" i="17"/>
  <c r="Q28" i="17"/>
  <c r="V28" i="17"/>
  <c r="G30" i="17"/>
  <c r="I30" i="17"/>
  <c r="K30" i="17"/>
  <c r="M30" i="17"/>
  <c r="O30" i="17"/>
  <c r="Q30" i="17"/>
  <c r="V30" i="17"/>
  <c r="G32" i="17"/>
  <c r="M32" i="17" s="1"/>
  <c r="I32" i="17"/>
  <c r="K32" i="17"/>
  <c r="O32" i="17"/>
  <c r="Q32" i="17"/>
  <c r="V32" i="17"/>
  <c r="G34" i="17"/>
  <c r="M34" i="17" s="1"/>
  <c r="I34" i="17"/>
  <c r="K34" i="17"/>
  <c r="O34" i="17"/>
  <c r="Q34" i="17"/>
  <c r="V34" i="17"/>
  <c r="G37" i="17"/>
  <c r="M37" i="17" s="1"/>
  <c r="I37" i="17"/>
  <c r="K37" i="17"/>
  <c r="O37" i="17"/>
  <c r="Q37" i="17"/>
  <c r="V37" i="17"/>
  <c r="G39" i="17"/>
  <c r="M39" i="17" s="1"/>
  <c r="I39" i="17"/>
  <c r="K39" i="17"/>
  <c r="O39" i="17"/>
  <c r="Q39" i="17"/>
  <c r="V39" i="17"/>
  <c r="G44" i="17"/>
  <c r="M44" i="17" s="1"/>
  <c r="M43" i="17" s="1"/>
  <c r="I44" i="17"/>
  <c r="I43" i="17" s="1"/>
  <c r="K44" i="17"/>
  <c r="K43" i="17" s="1"/>
  <c r="O44" i="17"/>
  <c r="O43" i="17" s="1"/>
  <c r="Q44" i="17"/>
  <c r="Q43" i="17" s="1"/>
  <c r="V44" i="17"/>
  <c r="V43" i="17" s="1"/>
  <c r="G47" i="17"/>
  <c r="I47" i="17"/>
  <c r="K47" i="17"/>
  <c r="M47" i="17"/>
  <c r="O47" i="17"/>
  <c r="Q47" i="17"/>
  <c r="V47" i="17"/>
  <c r="G48" i="17"/>
  <c r="M48" i="17" s="1"/>
  <c r="I48" i="17"/>
  <c r="K48" i="17"/>
  <c r="O48" i="17"/>
  <c r="Q48" i="17"/>
  <c r="V48" i="17"/>
  <c r="G49" i="17"/>
  <c r="M49" i="17" s="1"/>
  <c r="I49" i="17"/>
  <c r="K49" i="17"/>
  <c r="O49" i="17"/>
  <c r="Q49" i="17"/>
  <c r="V49" i="17"/>
  <c r="G50" i="17"/>
  <c r="M50" i="17" s="1"/>
  <c r="I50" i="17"/>
  <c r="K50" i="17"/>
  <c r="O50" i="17"/>
  <c r="Q50" i="17"/>
  <c r="V50" i="17"/>
  <c r="G51" i="17"/>
  <c r="I51" i="17"/>
  <c r="K51" i="17"/>
  <c r="M51" i="17"/>
  <c r="O51" i="17"/>
  <c r="Q51" i="17"/>
  <c r="V51" i="17"/>
  <c r="G52" i="17"/>
  <c r="M52" i="17" s="1"/>
  <c r="I52" i="17"/>
  <c r="K52" i="17"/>
  <c r="O52" i="17"/>
  <c r="Q52" i="17"/>
  <c r="V52" i="17"/>
  <c r="G53" i="17"/>
  <c r="I53" i="17"/>
  <c r="K53" i="17"/>
  <c r="M53" i="17"/>
  <c r="O53" i="17"/>
  <c r="Q53" i="17"/>
  <c r="V53" i="17"/>
  <c r="G54" i="17"/>
  <c r="M54" i="17" s="1"/>
  <c r="I54" i="17"/>
  <c r="K54" i="17"/>
  <c r="O54" i="17"/>
  <c r="Q54" i="17"/>
  <c r="V54" i="17"/>
  <c r="G55" i="17"/>
  <c r="I55" i="17"/>
  <c r="K55" i="17"/>
  <c r="M55" i="17"/>
  <c r="O55" i="17"/>
  <c r="Q55" i="17"/>
  <c r="V55" i="17"/>
  <c r="G56" i="17"/>
  <c r="M56" i="17" s="1"/>
  <c r="I56" i="17"/>
  <c r="K56" i="17"/>
  <c r="O56" i="17"/>
  <c r="Q56" i="17"/>
  <c r="V56" i="17"/>
  <c r="G57" i="17"/>
  <c r="M57" i="17" s="1"/>
  <c r="I57" i="17"/>
  <c r="K57" i="17"/>
  <c r="O57" i="17"/>
  <c r="Q57" i="17"/>
  <c r="V57" i="17"/>
  <c r="G58" i="17"/>
  <c r="M58" i="17" s="1"/>
  <c r="I58" i="17"/>
  <c r="K58" i="17"/>
  <c r="O58" i="17"/>
  <c r="Q58" i="17"/>
  <c r="V58" i="17"/>
  <c r="G59" i="17"/>
  <c r="I59" i="17"/>
  <c r="K59" i="17"/>
  <c r="M59" i="17"/>
  <c r="O59" i="17"/>
  <c r="Q59" i="17"/>
  <c r="V59" i="17"/>
  <c r="G60" i="17"/>
  <c r="M60" i="17" s="1"/>
  <c r="I60" i="17"/>
  <c r="K60" i="17"/>
  <c r="O60" i="17"/>
  <c r="Q60" i="17"/>
  <c r="V60" i="17"/>
  <c r="G61" i="17"/>
  <c r="I61" i="17"/>
  <c r="K61" i="17"/>
  <c r="M61" i="17"/>
  <c r="O61" i="17"/>
  <c r="Q61" i="17"/>
  <c r="V61" i="17"/>
  <c r="G62" i="17"/>
  <c r="M62" i="17" s="1"/>
  <c r="I62" i="17"/>
  <c r="K62" i="17"/>
  <c r="O62" i="17"/>
  <c r="Q62" i="17"/>
  <c r="V62" i="17"/>
  <c r="G63" i="17"/>
  <c r="I63" i="17"/>
  <c r="K63" i="17"/>
  <c r="M63" i="17"/>
  <c r="O63" i="17"/>
  <c r="Q63" i="17"/>
  <c r="V63" i="17"/>
  <c r="G64" i="17"/>
  <c r="M64" i="17" s="1"/>
  <c r="I64" i="17"/>
  <c r="K64" i="17"/>
  <c r="O64" i="17"/>
  <c r="Q64" i="17"/>
  <c r="V64" i="17"/>
  <c r="G65" i="17"/>
  <c r="M65" i="17" s="1"/>
  <c r="I65" i="17"/>
  <c r="K65" i="17"/>
  <c r="O65" i="17"/>
  <c r="Q65" i="17"/>
  <c r="V65" i="17"/>
  <c r="G66" i="17"/>
  <c r="M66" i="17" s="1"/>
  <c r="I66" i="17"/>
  <c r="K66" i="17"/>
  <c r="O66" i="17"/>
  <c r="Q66" i="17"/>
  <c r="V66" i="17"/>
  <c r="G67" i="17"/>
  <c r="I67" i="17"/>
  <c r="K67" i="17"/>
  <c r="M67" i="17"/>
  <c r="O67" i="17"/>
  <c r="Q67" i="17"/>
  <c r="V67" i="17"/>
  <c r="G68" i="17"/>
  <c r="M68" i="17" s="1"/>
  <c r="I68" i="17"/>
  <c r="K68" i="17"/>
  <c r="O68" i="17"/>
  <c r="Q68" i="17"/>
  <c r="V68" i="17"/>
  <c r="G70" i="17"/>
  <c r="M70" i="17" s="1"/>
  <c r="I70" i="17"/>
  <c r="K70" i="17"/>
  <c r="O70" i="17"/>
  <c r="Q70" i="17"/>
  <c r="V70" i="17"/>
  <c r="G72" i="17"/>
  <c r="M72" i="17" s="1"/>
  <c r="I72" i="17"/>
  <c r="K72" i="17"/>
  <c r="O72" i="17"/>
  <c r="Q72" i="17"/>
  <c r="V72" i="17"/>
  <c r="G73" i="17"/>
  <c r="I73" i="17"/>
  <c r="K73" i="17"/>
  <c r="M73" i="17"/>
  <c r="O73" i="17"/>
  <c r="Q73" i="17"/>
  <c r="V73" i="17"/>
  <c r="G74" i="17"/>
  <c r="M74" i="17" s="1"/>
  <c r="I74" i="17"/>
  <c r="K74" i="17"/>
  <c r="O74" i="17"/>
  <c r="Q74" i="17"/>
  <c r="V74" i="17"/>
  <c r="G75" i="17"/>
  <c r="M75" i="17" s="1"/>
  <c r="I75" i="17"/>
  <c r="K75" i="17"/>
  <c r="O75" i="17"/>
  <c r="Q75" i="17"/>
  <c r="V75" i="17"/>
  <c r="G76" i="17"/>
  <c r="M76" i="17" s="1"/>
  <c r="I76" i="17"/>
  <c r="K76" i="17"/>
  <c r="O76" i="17"/>
  <c r="Q76" i="17"/>
  <c r="V76" i="17"/>
  <c r="G77" i="17"/>
  <c r="I77" i="17"/>
  <c r="K77" i="17"/>
  <c r="M77" i="17"/>
  <c r="O77" i="17"/>
  <c r="Q77" i="17"/>
  <c r="V77" i="17"/>
  <c r="G78" i="17"/>
  <c r="M78" i="17" s="1"/>
  <c r="I78" i="17"/>
  <c r="K78" i="17"/>
  <c r="O78" i="17"/>
  <c r="Q78" i="17"/>
  <c r="V78" i="17"/>
  <c r="G79" i="17"/>
  <c r="I79" i="17"/>
  <c r="K79" i="17"/>
  <c r="M79" i="17"/>
  <c r="O79" i="17"/>
  <c r="Q79" i="17"/>
  <c r="V79" i="17"/>
  <c r="G80" i="17"/>
  <c r="M80" i="17" s="1"/>
  <c r="I80" i="17"/>
  <c r="K80" i="17"/>
  <c r="O80" i="17"/>
  <c r="Q80" i="17"/>
  <c r="V80" i="17"/>
  <c r="G81" i="17"/>
  <c r="I81" i="17"/>
  <c r="K81" i="17"/>
  <c r="M81" i="17"/>
  <c r="O81" i="17"/>
  <c r="Q81" i="17"/>
  <c r="V81" i="17"/>
  <c r="G82" i="17"/>
  <c r="M82" i="17" s="1"/>
  <c r="I82" i="17"/>
  <c r="K82" i="17"/>
  <c r="O82" i="17"/>
  <c r="Q82" i="17"/>
  <c r="V82" i="17"/>
  <c r="G83" i="17"/>
  <c r="M83" i="17" s="1"/>
  <c r="I83" i="17"/>
  <c r="K83" i="17"/>
  <c r="O83" i="17"/>
  <c r="Q83" i="17"/>
  <c r="V83" i="17"/>
  <c r="G84" i="17"/>
  <c r="M84" i="17" s="1"/>
  <c r="I84" i="17"/>
  <c r="K84" i="17"/>
  <c r="O84" i="17"/>
  <c r="Q84" i="17"/>
  <c r="V84" i="17"/>
  <c r="G85" i="17"/>
  <c r="I85" i="17"/>
  <c r="K85" i="17"/>
  <c r="M85" i="17"/>
  <c r="O85" i="17"/>
  <c r="Q85" i="17"/>
  <c r="V85" i="17"/>
  <c r="G86" i="17"/>
  <c r="M86" i="17" s="1"/>
  <c r="I86" i="17"/>
  <c r="K86" i="17"/>
  <c r="O86" i="17"/>
  <c r="Q86" i="17"/>
  <c r="V86" i="17"/>
  <c r="G87" i="17"/>
  <c r="I87" i="17"/>
  <c r="K87" i="17"/>
  <c r="M87" i="17"/>
  <c r="O87" i="17"/>
  <c r="Q87" i="17"/>
  <c r="V87" i="17"/>
  <c r="G88" i="17"/>
  <c r="M88" i="17" s="1"/>
  <c r="I88" i="17"/>
  <c r="K88" i="17"/>
  <c r="O88" i="17"/>
  <c r="Q88" i="17"/>
  <c r="V88" i="17"/>
  <c r="G89" i="17"/>
  <c r="M89" i="17" s="1"/>
  <c r="I89" i="17"/>
  <c r="K89" i="17"/>
  <c r="O89" i="17"/>
  <c r="Q89" i="17"/>
  <c r="V89" i="17"/>
  <c r="G90" i="17"/>
  <c r="M90" i="17" s="1"/>
  <c r="I90" i="17"/>
  <c r="K90" i="17"/>
  <c r="O90" i="17"/>
  <c r="Q90" i="17"/>
  <c r="V90" i="17"/>
  <c r="G91" i="17"/>
  <c r="M91" i="17" s="1"/>
  <c r="I91" i="17"/>
  <c r="K91" i="17"/>
  <c r="O91" i="17"/>
  <c r="Q91" i="17"/>
  <c r="V91" i="17"/>
  <c r="K92" i="17"/>
  <c r="G93" i="17"/>
  <c r="M93" i="17" s="1"/>
  <c r="M92" i="17" s="1"/>
  <c r="I93" i="17"/>
  <c r="I92" i="17" s="1"/>
  <c r="K93" i="17"/>
  <c r="O93" i="17"/>
  <c r="O92" i="17" s="1"/>
  <c r="Q93" i="17"/>
  <c r="Q92" i="17" s="1"/>
  <c r="V93" i="17"/>
  <c r="V92" i="17" s="1"/>
  <c r="O95" i="17"/>
  <c r="G96" i="17"/>
  <c r="G95" i="17" s="1"/>
  <c r="I96" i="17"/>
  <c r="I95" i="17" s="1"/>
  <c r="K96" i="17"/>
  <c r="K95" i="17" s="1"/>
  <c r="O96" i="17"/>
  <c r="Q96" i="17"/>
  <c r="Q95" i="17" s="1"/>
  <c r="V96" i="17"/>
  <c r="V95" i="17" s="1"/>
  <c r="G102" i="17"/>
  <c r="I102" i="17"/>
  <c r="K102" i="17"/>
  <c r="M102" i="17"/>
  <c r="O102" i="17"/>
  <c r="Q102" i="17"/>
  <c r="V102" i="17"/>
  <c r="G106" i="17"/>
  <c r="M106" i="17" s="1"/>
  <c r="I106" i="17"/>
  <c r="K106" i="17"/>
  <c r="O106" i="17"/>
  <c r="O101" i="17" s="1"/>
  <c r="Q106" i="17"/>
  <c r="V106" i="17"/>
  <c r="G110" i="17"/>
  <c r="M110" i="17" s="1"/>
  <c r="I110" i="17"/>
  <c r="K110" i="17"/>
  <c r="O110" i="17"/>
  <c r="Q110" i="17"/>
  <c r="V110" i="17"/>
  <c r="AE115" i="17"/>
  <c r="G9" i="16"/>
  <c r="M9" i="16" s="1"/>
  <c r="I9" i="16"/>
  <c r="K9" i="16"/>
  <c r="O9" i="16"/>
  <c r="Q9" i="16"/>
  <c r="V9" i="16"/>
  <c r="G11" i="16"/>
  <c r="M11" i="16" s="1"/>
  <c r="I11" i="16"/>
  <c r="K11" i="16"/>
  <c r="O11" i="16"/>
  <c r="Q11" i="16"/>
  <c r="V11" i="16"/>
  <c r="G12" i="16"/>
  <c r="M12" i="16" s="1"/>
  <c r="I12" i="16"/>
  <c r="K12" i="16"/>
  <c r="O12" i="16"/>
  <c r="Q12" i="16"/>
  <c r="V12" i="16"/>
  <c r="G13" i="16"/>
  <c r="M13" i="16" s="1"/>
  <c r="I13" i="16"/>
  <c r="K13" i="16"/>
  <c r="O13" i="16"/>
  <c r="Q13" i="16"/>
  <c r="V13" i="16"/>
  <c r="G14" i="16"/>
  <c r="I14" i="16"/>
  <c r="K14" i="16"/>
  <c r="M14" i="16"/>
  <c r="O14" i="16"/>
  <c r="Q14" i="16"/>
  <c r="V14" i="16"/>
  <c r="G16" i="16"/>
  <c r="M16" i="16" s="1"/>
  <c r="I16" i="16"/>
  <c r="K16" i="16"/>
  <c r="O16" i="16"/>
  <c r="Q16" i="16"/>
  <c r="V16" i="16"/>
  <c r="G18" i="16"/>
  <c r="I18" i="16"/>
  <c r="K18" i="16"/>
  <c r="M18" i="16"/>
  <c r="O18" i="16"/>
  <c r="Q18" i="16"/>
  <c r="V18" i="16"/>
  <c r="G20" i="16"/>
  <c r="M20" i="16" s="1"/>
  <c r="I20" i="16"/>
  <c r="K20" i="16"/>
  <c r="O20" i="16"/>
  <c r="Q20" i="16"/>
  <c r="V20" i="16"/>
  <c r="G22" i="16"/>
  <c r="M22" i="16" s="1"/>
  <c r="I22" i="16"/>
  <c r="K22" i="16"/>
  <c r="O22" i="16"/>
  <c r="Q22" i="16"/>
  <c r="V22" i="16"/>
  <c r="G26" i="16"/>
  <c r="M26" i="16" s="1"/>
  <c r="I26" i="16"/>
  <c r="K26" i="16"/>
  <c r="O26" i="16"/>
  <c r="Q26" i="16"/>
  <c r="V26" i="16"/>
  <c r="G28" i="16"/>
  <c r="M28" i="16" s="1"/>
  <c r="I28" i="16"/>
  <c r="K28" i="16"/>
  <c r="O28" i="16"/>
  <c r="Q28" i="16"/>
  <c r="V28" i="16"/>
  <c r="G29" i="16"/>
  <c r="M29" i="16" s="1"/>
  <c r="I29" i="16"/>
  <c r="K29" i="16"/>
  <c r="O29" i="16"/>
  <c r="Q29" i="16"/>
  <c r="V29" i="16"/>
  <c r="G31" i="16"/>
  <c r="I31" i="16"/>
  <c r="K31" i="16"/>
  <c r="M31" i="16"/>
  <c r="O31" i="16"/>
  <c r="Q31" i="16"/>
  <c r="V31" i="16"/>
  <c r="G33" i="16"/>
  <c r="M33" i="16" s="1"/>
  <c r="I33" i="16"/>
  <c r="K33" i="16"/>
  <c r="O33" i="16"/>
  <c r="Q33" i="16"/>
  <c r="V33" i="16"/>
  <c r="G35" i="16"/>
  <c r="I35" i="16"/>
  <c r="K35" i="16"/>
  <c r="M35" i="16"/>
  <c r="O35" i="16"/>
  <c r="Q35" i="16"/>
  <c r="V35" i="16"/>
  <c r="G37" i="16"/>
  <c r="M37" i="16" s="1"/>
  <c r="I37" i="16"/>
  <c r="K37" i="16"/>
  <c r="O37" i="16"/>
  <c r="Q37" i="16"/>
  <c r="V37" i="16"/>
  <c r="G38" i="16"/>
  <c r="M38" i="16" s="1"/>
  <c r="I38" i="16"/>
  <c r="K38" i="16"/>
  <c r="O38" i="16"/>
  <c r="Q38" i="16"/>
  <c r="V38" i="16"/>
  <c r="G42" i="16"/>
  <c r="M42" i="16" s="1"/>
  <c r="I42" i="16"/>
  <c r="K42" i="16"/>
  <c r="O42" i="16"/>
  <c r="Q42" i="16"/>
  <c r="V42" i="16"/>
  <c r="G44" i="16"/>
  <c r="M44" i="16" s="1"/>
  <c r="I44" i="16"/>
  <c r="K44" i="16"/>
  <c r="O44" i="16"/>
  <c r="Q44" i="16"/>
  <c r="V44" i="16"/>
  <c r="G48" i="16"/>
  <c r="M48" i="16" s="1"/>
  <c r="I48" i="16"/>
  <c r="K48" i="16"/>
  <c r="O48" i="16"/>
  <c r="Q48" i="16"/>
  <c r="V48" i="16"/>
  <c r="G51" i="16"/>
  <c r="G50" i="16" s="1"/>
  <c r="I51" i="16"/>
  <c r="I50" i="16" s="1"/>
  <c r="K51" i="16"/>
  <c r="K50" i="16" s="1"/>
  <c r="O51" i="16"/>
  <c r="O50" i="16" s="1"/>
  <c r="Q51" i="16"/>
  <c r="Q50" i="16" s="1"/>
  <c r="V51" i="16"/>
  <c r="V50" i="16" s="1"/>
  <c r="G54" i="16"/>
  <c r="I54" i="16"/>
  <c r="K54" i="16"/>
  <c r="O54" i="16"/>
  <c r="Q54" i="16"/>
  <c r="V54" i="16"/>
  <c r="G55" i="16"/>
  <c r="M55" i="16" s="1"/>
  <c r="I55" i="16"/>
  <c r="K55" i="16"/>
  <c r="O55" i="16"/>
  <c r="Q55" i="16"/>
  <c r="V55" i="16"/>
  <c r="G56" i="16"/>
  <c r="I56" i="16"/>
  <c r="K56" i="16"/>
  <c r="M56" i="16"/>
  <c r="O56" i="16"/>
  <c r="Q56" i="16"/>
  <c r="V56" i="16"/>
  <c r="G57" i="16"/>
  <c r="I57" i="16"/>
  <c r="K57" i="16"/>
  <c r="M57" i="16"/>
  <c r="O57" i="16"/>
  <c r="Q57" i="16"/>
  <c r="V57" i="16"/>
  <c r="G58" i="16"/>
  <c r="M58" i="16" s="1"/>
  <c r="I58" i="16"/>
  <c r="K58" i="16"/>
  <c r="O58" i="16"/>
  <c r="Q58" i="16"/>
  <c r="V58" i="16"/>
  <c r="G59" i="16"/>
  <c r="M59" i="16" s="1"/>
  <c r="I59" i="16"/>
  <c r="K59" i="16"/>
  <c r="O59" i="16"/>
  <c r="Q59" i="16"/>
  <c r="V59" i="16"/>
  <c r="G60" i="16"/>
  <c r="I60" i="16"/>
  <c r="K60" i="16"/>
  <c r="M60" i="16"/>
  <c r="O60" i="16"/>
  <c r="Q60" i="16"/>
  <c r="V60" i="16"/>
  <c r="G61" i="16"/>
  <c r="M61" i="16" s="1"/>
  <c r="I61" i="16"/>
  <c r="K61" i="16"/>
  <c r="O61" i="16"/>
  <c r="Q61" i="16"/>
  <c r="V61" i="16"/>
  <c r="G62" i="16"/>
  <c r="M62" i="16" s="1"/>
  <c r="I62" i="16"/>
  <c r="K62" i="16"/>
  <c r="O62" i="16"/>
  <c r="Q62" i="16"/>
  <c r="V62" i="16"/>
  <c r="G63" i="16"/>
  <c r="I63" i="16"/>
  <c r="K63" i="16"/>
  <c r="M63" i="16"/>
  <c r="O63" i="16"/>
  <c r="Q63" i="16"/>
  <c r="V63" i="16"/>
  <c r="G64" i="16"/>
  <c r="I64" i="16"/>
  <c r="K64" i="16"/>
  <c r="M64" i="16"/>
  <c r="O64" i="16"/>
  <c r="Q64" i="16"/>
  <c r="V64" i="16"/>
  <c r="G65" i="16"/>
  <c r="M65" i="16" s="1"/>
  <c r="I65" i="16"/>
  <c r="K65" i="16"/>
  <c r="O65" i="16"/>
  <c r="Q65" i="16"/>
  <c r="V65" i="16"/>
  <c r="G66" i="16"/>
  <c r="M66" i="16" s="1"/>
  <c r="I66" i="16"/>
  <c r="K66" i="16"/>
  <c r="O66" i="16"/>
  <c r="Q66" i="16"/>
  <c r="V66" i="16"/>
  <c r="G67" i="16"/>
  <c r="I67" i="16"/>
  <c r="K67" i="16"/>
  <c r="M67" i="16"/>
  <c r="O67" i="16"/>
  <c r="Q67" i="16"/>
  <c r="V67" i="16"/>
  <c r="G68" i="16"/>
  <c r="I68" i="16"/>
  <c r="K68" i="16"/>
  <c r="M68" i="16"/>
  <c r="O68" i="16"/>
  <c r="Q68" i="16"/>
  <c r="V68" i="16"/>
  <c r="G69" i="16"/>
  <c r="M69" i="16" s="1"/>
  <c r="I69" i="16"/>
  <c r="K69" i="16"/>
  <c r="O69" i="16"/>
  <c r="Q69" i="16"/>
  <c r="V69" i="16"/>
  <c r="G70" i="16"/>
  <c r="M70" i="16" s="1"/>
  <c r="I70" i="16"/>
  <c r="K70" i="16"/>
  <c r="O70" i="16"/>
  <c r="Q70" i="16"/>
  <c r="V70" i="16"/>
  <c r="G71" i="16"/>
  <c r="I71" i="16"/>
  <c r="K71" i="16"/>
  <c r="M71" i="16"/>
  <c r="O71" i="16"/>
  <c r="Q71" i="16"/>
  <c r="V71" i="16"/>
  <c r="G72" i="16"/>
  <c r="M72" i="16" s="1"/>
  <c r="I72" i="16"/>
  <c r="K72" i="16"/>
  <c r="O72" i="16"/>
  <c r="Q72" i="16"/>
  <c r="V72" i="16"/>
  <c r="G73" i="16"/>
  <c r="I73" i="16"/>
  <c r="K73" i="16"/>
  <c r="M73" i="16"/>
  <c r="O73" i="16"/>
  <c r="Q73" i="16"/>
  <c r="V73" i="16"/>
  <c r="G74" i="16"/>
  <c r="M74" i="16" s="1"/>
  <c r="I74" i="16"/>
  <c r="K74" i="16"/>
  <c r="O74" i="16"/>
  <c r="Q74" i="16"/>
  <c r="V74" i="16"/>
  <c r="G75" i="16"/>
  <c r="M75" i="16" s="1"/>
  <c r="I75" i="16"/>
  <c r="K75" i="16"/>
  <c r="O75" i="16"/>
  <c r="Q75" i="16"/>
  <c r="V75" i="16"/>
  <c r="G77" i="16"/>
  <c r="M77" i="16" s="1"/>
  <c r="I77" i="16"/>
  <c r="K77" i="16"/>
  <c r="O77" i="16"/>
  <c r="Q77" i="16"/>
  <c r="V77" i="16"/>
  <c r="G79" i="16"/>
  <c r="M79" i="16" s="1"/>
  <c r="I79" i="16"/>
  <c r="K79" i="16"/>
  <c r="O79" i="16"/>
  <c r="Q79" i="16"/>
  <c r="V79" i="16"/>
  <c r="G80" i="16"/>
  <c r="M80" i="16" s="1"/>
  <c r="I80" i="16"/>
  <c r="K80" i="16"/>
  <c r="O80" i="16"/>
  <c r="Q80" i="16"/>
  <c r="V80" i="16"/>
  <c r="G81" i="16"/>
  <c r="I81" i="16"/>
  <c r="K81" i="16"/>
  <c r="M81" i="16"/>
  <c r="O81" i="16"/>
  <c r="Q81" i="16"/>
  <c r="V81" i="16"/>
  <c r="G82" i="16"/>
  <c r="M82" i="16" s="1"/>
  <c r="I82" i="16"/>
  <c r="K82" i="16"/>
  <c r="O82" i="16"/>
  <c r="Q82" i="16"/>
  <c r="V82" i="16"/>
  <c r="G83" i="16"/>
  <c r="I83" i="16"/>
  <c r="K83" i="16"/>
  <c r="M83" i="16"/>
  <c r="O83" i="16"/>
  <c r="Q83" i="16"/>
  <c r="V83" i="16"/>
  <c r="G84" i="16"/>
  <c r="M84" i="16" s="1"/>
  <c r="I84" i="16"/>
  <c r="K84" i="16"/>
  <c r="O84" i="16"/>
  <c r="Q84" i="16"/>
  <c r="V84" i="16"/>
  <c r="G85" i="16"/>
  <c r="M85" i="16" s="1"/>
  <c r="I85" i="16"/>
  <c r="K85" i="16"/>
  <c r="O85" i="16"/>
  <c r="Q85" i="16"/>
  <c r="V85" i="16"/>
  <c r="G86" i="16"/>
  <c r="M86" i="16" s="1"/>
  <c r="I86" i="16"/>
  <c r="K86" i="16"/>
  <c r="O86" i="16"/>
  <c r="Q86" i="16"/>
  <c r="V86" i="16"/>
  <c r="G87" i="16"/>
  <c r="M87" i="16" s="1"/>
  <c r="I87" i="16"/>
  <c r="K87" i="16"/>
  <c r="O87" i="16"/>
  <c r="Q87" i="16"/>
  <c r="V87" i="16"/>
  <c r="G88" i="16"/>
  <c r="M88" i="16" s="1"/>
  <c r="I88" i="16"/>
  <c r="K88" i="16"/>
  <c r="O88" i="16"/>
  <c r="Q88" i="16"/>
  <c r="V88" i="16"/>
  <c r="G89" i="16"/>
  <c r="I89" i="16"/>
  <c r="K89" i="16"/>
  <c r="M89" i="16"/>
  <c r="O89" i="16"/>
  <c r="Q89" i="16"/>
  <c r="V89" i="16"/>
  <c r="G90" i="16"/>
  <c r="M90" i="16" s="1"/>
  <c r="I90" i="16"/>
  <c r="K90" i="16"/>
  <c r="O90" i="16"/>
  <c r="Q90" i="16"/>
  <c r="V90" i="16"/>
  <c r="G91" i="16"/>
  <c r="I91" i="16"/>
  <c r="K91" i="16"/>
  <c r="M91" i="16"/>
  <c r="O91" i="16"/>
  <c r="Q91" i="16"/>
  <c r="V91" i="16"/>
  <c r="G92" i="16"/>
  <c r="M92" i="16" s="1"/>
  <c r="I92" i="16"/>
  <c r="K92" i="16"/>
  <c r="O92" i="16"/>
  <c r="Q92" i="16"/>
  <c r="V92" i="16"/>
  <c r="G93" i="16"/>
  <c r="M93" i="16" s="1"/>
  <c r="I93" i="16"/>
  <c r="K93" i="16"/>
  <c r="O93" i="16"/>
  <c r="Q93" i="16"/>
  <c r="V93" i="16"/>
  <c r="G94" i="16"/>
  <c r="M94" i="16" s="1"/>
  <c r="I94" i="16"/>
  <c r="K94" i="16"/>
  <c r="O94" i="16"/>
  <c r="Q94" i="16"/>
  <c r="V94" i="16"/>
  <c r="G95" i="16"/>
  <c r="M95" i="16" s="1"/>
  <c r="I95" i="16"/>
  <c r="K95" i="16"/>
  <c r="O95" i="16"/>
  <c r="Q95" i="16"/>
  <c r="V95" i="16"/>
  <c r="G96" i="16"/>
  <c r="M96" i="16" s="1"/>
  <c r="I96" i="16"/>
  <c r="K96" i="16"/>
  <c r="O96" i="16"/>
  <c r="Q96" i="16"/>
  <c r="V96" i="16"/>
  <c r="G97" i="16"/>
  <c r="I97" i="16"/>
  <c r="K97" i="16"/>
  <c r="M97" i="16"/>
  <c r="O97" i="16"/>
  <c r="Q97" i="16"/>
  <c r="V97" i="16"/>
  <c r="G98" i="16"/>
  <c r="M98" i="16" s="1"/>
  <c r="I98" i="16"/>
  <c r="K98" i="16"/>
  <c r="O98" i="16"/>
  <c r="Q98" i="16"/>
  <c r="V98" i="16"/>
  <c r="G99" i="16"/>
  <c r="I99" i="16"/>
  <c r="K99" i="16"/>
  <c r="M99" i="16"/>
  <c r="O99" i="16"/>
  <c r="Q99" i="16"/>
  <c r="V99" i="16"/>
  <c r="V100" i="16"/>
  <c r="G101" i="16"/>
  <c r="G100" i="16" s="1"/>
  <c r="I101" i="16"/>
  <c r="I100" i="16" s="1"/>
  <c r="K101" i="16"/>
  <c r="K100" i="16" s="1"/>
  <c r="M101" i="16"/>
  <c r="M100" i="16" s="1"/>
  <c r="O101" i="16"/>
  <c r="O100" i="16" s="1"/>
  <c r="Q101" i="16"/>
  <c r="Q100" i="16" s="1"/>
  <c r="V101" i="16"/>
  <c r="K103" i="16"/>
  <c r="V103" i="16"/>
  <c r="G104" i="16"/>
  <c r="M104" i="16" s="1"/>
  <c r="M103" i="16" s="1"/>
  <c r="I104" i="16"/>
  <c r="I103" i="16" s="1"/>
  <c r="K104" i="16"/>
  <c r="O104" i="16"/>
  <c r="O103" i="16" s="1"/>
  <c r="Q104" i="16"/>
  <c r="Q103" i="16" s="1"/>
  <c r="V104" i="16"/>
  <c r="G110" i="16"/>
  <c r="M110" i="16" s="1"/>
  <c r="I110" i="16"/>
  <c r="I109" i="16" s="1"/>
  <c r="K110" i="16"/>
  <c r="O110" i="16"/>
  <c r="Q110" i="16"/>
  <c r="Q109" i="16" s="1"/>
  <c r="V110" i="16"/>
  <c r="G114" i="16"/>
  <c r="M114" i="16" s="1"/>
  <c r="I114" i="16"/>
  <c r="K114" i="16"/>
  <c r="K109" i="16" s="1"/>
  <c r="O114" i="16"/>
  <c r="Q114" i="16"/>
  <c r="V114" i="16"/>
  <c r="G118" i="16"/>
  <c r="M118" i="16" s="1"/>
  <c r="I118" i="16"/>
  <c r="K118" i="16"/>
  <c r="O118" i="16"/>
  <c r="Q118" i="16"/>
  <c r="V118" i="16"/>
  <c r="AE123" i="16"/>
  <c r="AF123" i="16"/>
  <c r="G9" i="15"/>
  <c r="I9" i="15"/>
  <c r="K9" i="15"/>
  <c r="M9" i="15"/>
  <c r="O9" i="15"/>
  <c r="Q9" i="15"/>
  <c r="V9" i="15"/>
  <c r="G11" i="15"/>
  <c r="M11" i="15" s="1"/>
  <c r="I11" i="15"/>
  <c r="K11" i="15"/>
  <c r="O11" i="15"/>
  <c r="Q11" i="15"/>
  <c r="V11" i="15"/>
  <c r="G13" i="15"/>
  <c r="M13" i="15" s="1"/>
  <c r="I13" i="15"/>
  <c r="K13" i="15"/>
  <c r="O13" i="15"/>
  <c r="Q13" i="15"/>
  <c r="V13" i="15"/>
  <c r="G16" i="15"/>
  <c r="M16" i="15" s="1"/>
  <c r="I16" i="15"/>
  <c r="K16" i="15"/>
  <c r="O16" i="15"/>
  <c r="Q16" i="15"/>
  <c r="V16" i="15"/>
  <c r="G18" i="15"/>
  <c r="M18" i="15" s="1"/>
  <c r="I18" i="15"/>
  <c r="K18" i="15"/>
  <c r="O18" i="15"/>
  <c r="Q18" i="15"/>
  <c r="V18" i="15"/>
  <c r="G19" i="15"/>
  <c r="M19" i="15" s="1"/>
  <c r="I19" i="15"/>
  <c r="K19" i="15"/>
  <c r="O19" i="15"/>
  <c r="Q19" i="15"/>
  <c r="V19" i="15"/>
  <c r="G21" i="15"/>
  <c r="I21" i="15"/>
  <c r="K21" i="15"/>
  <c r="M21" i="15"/>
  <c r="O21" i="15"/>
  <c r="Q21" i="15"/>
  <c r="V21" i="15"/>
  <c r="G23" i="15"/>
  <c r="M23" i="15" s="1"/>
  <c r="I23" i="15"/>
  <c r="K23" i="15"/>
  <c r="O23" i="15"/>
  <c r="Q23" i="15"/>
  <c r="V23" i="15"/>
  <c r="G25" i="15"/>
  <c r="I25" i="15"/>
  <c r="K25" i="15"/>
  <c r="M25" i="15"/>
  <c r="O25" i="15"/>
  <c r="Q25" i="15"/>
  <c r="V25" i="15"/>
  <c r="G27" i="15"/>
  <c r="M27" i="15" s="1"/>
  <c r="I27" i="15"/>
  <c r="K27" i="15"/>
  <c r="O27" i="15"/>
  <c r="Q27" i="15"/>
  <c r="V27" i="15"/>
  <c r="G29" i="15"/>
  <c r="M29" i="15" s="1"/>
  <c r="I29" i="15"/>
  <c r="K29" i="15"/>
  <c r="O29" i="15"/>
  <c r="Q29" i="15"/>
  <c r="V29" i="15"/>
  <c r="G32" i="15"/>
  <c r="M32" i="15" s="1"/>
  <c r="I32" i="15"/>
  <c r="K32" i="15"/>
  <c r="O32" i="15"/>
  <c r="Q32" i="15"/>
  <c r="V32" i="15"/>
  <c r="G34" i="15"/>
  <c r="M34" i="15" s="1"/>
  <c r="I34" i="15"/>
  <c r="K34" i="15"/>
  <c r="O34" i="15"/>
  <c r="Q34" i="15"/>
  <c r="V34" i="15"/>
  <c r="K37" i="15"/>
  <c r="G38" i="15"/>
  <c r="M38" i="15" s="1"/>
  <c r="M37" i="15" s="1"/>
  <c r="I38" i="15"/>
  <c r="I37" i="15" s="1"/>
  <c r="K38" i="15"/>
  <c r="O38" i="15"/>
  <c r="O37" i="15" s="1"/>
  <c r="Q38" i="15"/>
  <c r="Q37" i="15" s="1"/>
  <c r="V38" i="15"/>
  <c r="V37" i="15" s="1"/>
  <c r="G41" i="15"/>
  <c r="I41" i="15"/>
  <c r="K41" i="15"/>
  <c r="M41" i="15"/>
  <c r="O41" i="15"/>
  <c r="Q41" i="15"/>
  <c r="V41" i="15"/>
  <c r="G42" i="15"/>
  <c r="M42" i="15" s="1"/>
  <c r="I42" i="15"/>
  <c r="K42" i="15"/>
  <c r="O42" i="15"/>
  <c r="Q42" i="15"/>
  <c r="V42" i="15"/>
  <c r="G43" i="15"/>
  <c r="M43" i="15" s="1"/>
  <c r="I43" i="15"/>
  <c r="K43" i="15"/>
  <c r="O43" i="15"/>
  <c r="Q43" i="15"/>
  <c r="V43" i="15"/>
  <c r="G44" i="15"/>
  <c r="M44" i="15" s="1"/>
  <c r="I44" i="15"/>
  <c r="K44" i="15"/>
  <c r="O44" i="15"/>
  <c r="Q44" i="15"/>
  <c r="V44" i="15"/>
  <c r="G45" i="15"/>
  <c r="M45" i="15" s="1"/>
  <c r="I45" i="15"/>
  <c r="K45" i="15"/>
  <c r="O45" i="15"/>
  <c r="Q45" i="15"/>
  <c r="V45" i="15"/>
  <c r="G46" i="15"/>
  <c r="M46" i="15" s="1"/>
  <c r="I46" i="15"/>
  <c r="K46" i="15"/>
  <c r="O46" i="15"/>
  <c r="Q46" i="15"/>
  <c r="V46" i="15"/>
  <c r="G47" i="15"/>
  <c r="I47" i="15"/>
  <c r="K47" i="15"/>
  <c r="M47" i="15"/>
  <c r="O47" i="15"/>
  <c r="Q47" i="15"/>
  <c r="V47" i="15"/>
  <c r="G48" i="15"/>
  <c r="M48" i="15" s="1"/>
  <c r="I48" i="15"/>
  <c r="K48" i="15"/>
  <c r="O48" i="15"/>
  <c r="Q48" i="15"/>
  <c r="V48" i="15"/>
  <c r="G49" i="15"/>
  <c r="I49" i="15"/>
  <c r="K49" i="15"/>
  <c r="M49" i="15"/>
  <c r="O49" i="15"/>
  <c r="Q49" i="15"/>
  <c r="V49" i="15"/>
  <c r="G50" i="15"/>
  <c r="M50" i="15" s="1"/>
  <c r="I50" i="15"/>
  <c r="K50" i="15"/>
  <c r="O50" i="15"/>
  <c r="Q50" i="15"/>
  <c r="V50" i="15"/>
  <c r="G51" i="15"/>
  <c r="M51" i="15" s="1"/>
  <c r="I51" i="15"/>
  <c r="K51" i="15"/>
  <c r="O51" i="15"/>
  <c r="Q51" i="15"/>
  <c r="V51" i="15"/>
  <c r="G52" i="15"/>
  <c r="M52" i="15" s="1"/>
  <c r="I52" i="15"/>
  <c r="K52" i="15"/>
  <c r="O52" i="15"/>
  <c r="Q52" i="15"/>
  <c r="V52" i="15"/>
  <c r="G53" i="15"/>
  <c r="M53" i="15" s="1"/>
  <c r="I53" i="15"/>
  <c r="K53" i="15"/>
  <c r="O53" i="15"/>
  <c r="Q53" i="15"/>
  <c r="V53" i="15"/>
  <c r="G54" i="15"/>
  <c r="M54" i="15" s="1"/>
  <c r="I54" i="15"/>
  <c r="K54" i="15"/>
  <c r="O54" i="15"/>
  <c r="Q54" i="15"/>
  <c r="V54" i="15"/>
  <c r="G56" i="15"/>
  <c r="I56" i="15"/>
  <c r="K56" i="15"/>
  <c r="M56" i="15"/>
  <c r="O56" i="15"/>
  <c r="Q56" i="15"/>
  <c r="V56" i="15"/>
  <c r="G57" i="15"/>
  <c r="M57" i="15" s="1"/>
  <c r="I57" i="15"/>
  <c r="K57" i="15"/>
  <c r="O57" i="15"/>
  <c r="Q57" i="15"/>
  <c r="V57" i="15"/>
  <c r="G58" i="15"/>
  <c r="I58" i="15"/>
  <c r="K58" i="15"/>
  <c r="M58" i="15"/>
  <c r="O58" i="15"/>
  <c r="Q58" i="15"/>
  <c r="V58" i="15"/>
  <c r="G59" i="15"/>
  <c r="M59" i="15" s="1"/>
  <c r="I59" i="15"/>
  <c r="K59" i="15"/>
  <c r="O59" i="15"/>
  <c r="Q59" i="15"/>
  <c r="V59" i="15"/>
  <c r="G60" i="15"/>
  <c r="M60" i="15" s="1"/>
  <c r="I60" i="15"/>
  <c r="K60" i="15"/>
  <c r="O60" i="15"/>
  <c r="Q60" i="15"/>
  <c r="V60" i="15"/>
  <c r="G61" i="15"/>
  <c r="M61" i="15" s="1"/>
  <c r="I61" i="15"/>
  <c r="K61" i="15"/>
  <c r="O61" i="15"/>
  <c r="Q61" i="15"/>
  <c r="V61" i="15"/>
  <c r="G62" i="15"/>
  <c r="M62" i="15" s="1"/>
  <c r="I62" i="15"/>
  <c r="K62" i="15"/>
  <c r="O62" i="15"/>
  <c r="Q62" i="15"/>
  <c r="V62" i="15"/>
  <c r="K63" i="15"/>
  <c r="G64" i="15"/>
  <c r="M64" i="15" s="1"/>
  <c r="M63" i="15" s="1"/>
  <c r="I64" i="15"/>
  <c r="I63" i="15" s="1"/>
  <c r="K64" i="15"/>
  <c r="O64" i="15"/>
  <c r="O63" i="15" s="1"/>
  <c r="Q64" i="15"/>
  <c r="Q63" i="15" s="1"/>
  <c r="V64" i="15"/>
  <c r="V63" i="15" s="1"/>
  <c r="O66" i="15"/>
  <c r="G67" i="15"/>
  <c r="G66" i="15" s="1"/>
  <c r="I67" i="15"/>
  <c r="I66" i="15" s="1"/>
  <c r="K67" i="15"/>
  <c r="K66" i="15" s="1"/>
  <c r="M67" i="15"/>
  <c r="M66" i="15" s="1"/>
  <c r="O67" i="15"/>
  <c r="Q67" i="15"/>
  <c r="Q66" i="15" s="1"/>
  <c r="V67" i="15"/>
  <c r="V66" i="15" s="1"/>
  <c r="G72" i="15"/>
  <c r="I72" i="15"/>
  <c r="K72" i="15"/>
  <c r="M72" i="15"/>
  <c r="O72" i="15"/>
  <c r="Q72" i="15"/>
  <c r="V72" i="15"/>
  <c r="G76" i="15"/>
  <c r="M76" i="15" s="1"/>
  <c r="I76" i="15"/>
  <c r="K76" i="15"/>
  <c r="O76" i="15"/>
  <c r="O71" i="15" s="1"/>
  <c r="Q76" i="15"/>
  <c r="V76" i="15"/>
  <c r="G80" i="15"/>
  <c r="I80" i="15"/>
  <c r="K80" i="15"/>
  <c r="M80" i="15"/>
  <c r="O80" i="15"/>
  <c r="Q80" i="15"/>
  <c r="V80" i="15"/>
  <c r="AE85" i="15"/>
  <c r="G9" i="14"/>
  <c r="M9" i="14" s="1"/>
  <c r="I9" i="14"/>
  <c r="K9" i="14"/>
  <c r="O9" i="14"/>
  <c r="Q9" i="14"/>
  <c r="V9" i="14"/>
  <c r="G11" i="14"/>
  <c r="M11" i="14" s="1"/>
  <c r="I11" i="14"/>
  <c r="K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6" i="14"/>
  <c r="M16" i="14" s="1"/>
  <c r="I16" i="14"/>
  <c r="K16" i="14"/>
  <c r="O16" i="14"/>
  <c r="Q16" i="14"/>
  <c r="V16" i="14"/>
  <c r="G18" i="14"/>
  <c r="I18" i="14"/>
  <c r="K18" i="14"/>
  <c r="M18" i="14"/>
  <c r="O18" i="14"/>
  <c r="Q18" i="14"/>
  <c r="V18" i="14"/>
  <c r="G20" i="14"/>
  <c r="M20" i="14" s="1"/>
  <c r="I20" i="14"/>
  <c r="K20" i="14"/>
  <c r="O20" i="14"/>
  <c r="Q20" i="14"/>
  <c r="V20" i="14"/>
  <c r="G23" i="14"/>
  <c r="M23" i="14" s="1"/>
  <c r="I23" i="14"/>
  <c r="K23" i="14"/>
  <c r="O23" i="14"/>
  <c r="Q23" i="14"/>
  <c r="V23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8" i="14"/>
  <c r="M28" i="14" s="1"/>
  <c r="I28" i="14"/>
  <c r="K28" i="14"/>
  <c r="O28" i="14"/>
  <c r="Q28" i="14"/>
  <c r="V28" i="14"/>
  <c r="G30" i="14"/>
  <c r="I30" i="14"/>
  <c r="K30" i="14"/>
  <c r="M30" i="14"/>
  <c r="O30" i="14"/>
  <c r="Q30" i="14"/>
  <c r="V30" i="14"/>
  <c r="G32" i="14"/>
  <c r="M32" i="14" s="1"/>
  <c r="I32" i="14"/>
  <c r="K32" i="14"/>
  <c r="O32" i="14"/>
  <c r="Q32" i="14"/>
  <c r="V32" i="14"/>
  <c r="G34" i="14"/>
  <c r="I34" i="14"/>
  <c r="K34" i="14"/>
  <c r="M34" i="14"/>
  <c r="O34" i="14"/>
  <c r="Q34" i="14"/>
  <c r="V34" i="14"/>
  <c r="G36" i="14"/>
  <c r="M36" i="14" s="1"/>
  <c r="I36" i="14"/>
  <c r="K36" i="14"/>
  <c r="O36" i="14"/>
  <c r="Q36" i="14"/>
  <c r="V36" i="14"/>
  <c r="G39" i="14"/>
  <c r="M39" i="14" s="1"/>
  <c r="I39" i="14"/>
  <c r="K39" i="14"/>
  <c r="O39" i="14"/>
  <c r="Q39" i="14"/>
  <c r="V39" i="14"/>
  <c r="G41" i="14"/>
  <c r="M41" i="14" s="1"/>
  <c r="I41" i="14"/>
  <c r="K41" i="14"/>
  <c r="O41" i="14"/>
  <c r="Q41" i="14"/>
  <c r="V41" i="14"/>
  <c r="K45" i="14"/>
  <c r="V45" i="14"/>
  <c r="G46" i="14"/>
  <c r="M46" i="14" s="1"/>
  <c r="M45" i="14" s="1"/>
  <c r="I46" i="14"/>
  <c r="I45" i="14" s="1"/>
  <c r="K46" i="14"/>
  <c r="O46" i="14"/>
  <c r="O45" i="14" s="1"/>
  <c r="Q46" i="14"/>
  <c r="Q45" i="14" s="1"/>
  <c r="V46" i="14"/>
  <c r="G49" i="14"/>
  <c r="M49" i="14" s="1"/>
  <c r="I49" i="14"/>
  <c r="K49" i="14"/>
  <c r="O49" i="14"/>
  <c r="Q49" i="14"/>
  <c r="V49" i="14"/>
  <c r="G50" i="14"/>
  <c r="I50" i="14"/>
  <c r="K50" i="14"/>
  <c r="O50" i="14"/>
  <c r="Q50" i="14"/>
  <c r="V50" i="14"/>
  <c r="G51" i="14"/>
  <c r="M51" i="14" s="1"/>
  <c r="I51" i="14"/>
  <c r="K51" i="14"/>
  <c r="O51" i="14"/>
  <c r="Q51" i="14"/>
  <c r="V51" i="14"/>
  <c r="G52" i="14"/>
  <c r="M52" i="14" s="1"/>
  <c r="I52" i="14"/>
  <c r="K52" i="14"/>
  <c r="O52" i="14"/>
  <c r="Q52" i="14"/>
  <c r="V52" i="14"/>
  <c r="G53" i="14"/>
  <c r="I53" i="14"/>
  <c r="K53" i="14"/>
  <c r="M53" i="14"/>
  <c r="O53" i="14"/>
  <c r="Q53" i="14"/>
  <c r="V53" i="14"/>
  <c r="G54" i="14"/>
  <c r="M54" i="14" s="1"/>
  <c r="I54" i="14"/>
  <c r="K54" i="14"/>
  <c r="O54" i="14"/>
  <c r="Q54" i="14"/>
  <c r="V54" i="14"/>
  <c r="G55" i="14"/>
  <c r="I55" i="14"/>
  <c r="K55" i="14"/>
  <c r="M55" i="14"/>
  <c r="O55" i="14"/>
  <c r="Q55" i="14"/>
  <c r="V55" i="14"/>
  <c r="G56" i="14"/>
  <c r="M56" i="14" s="1"/>
  <c r="I56" i="14"/>
  <c r="K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M60" i="14" s="1"/>
  <c r="I60" i="14"/>
  <c r="K60" i="14"/>
  <c r="O60" i="14"/>
  <c r="Q60" i="14"/>
  <c r="V60" i="14"/>
  <c r="G61" i="14"/>
  <c r="I61" i="14"/>
  <c r="K61" i="14"/>
  <c r="M61" i="14"/>
  <c r="O61" i="14"/>
  <c r="Q61" i="14"/>
  <c r="V61" i="14"/>
  <c r="G62" i="14"/>
  <c r="M62" i="14" s="1"/>
  <c r="I62" i="14"/>
  <c r="K62" i="14"/>
  <c r="O62" i="14"/>
  <c r="Q62" i="14"/>
  <c r="V62" i="14"/>
  <c r="G63" i="14"/>
  <c r="I63" i="14"/>
  <c r="K63" i="14"/>
  <c r="M63" i="14"/>
  <c r="O63" i="14"/>
  <c r="Q63" i="14"/>
  <c r="V63" i="14"/>
  <c r="G64" i="14"/>
  <c r="M64" i="14" s="1"/>
  <c r="I64" i="14"/>
  <c r="K64" i="14"/>
  <c r="O64" i="14"/>
  <c r="Q64" i="14"/>
  <c r="V64" i="14"/>
  <c r="G65" i="14"/>
  <c r="M65" i="14" s="1"/>
  <c r="I65" i="14"/>
  <c r="K65" i="14"/>
  <c r="O65" i="14"/>
  <c r="Q65" i="14"/>
  <c r="V65" i="14"/>
  <c r="G66" i="14"/>
  <c r="M66" i="14" s="1"/>
  <c r="I66" i="14"/>
  <c r="K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69" i="14"/>
  <c r="I69" i="14"/>
  <c r="K69" i="14"/>
  <c r="M69" i="14"/>
  <c r="O69" i="14"/>
  <c r="Q69" i="14"/>
  <c r="V69" i="14"/>
  <c r="G70" i="14"/>
  <c r="M70" i="14" s="1"/>
  <c r="I70" i="14"/>
  <c r="K70" i="14"/>
  <c r="O70" i="14"/>
  <c r="Q70" i="14"/>
  <c r="V70" i="14"/>
  <c r="G71" i="14"/>
  <c r="I71" i="14"/>
  <c r="K71" i="14"/>
  <c r="M71" i="14"/>
  <c r="O71" i="14"/>
  <c r="Q71" i="14"/>
  <c r="V71" i="14"/>
  <c r="G73" i="14"/>
  <c r="M73" i="14" s="1"/>
  <c r="I73" i="14"/>
  <c r="K73" i="14"/>
  <c r="O73" i="14"/>
  <c r="Q73" i="14"/>
  <c r="V73" i="14"/>
  <c r="G75" i="14"/>
  <c r="M75" i="14" s="1"/>
  <c r="I75" i="14"/>
  <c r="K75" i="14"/>
  <c r="O75" i="14"/>
  <c r="Q75" i="14"/>
  <c r="V75" i="14"/>
  <c r="G76" i="14"/>
  <c r="M76" i="14" s="1"/>
  <c r="I76" i="14"/>
  <c r="K76" i="14"/>
  <c r="O76" i="14"/>
  <c r="Q76" i="14"/>
  <c r="V76" i="14"/>
  <c r="G77" i="14"/>
  <c r="M77" i="14" s="1"/>
  <c r="I77" i="14"/>
  <c r="K77" i="14"/>
  <c r="O77" i="14"/>
  <c r="Q77" i="14"/>
  <c r="V77" i="14"/>
  <c r="G78" i="14"/>
  <c r="M78" i="14" s="1"/>
  <c r="I78" i="14"/>
  <c r="K78" i="14"/>
  <c r="O78" i="14"/>
  <c r="Q78" i="14"/>
  <c r="V78" i="14"/>
  <c r="G79" i="14"/>
  <c r="I79" i="14"/>
  <c r="K79" i="14"/>
  <c r="M79" i="14"/>
  <c r="O79" i="14"/>
  <c r="Q79" i="14"/>
  <c r="V79" i="14"/>
  <c r="G80" i="14"/>
  <c r="M80" i="14" s="1"/>
  <c r="I80" i="14"/>
  <c r="K80" i="14"/>
  <c r="O80" i="14"/>
  <c r="Q80" i="14"/>
  <c r="V80" i="14"/>
  <c r="G81" i="14"/>
  <c r="I81" i="14"/>
  <c r="K81" i="14"/>
  <c r="M81" i="14"/>
  <c r="O81" i="14"/>
  <c r="Q81" i="14"/>
  <c r="V81" i="14"/>
  <c r="G82" i="14"/>
  <c r="M82" i="14" s="1"/>
  <c r="I82" i="14"/>
  <c r="K82" i="14"/>
  <c r="O82" i="14"/>
  <c r="Q82" i="14"/>
  <c r="V82" i="14"/>
  <c r="G83" i="14"/>
  <c r="M83" i="14" s="1"/>
  <c r="I83" i="14"/>
  <c r="K83" i="14"/>
  <c r="O83" i="14"/>
  <c r="Q83" i="14"/>
  <c r="V83" i="14"/>
  <c r="G84" i="14"/>
  <c r="M84" i="14" s="1"/>
  <c r="I84" i="14"/>
  <c r="K84" i="14"/>
  <c r="O84" i="14"/>
  <c r="Q84" i="14"/>
  <c r="V84" i="14"/>
  <c r="G85" i="14"/>
  <c r="M85" i="14" s="1"/>
  <c r="I85" i="14"/>
  <c r="K85" i="14"/>
  <c r="O85" i="14"/>
  <c r="Q85" i="14"/>
  <c r="V85" i="14"/>
  <c r="G86" i="14"/>
  <c r="M86" i="14" s="1"/>
  <c r="I86" i="14"/>
  <c r="K86" i="14"/>
  <c r="O86" i="14"/>
  <c r="Q86" i="14"/>
  <c r="V86" i="14"/>
  <c r="G87" i="14"/>
  <c r="I87" i="14"/>
  <c r="K87" i="14"/>
  <c r="M87" i="14"/>
  <c r="O87" i="14"/>
  <c r="Q87" i="14"/>
  <c r="V87" i="14"/>
  <c r="G88" i="14"/>
  <c r="M88" i="14" s="1"/>
  <c r="I88" i="14"/>
  <c r="K88" i="14"/>
  <c r="O88" i="14"/>
  <c r="Q88" i="14"/>
  <c r="V88" i="14"/>
  <c r="G89" i="14"/>
  <c r="I89" i="14"/>
  <c r="K89" i="14"/>
  <c r="M89" i="14"/>
  <c r="O89" i="14"/>
  <c r="Q89" i="14"/>
  <c r="V89" i="14"/>
  <c r="G90" i="14"/>
  <c r="M90" i="14" s="1"/>
  <c r="I90" i="14"/>
  <c r="K90" i="14"/>
  <c r="O90" i="14"/>
  <c r="Q90" i="14"/>
  <c r="V90" i="14"/>
  <c r="G91" i="14"/>
  <c r="M91" i="14" s="1"/>
  <c r="I91" i="14"/>
  <c r="K91" i="14"/>
  <c r="O91" i="14"/>
  <c r="Q91" i="14"/>
  <c r="V91" i="14"/>
  <c r="G92" i="14"/>
  <c r="M92" i="14" s="1"/>
  <c r="I92" i="14"/>
  <c r="K92" i="14"/>
  <c r="O92" i="14"/>
  <c r="Q92" i="14"/>
  <c r="V92" i="14"/>
  <c r="G93" i="14"/>
  <c r="M93" i="14" s="1"/>
  <c r="I93" i="14"/>
  <c r="K93" i="14"/>
  <c r="O93" i="14"/>
  <c r="Q93" i="14"/>
  <c r="V93" i="14"/>
  <c r="G94" i="14"/>
  <c r="M94" i="14" s="1"/>
  <c r="I94" i="14"/>
  <c r="K94" i="14"/>
  <c r="O94" i="14"/>
  <c r="Q94" i="14"/>
  <c r="V94" i="14"/>
  <c r="G95" i="14"/>
  <c r="I95" i="14"/>
  <c r="K95" i="14"/>
  <c r="M95" i="14"/>
  <c r="O95" i="14"/>
  <c r="Q95" i="14"/>
  <c r="V95" i="14"/>
  <c r="K96" i="14"/>
  <c r="V96" i="14"/>
  <c r="G97" i="14"/>
  <c r="M97" i="14" s="1"/>
  <c r="M96" i="14" s="1"/>
  <c r="I97" i="14"/>
  <c r="I96" i="14" s="1"/>
  <c r="K97" i="14"/>
  <c r="O97" i="14"/>
  <c r="O96" i="14" s="1"/>
  <c r="Q97" i="14"/>
  <c r="Q96" i="14" s="1"/>
  <c r="V97" i="14"/>
  <c r="K99" i="14"/>
  <c r="G100" i="14"/>
  <c r="M100" i="14" s="1"/>
  <c r="M99" i="14" s="1"/>
  <c r="I100" i="14"/>
  <c r="I99" i="14" s="1"/>
  <c r="K100" i="14"/>
  <c r="O100" i="14"/>
  <c r="O99" i="14" s="1"/>
  <c r="Q100" i="14"/>
  <c r="Q99" i="14" s="1"/>
  <c r="V100" i="14"/>
  <c r="V99" i="14" s="1"/>
  <c r="G106" i="14"/>
  <c r="I106" i="14"/>
  <c r="K106" i="14"/>
  <c r="M106" i="14"/>
  <c r="O106" i="14"/>
  <c r="Q106" i="14"/>
  <c r="V106" i="14"/>
  <c r="G110" i="14"/>
  <c r="I110" i="14"/>
  <c r="K110" i="14"/>
  <c r="O110" i="14"/>
  <c r="O105" i="14" s="1"/>
  <c r="Q110" i="14"/>
  <c r="V110" i="14"/>
  <c r="G114" i="14"/>
  <c r="M114" i="14" s="1"/>
  <c r="I114" i="14"/>
  <c r="K114" i="14"/>
  <c r="O114" i="14"/>
  <c r="Q114" i="14"/>
  <c r="V114" i="14"/>
  <c r="AE119" i="14"/>
  <c r="G9" i="13"/>
  <c r="M9" i="13" s="1"/>
  <c r="I9" i="13"/>
  <c r="K9" i="13"/>
  <c r="O9" i="13"/>
  <c r="Q9" i="13"/>
  <c r="V9" i="13"/>
  <c r="G11" i="13"/>
  <c r="M11" i="13" s="1"/>
  <c r="I11" i="13"/>
  <c r="K11" i="13"/>
  <c r="O11" i="13"/>
  <c r="Q11" i="13"/>
  <c r="V11" i="13"/>
  <c r="G12" i="13"/>
  <c r="I12" i="13"/>
  <c r="K12" i="13"/>
  <c r="M12" i="13"/>
  <c r="O12" i="13"/>
  <c r="Q12" i="13"/>
  <c r="V12" i="13"/>
  <c r="G13" i="13"/>
  <c r="M13" i="13" s="1"/>
  <c r="I13" i="13"/>
  <c r="K13" i="13"/>
  <c r="O13" i="13"/>
  <c r="Q13" i="13"/>
  <c r="V13" i="13"/>
  <c r="G14" i="13"/>
  <c r="M14" i="13" s="1"/>
  <c r="I14" i="13"/>
  <c r="K14" i="13"/>
  <c r="O14" i="13"/>
  <c r="Q14" i="13"/>
  <c r="V14" i="13"/>
  <c r="G15" i="13"/>
  <c r="M15" i="13" s="1"/>
  <c r="I15" i="13"/>
  <c r="K15" i="13"/>
  <c r="O15" i="13"/>
  <c r="Q15" i="13"/>
  <c r="V15" i="13"/>
  <c r="G17" i="13"/>
  <c r="I17" i="13"/>
  <c r="K17" i="13"/>
  <c r="M17" i="13"/>
  <c r="O17" i="13"/>
  <c r="Q17" i="13"/>
  <c r="V17" i="13"/>
  <c r="G19" i="13"/>
  <c r="M19" i="13" s="1"/>
  <c r="I19" i="13"/>
  <c r="K19" i="13"/>
  <c r="O19" i="13"/>
  <c r="Q19" i="13"/>
  <c r="V19" i="13"/>
  <c r="G23" i="13"/>
  <c r="M23" i="13" s="1"/>
  <c r="I23" i="13"/>
  <c r="K23" i="13"/>
  <c r="O23" i="13"/>
  <c r="Q23" i="13"/>
  <c r="V23" i="13"/>
  <c r="G25" i="13"/>
  <c r="M25" i="13" s="1"/>
  <c r="I25" i="13"/>
  <c r="K25" i="13"/>
  <c r="O25" i="13"/>
  <c r="Q25" i="13"/>
  <c r="V25" i="13"/>
  <c r="G26" i="13"/>
  <c r="I26" i="13"/>
  <c r="K26" i="13"/>
  <c r="M26" i="13"/>
  <c r="O26" i="13"/>
  <c r="Q26" i="13"/>
  <c r="V26" i="13"/>
  <c r="G28" i="13"/>
  <c r="M28" i="13" s="1"/>
  <c r="I28" i="13"/>
  <c r="K28" i="13"/>
  <c r="O28" i="13"/>
  <c r="Q28" i="13"/>
  <c r="V28" i="13"/>
  <c r="G30" i="13"/>
  <c r="M30" i="13" s="1"/>
  <c r="I30" i="13"/>
  <c r="K30" i="13"/>
  <c r="O30" i="13"/>
  <c r="Q30" i="13"/>
  <c r="V30" i="13"/>
  <c r="G32" i="13"/>
  <c r="M32" i="13" s="1"/>
  <c r="I32" i="13"/>
  <c r="K32" i="13"/>
  <c r="O32" i="13"/>
  <c r="Q32" i="13"/>
  <c r="V32" i="13"/>
  <c r="G34" i="13"/>
  <c r="I34" i="13"/>
  <c r="K34" i="13"/>
  <c r="M34" i="13"/>
  <c r="O34" i="13"/>
  <c r="Q34" i="13"/>
  <c r="V34" i="13"/>
  <c r="G36" i="13"/>
  <c r="M36" i="13" s="1"/>
  <c r="I36" i="13"/>
  <c r="K36" i="13"/>
  <c r="O36" i="13"/>
  <c r="Q36" i="13"/>
  <c r="V36" i="13"/>
  <c r="G40" i="13"/>
  <c r="M40" i="13" s="1"/>
  <c r="I40" i="13"/>
  <c r="K40" i="13"/>
  <c r="O40" i="13"/>
  <c r="Q40" i="13"/>
  <c r="V40" i="13"/>
  <c r="G42" i="13"/>
  <c r="M42" i="13" s="1"/>
  <c r="I42" i="13"/>
  <c r="K42" i="13"/>
  <c r="O42" i="13"/>
  <c r="Q42" i="13"/>
  <c r="V42" i="13"/>
  <c r="G45" i="13"/>
  <c r="I45" i="13"/>
  <c r="K45" i="13"/>
  <c r="M45" i="13"/>
  <c r="O45" i="13"/>
  <c r="Q45" i="13"/>
  <c r="V45" i="13"/>
  <c r="G48" i="13"/>
  <c r="M48" i="13" s="1"/>
  <c r="M47" i="13" s="1"/>
  <c r="I48" i="13"/>
  <c r="I47" i="13" s="1"/>
  <c r="K48" i="13"/>
  <c r="K47" i="13" s="1"/>
  <c r="O48" i="13"/>
  <c r="O47" i="13" s="1"/>
  <c r="Q48" i="13"/>
  <c r="Q47" i="13" s="1"/>
  <c r="V48" i="13"/>
  <c r="V47" i="13" s="1"/>
  <c r="G51" i="13"/>
  <c r="I51" i="13"/>
  <c r="K51" i="13"/>
  <c r="M51" i="13"/>
  <c r="O51" i="13"/>
  <c r="Q51" i="13"/>
  <c r="V51" i="13"/>
  <c r="G52" i="13"/>
  <c r="M52" i="13" s="1"/>
  <c r="I52" i="13"/>
  <c r="K52" i="13"/>
  <c r="O52" i="13"/>
  <c r="Q52" i="13"/>
  <c r="V52" i="13"/>
  <c r="G53" i="13"/>
  <c r="M53" i="13" s="1"/>
  <c r="I53" i="13"/>
  <c r="K53" i="13"/>
  <c r="O53" i="13"/>
  <c r="Q53" i="13"/>
  <c r="V53" i="13"/>
  <c r="G54" i="13"/>
  <c r="M54" i="13" s="1"/>
  <c r="I54" i="13"/>
  <c r="K54" i="13"/>
  <c r="O54" i="13"/>
  <c r="Q54" i="13"/>
  <c r="V54" i="13"/>
  <c r="G55" i="13"/>
  <c r="I55" i="13"/>
  <c r="K55" i="13"/>
  <c r="M55" i="13"/>
  <c r="O55" i="13"/>
  <c r="Q55" i="13"/>
  <c r="V55" i="13"/>
  <c r="G56" i="13"/>
  <c r="M56" i="13" s="1"/>
  <c r="I56" i="13"/>
  <c r="K56" i="13"/>
  <c r="O56" i="13"/>
  <c r="Q56" i="13"/>
  <c r="V56" i="13"/>
  <c r="G57" i="13"/>
  <c r="I57" i="13"/>
  <c r="K57" i="13"/>
  <c r="M57" i="13"/>
  <c r="O57" i="13"/>
  <c r="Q57" i="13"/>
  <c r="V57" i="13"/>
  <c r="G58" i="13"/>
  <c r="M58" i="13" s="1"/>
  <c r="I58" i="13"/>
  <c r="K58" i="13"/>
  <c r="O58" i="13"/>
  <c r="Q58" i="13"/>
  <c r="V58" i="13"/>
  <c r="G59" i="13"/>
  <c r="I59" i="13"/>
  <c r="K59" i="13"/>
  <c r="M59" i="13"/>
  <c r="O59" i="13"/>
  <c r="Q59" i="13"/>
  <c r="V59" i="13"/>
  <c r="G60" i="13"/>
  <c r="M60" i="13" s="1"/>
  <c r="I60" i="13"/>
  <c r="K60" i="13"/>
  <c r="O60" i="13"/>
  <c r="Q60" i="13"/>
  <c r="V60" i="13"/>
  <c r="G61" i="13"/>
  <c r="M61" i="13" s="1"/>
  <c r="I61" i="13"/>
  <c r="K61" i="13"/>
  <c r="O61" i="13"/>
  <c r="Q61" i="13"/>
  <c r="V61" i="13"/>
  <c r="G62" i="13"/>
  <c r="M62" i="13" s="1"/>
  <c r="I62" i="13"/>
  <c r="K62" i="13"/>
  <c r="O62" i="13"/>
  <c r="Q62" i="13"/>
  <c r="V62" i="13"/>
  <c r="G63" i="13"/>
  <c r="I63" i="13"/>
  <c r="K63" i="13"/>
  <c r="M63" i="13"/>
  <c r="O63" i="13"/>
  <c r="Q63" i="13"/>
  <c r="V63" i="13"/>
  <c r="G64" i="13"/>
  <c r="M64" i="13" s="1"/>
  <c r="I64" i="13"/>
  <c r="K64" i="13"/>
  <c r="O64" i="13"/>
  <c r="Q64" i="13"/>
  <c r="V64" i="13"/>
  <c r="G65" i="13"/>
  <c r="I65" i="13"/>
  <c r="K65" i="13"/>
  <c r="M65" i="13"/>
  <c r="O65" i="13"/>
  <c r="Q65" i="13"/>
  <c r="V65" i="13"/>
  <c r="G66" i="13"/>
  <c r="M66" i="13" s="1"/>
  <c r="I66" i="13"/>
  <c r="K66" i="13"/>
  <c r="O66" i="13"/>
  <c r="Q66" i="13"/>
  <c r="V66" i="13"/>
  <c r="G67" i="13"/>
  <c r="I67" i="13"/>
  <c r="K67" i="13"/>
  <c r="M67" i="13"/>
  <c r="O67" i="13"/>
  <c r="Q67" i="13"/>
  <c r="V67" i="13"/>
  <c r="G68" i="13"/>
  <c r="M68" i="13" s="1"/>
  <c r="I68" i="13"/>
  <c r="K68" i="13"/>
  <c r="O68" i="13"/>
  <c r="Q68" i="13"/>
  <c r="V68" i="13"/>
  <c r="G69" i="13"/>
  <c r="M69" i="13" s="1"/>
  <c r="I69" i="13"/>
  <c r="K69" i="13"/>
  <c r="O69" i="13"/>
  <c r="Q69" i="13"/>
  <c r="V69" i="13"/>
  <c r="G71" i="13"/>
  <c r="M71" i="13" s="1"/>
  <c r="I71" i="13"/>
  <c r="K71" i="13"/>
  <c r="O71" i="13"/>
  <c r="Q71" i="13"/>
  <c r="V71" i="13"/>
  <c r="G72" i="13"/>
  <c r="I72" i="13"/>
  <c r="K72" i="13"/>
  <c r="M72" i="13"/>
  <c r="O72" i="13"/>
  <c r="Q72" i="13"/>
  <c r="V72" i="13"/>
  <c r="G73" i="13"/>
  <c r="M73" i="13" s="1"/>
  <c r="I73" i="13"/>
  <c r="K73" i="13"/>
  <c r="O73" i="13"/>
  <c r="Q73" i="13"/>
  <c r="V73" i="13"/>
  <c r="G74" i="13"/>
  <c r="M74" i="13" s="1"/>
  <c r="I74" i="13"/>
  <c r="K74" i="13"/>
  <c r="O74" i="13"/>
  <c r="Q74" i="13"/>
  <c r="V74" i="13"/>
  <c r="G75" i="13"/>
  <c r="M75" i="13" s="1"/>
  <c r="I75" i="13"/>
  <c r="K75" i="13"/>
  <c r="O75" i="13"/>
  <c r="Q75" i="13"/>
  <c r="V75" i="13"/>
  <c r="G76" i="13"/>
  <c r="I76" i="13"/>
  <c r="K76" i="13"/>
  <c r="M76" i="13"/>
  <c r="O76" i="13"/>
  <c r="Q76" i="13"/>
  <c r="V76" i="13"/>
  <c r="G77" i="13"/>
  <c r="M77" i="13" s="1"/>
  <c r="I77" i="13"/>
  <c r="K77" i="13"/>
  <c r="O77" i="13"/>
  <c r="Q77" i="13"/>
  <c r="V77" i="13"/>
  <c r="G78" i="13"/>
  <c r="M78" i="13" s="1"/>
  <c r="I78" i="13"/>
  <c r="K78" i="13"/>
  <c r="O78" i="13"/>
  <c r="Q78" i="13"/>
  <c r="V78" i="13"/>
  <c r="G79" i="13"/>
  <c r="M79" i="13" s="1"/>
  <c r="I79" i="13"/>
  <c r="K79" i="13"/>
  <c r="O79" i="13"/>
  <c r="Q79" i="13"/>
  <c r="V79" i="13"/>
  <c r="G80" i="13"/>
  <c r="I80" i="13"/>
  <c r="K80" i="13"/>
  <c r="M80" i="13"/>
  <c r="O80" i="13"/>
  <c r="Q80" i="13"/>
  <c r="V80" i="13"/>
  <c r="G81" i="13"/>
  <c r="M81" i="13" s="1"/>
  <c r="I81" i="13"/>
  <c r="K81" i="13"/>
  <c r="O81" i="13"/>
  <c r="Q81" i="13"/>
  <c r="V81" i="13"/>
  <c r="G82" i="13"/>
  <c r="M82" i="13" s="1"/>
  <c r="I82" i="13"/>
  <c r="K82" i="13"/>
  <c r="O82" i="13"/>
  <c r="Q82" i="13"/>
  <c r="V82" i="13"/>
  <c r="G83" i="13"/>
  <c r="M83" i="13" s="1"/>
  <c r="I83" i="13"/>
  <c r="K83" i="13"/>
  <c r="O83" i="13"/>
  <c r="Q83" i="13"/>
  <c r="V83" i="13"/>
  <c r="G84" i="13"/>
  <c r="I84" i="13"/>
  <c r="K84" i="13"/>
  <c r="M84" i="13"/>
  <c r="O84" i="13"/>
  <c r="Q84" i="13"/>
  <c r="V84" i="13"/>
  <c r="G85" i="13"/>
  <c r="M85" i="13" s="1"/>
  <c r="I85" i="13"/>
  <c r="K85" i="13"/>
  <c r="O85" i="13"/>
  <c r="Q85" i="13"/>
  <c r="V85" i="13"/>
  <c r="G86" i="13"/>
  <c r="M86" i="13" s="1"/>
  <c r="I86" i="13"/>
  <c r="K86" i="13"/>
  <c r="O86" i="13"/>
  <c r="Q86" i="13"/>
  <c r="V86" i="13"/>
  <c r="G87" i="13"/>
  <c r="M87" i="13" s="1"/>
  <c r="I87" i="13"/>
  <c r="K87" i="13"/>
  <c r="O87" i="13"/>
  <c r="Q87" i="13"/>
  <c r="V87" i="13"/>
  <c r="G89" i="13"/>
  <c r="G88" i="13" s="1"/>
  <c r="I89" i="13"/>
  <c r="I88" i="13" s="1"/>
  <c r="K89" i="13"/>
  <c r="K88" i="13" s="1"/>
  <c r="O89" i="13"/>
  <c r="O88" i="13" s="1"/>
  <c r="Q89" i="13"/>
  <c r="Q88" i="13" s="1"/>
  <c r="V89" i="13"/>
  <c r="V88" i="13" s="1"/>
  <c r="G92" i="13"/>
  <c r="G91" i="13" s="1"/>
  <c r="I92" i="13"/>
  <c r="I91" i="13" s="1"/>
  <c r="K92" i="13"/>
  <c r="K91" i="13" s="1"/>
  <c r="O92" i="13"/>
  <c r="O91" i="13" s="1"/>
  <c r="Q92" i="13"/>
  <c r="Q91" i="13" s="1"/>
  <c r="V92" i="13"/>
  <c r="V91" i="13" s="1"/>
  <c r="G97" i="13"/>
  <c r="I97" i="13"/>
  <c r="K97" i="13"/>
  <c r="O97" i="13"/>
  <c r="O96" i="13" s="1"/>
  <c r="Q97" i="13"/>
  <c r="V97" i="13"/>
  <c r="G101" i="13"/>
  <c r="M101" i="13" s="1"/>
  <c r="I101" i="13"/>
  <c r="I96" i="13" s="1"/>
  <c r="K101" i="13"/>
  <c r="O101" i="13"/>
  <c r="Q101" i="13"/>
  <c r="Q96" i="13" s="1"/>
  <c r="V101" i="13"/>
  <c r="G105" i="13"/>
  <c r="M105" i="13" s="1"/>
  <c r="I105" i="13"/>
  <c r="K105" i="13"/>
  <c r="O105" i="13"/>
  <c r="Q105" i="13"/>
  <c r="V105" i="13"/>
  <c r="AE110" i="13"/>
  <c r="AF110" i="13" l="1"/>
  <c r="G96" i="13"/>
  <c r="O50" i="13"/>
  <c r="K8" i="13"/>
  <c r="Q8" i="13"/>
  <c r="I8" i="13"/>
  <c r="G105" i="14"/>
  <c r="O48" i="14"/>
  <c r="O8" i="14"/>
  <c r="V71" i="15"/>
  <c r="O109" i="16"/>
  <c r="Q53" i="16"/>
  <c r="G53" i="16"/>
  <c r="O8" i="16"/>
  <c r="V101" i="17"/>
  <c r="M96" i="17"/>
  <c r="M95" i="17" s="1"/>
  <c r="O46" i="17"/>
  <c r="V8" i="17"/>
  <c r="K50" i="13"/>
  <c r="Q50" i="13"/>
  <c r="I50" i="13"/>
  <c r="G47" i="13"/>
  <c r="V8" i="13"/>
  <c r="G96" i="14"/>
  <c r="K48" i="14"/>
  <c r="Q48" i="14"/>
  <c r="I48" i="14"/>
  <c r="G45" i="14"/>
  <c r="K8" i="14"/>
  <c r="Q8" i="14"/>
  <c r="I8" i="14"/>
  <c r="O40" i="15"/>
  <c r="O8" i="15"/>
  <c r="G103" i="16"/>
  <c r="O53" i="16"/>
  <c r="K8" i="16"/>
  <c r="Q8" i="16"/>
  <c r="I8" i="16"/>
  <c r="K46" i="17"/>
  <c r="Q46" i="17"/>
  <c r="I46" i="17"/>
  <c r="G43" i="17"/>
  <c r="K96" i="13"/>
  <c r="V50" i="13"/>
  <c r="K105" i="14"/>
  <c r="Q105" i="14"/>
  <c r="I105" i="14"/>
  <c r="G99" i="14"/>
  <c r="V48" i="14"/>
  <c r="V8" i="14"/>
  <c r="G63" i="15"/>
  <c r="K40" i="15"/>
  <c r="Q40" i="15"/>
  <c r="I40" i="15"/>
  <c r="G37" i="15"/>
  <c r="K8" i="15"/>
  <c r="Q8" i="15"/>
  <c r="I8" i="15"/>
  <c r="V109" i="16"/>
  <c r="K53" i="16"/>
  <c r="V8" i="16"/>
  <c r="G92" i="17"/>
  <c r="V46" i="17"/>
  <c r="O8" i="17"/>
  <c r="V96" i="13"/>
  <c r="O8" i="13"/>
  <c r="V105" i="14"/>
  <c r="G48" i="14"/>
  <c r="K71" i="15"/>
  <c r="Q71" i="15"/>
  <c r="I71" i="15"/>
  <c r="V40" i="15"/>
  <c r="V8" i="15"/>
  <c r="V53" i="16"/>
  <c r="I53" i="16"/>
  <c r="K101" i="17"/>
  <c r="Q101" i="17"/>
  <c r="I101" i="17"/>
  <c r="K8" i="17"/>
  <c r="Q8" i="17"/>
  <c r="I8" i="17"/>
  <c r="M101" i="17"/>
  <c r="M46" i="17"/>
  <c r="M8" i="17"/>
  <c r="G101" i="17"/>
  <c r="G46" i="17"/>
  <c r="G8" i="17"/>
  <c r="AF115" i="17"/>
  <c r="M109" i="16"/>
  <c r="M8" i="16"/>
  <c r="G109" i="16"/>
  <c r="G8" i="16"/>
  <c r="G123" i="16" s="1"/>
  <c r="M54" i="16"/>
  <c r="M53" i="16" s="1"/>
  <c r="M51" i="16"/>
  <c r="M50" i="16" s="1"/>
  <c r="M71" i="15"/>
  <c r="M40" i="15"/>
  <c r="M8" i="15"/>
  <c r="G71" i="15"/>
  <c r="G40" i="15"/>
  <c r="G8" i="15"/>
  <c r="AF85" i="15"/>
  <c r="M8" i="14"/>
  <c r="AF119" i="14"/>
  <c r="M110" i="14"/>
  <c r="M105" i="14" s="1"/>
  <c r="M50" i="14"/>
  <c r="M48" i="14" s="1"/>
  <c r="G8" i="14"/>
  <c r="G119" i="14" s="1"/>
  <c r="M50" i="13"/>
  <c r="M8" i="13"/>
  <c r="G50" i="13"/>
  <c r="G8" i="13"/>
  <c r="M97" i="13"/>
  <c r="M96" i="13" s="1"/>
  <c r="M92" i="13"/>
  <c r="M91" i="13" s="1"/>
  <c r="M89" i="13"/>
  <c r="M88" i="13" s="1"/>
  <c r="G85" i="15" l="1"/>
  <c r="G110" i="13"/>
  <c r="G115" i="17"/>
</calcChain>
</file>

<file path=xl/sharedStrings.xml><?xml version="1.0" encoding="utf-8"?>
<sst xmlns="http://schemas.openxmlformats.org/spreadsheetml/2006/main" count="2519" uniqueCount="387">
  <si>
    <t xml:space="preserve">Položkový rozpočet </t>
  </si>
  <si>
    <t>S:</t>
  </si>
  <si>
    <t>O:</t>
  </si>
  <si>
    <t>R: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</si>
  <si>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</si>
  <si>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</si>
  <si>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</si>
  <si>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</si>
  <si>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</si>
  <si>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74/2016</t>
  </si>
  <si>
    <t>Hartmamice - výměna vodovodu</t>
  </si>
  <si>
    <t>1</t>
  </si>
  <si>
    <t>Výměna řadu PE 110 - 280,0 m</t>
  </si>
  <si>
    <t>Výměna řadu PE 110 -280,0 m</t>
  </si>
  <si>
    <t>2</t>
  </si>
  <si>
    <t>Výměna řadu PE 110 - 191,0 m + PE 90 - 3,0 m</t>
  </si>
  <si>
    <t>3</t>
  </si>
  <si>
    <t>Výměna řadu PE 110 -  6,0 m</t>
  </si>
  <si>
    <t>Výměna řadu PE 110 - 6,0 m</t>
  </si>
  <si>
    <t>4</t>
  </si>
  <si>
    <t>Výměna řadu PE 110 - 396,0 m + PE 90 - 19,1 m</t>
  </si>
  <si>
    <t>6</t>
  </si>
  <si>
    <t>Výměna řadu PE 110 - 277,0 m + PE 90 10,5 m</t>
  </si>
  <si>
    <t>Výměna řadu PE 110 - 277,0 m + Pe 90 10,5 m</t>
  </si>
  <si>
    <t>Zemní práce</t>
  </si>
  <si>
    <t>5</t>
  </si>
  <si>
    <t>Komunikace</t>
  </si>
  <si>
    <t>8</t>
  </si>
  <si>
    <t>Trubní vedení</t>
  </si>
  <si>
    <t>9</t>
  </si>
  <si>
    <t>Ostatní konstrukce, bourání</t>
  </si>
  <si>
    <t>99</t>
  </si>
  <si>
    <t>Staveništní přesun hmot</t>
  </si>
  <si>
    <t>D96</t>
  </si>
  <si>
    <t>Přesuny suti a vybouraných hmot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</si>
  <si>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</si>
  <si>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</si>
  <si>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</si>
  <si>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</si>
  <si>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</si>
  <si>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</si>
  <si>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</si>
  <si>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</si>
  <si>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</si>
  <si>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</si>
  <si>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</si>
  <si>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</si>
  <si>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</si>
  <si>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</si>
  <si>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</si>
  <si>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</si>
  <si>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</si>
  <si>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</si>
  <si>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</si>
  <si>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</si>
  <si>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</si>
  <si>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</si>
  <si>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</si>
  <si>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</si>
  <si>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</si>
  <si>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</si>
  <si>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RTS 17/ II</t>
  </si>
  <si>
    <t>Indiv</t>
  </si>
  <si>
    <t>ks</t>
  </si>
  <si>
    <t>Vlastní</t>
  </si>
  <si>
    <t>SUM</t>
  </si>
  <si>
    <t>Poznámky uchazeče k zadání</t>
  </si>
  <si>
    <t>POPUZIV</t>
  </si>
  <si>
    <t>END</t>
  </si>
  <si>
    <t>ING</t>
  </si>
  <si>
    <t>113107630R00</t>
  </si>
  <si>
    <t>Odstranění podkladu nad 50 m2,kam.drcené tl.30 cm</t>
  </si>
  <si>
    <t>m2</t>
  </si>
  <si>
    <t>RTS 16/ II</t>
  </si>
  <si>
    <t>POL1_</t>
  </si>
  <si>
    <t>260,0*1,4</t>
  </si>
  <si>
    <t>VV</t>
  </si>
  <si>
    <t>113108420R00</t>
  </si>
  <si>
    <t>Odstranění podkladu pl. nad 50 m2, živice tl.20 cm</t>
  </si>
  <si>
    <t>115101201R00</t>
  </si>
  <si>
    <t>Čerpání vody na výšku do 10 m, přítok do 500 l/min</t>
  </si>
  <si>
    <t>h</t>
  </si>
  <si>
    <t>115101301R00</t>
  </si>
  <si>
    <t>Pohotovost čerp.soupravy, výška 10 m, přítok 500 l</t>
  </si>
  <si>
    <t>den</t>
  </si>
  <si>
    <t>119001421R00</t>
  </si>
  <si>
    <t>Dočasné zajištění kabelů - do počtu 3 kabelů</t>
  </si>
  <si>
    <t>m</t>
  </si>
  <si>
    <t>121101100R00</t>
  </si>
  <si>
    <t>Sejmutí ornice, pl. do 400 m2, přemístění do 50 m</t>
  </si>
  <si>
    <t>m3</t>
  </si>
  <si>
    <t>20,0*1,4*0,2</t>
  </si>
  <si>
    <t>130001101R00</t>
  </si>
  <si>
    <t>Příplatek za ztížené hloubení v blízkosti vedení</t>
  </si>
  <si>
    <t>280,0*0,8*0,8</t>
  </si>
  <si>
    <t>132201213R00</t>
  </si>
  <si>
    <t>Hloubení rýh š.do 200 cm hor.3 do 10000 m3,STROJNĚ</t>
  </si>
  <si>
    <t>280,0*0,8*1,6</t>
  </si>
  <si>
    <t>odpočet vozovka : -260,0*0,8*0,5</t>
  </si>
  <si>
    <t>odpočet chodník : -20,0*0,8*0,2</t>
  </si>
  <si>
    <t>151101101R00</t>
  </si>
  <si>
    <t>Pažení a rozepření stěn rýh - příložné - hl.do 2 m</t>
  </si>
  <si>
    <t>280,0*1,6*2</t>
  </si>
  <si>
    <t>151101111R00</t>
  </si>
  <si>
    <t>Odstranění pažení stěn rýh - příložné - hl. do 2 m</t>
  </si>
  <si>
    <t>161101101R00</t>
  </si>
  <si>
    <t>Svislé přemístění výkopku z hor.1-4 do 2,5 m</t>
  </si>
  <si>
    <t>251,2*0,5</t>
  </si>
  <si>
    <t>162301101R00</t>
  </si>
  <si>
    <t>Vodorovné přemístění výkopku z hor.1-4 do 500 m</t>
  </si>
  <si>
    <t>zásyp a zpět : 139,2*2</t>
  </si>
  <si>
    <t>162701105R00</t>
  </si>
  <si>
    <t>Vodorovné přemístění výkopku z hor.1-4 do 10000 m</t>
  </si>
  <si>
    <t>251,2-139,2</t>
  </si>
  <si>
    <t>162701109R00</t>
  </si>
  <si>
    <t>Příplatek k vod. přemístění hor.1-4 za další 1 km</t>
  </si>
  <si>
    <t>112,0*5</t>
  </si>
  <si>
    <t>167101101R00</t>
  </si>
  <si>
    <t>Nakládání výkopku z hor.1-4 v množství do 100 m3</t>
  </si>
  <si>
    <t>zásyp : 139,2</t>
  </si>
  <si>
    <t>174101101R00</t>
  </si>
  <si>
    <t>Zásyp jam, rýh, šachet se zhutněním</t>
  </si>
  <si>
    <t>280,0*0,8*1,1</t>
  </si>
  <si>
    <t>199000005R00</t>
  </si>
  <si>
    <t>Poplatek za skládku zeminy 1- 4</t>
  </si>
  <si>
    <t>t</t>
  </si>
  <si>
    <t>112,0*1,8</t>
  </si>
  <si>
    <t>175101101 RT2</t>
  </si>
  <si>
    <t xml:space="preserve">Lože a obsyp potrubí bez prohození sypaniny, s dodáním štěrkopísku </t>
  </si>
  <si>
    <t>280,0*0,8*0,5</t>
  </si>
  <si>
    <t>-280,0*3,14*0,055*0,055</t>
  </si>
  <si>
    <t>182300012RAA</t>
  </si>
  <si>
    <t>Rozprostření ornice ve svahu tloušťka 20 cm, dovoz ornice ze vzdálenosti 500 m, osetí trávou</t>
  </si>
  <si>
    <t>POL2_</t>
  </si>
  <si>
    <t>20,0*1,4</t>
  </si>
  <si>
    <t>566903111R00</t>
  </si>
  <si>
    <t>Vyspravení podkladu po překopech kam.hrubě drceným</t>
  </si>
  <si>
    <t>160,0*1,4*0,5*1,8</t>
  </si>
  <si>
    <t>850265121R00</t>
  </si>
  <si>
    <t>Výřez nebo výsek na potrubí litinovém DN 100</t>
  </si>
  <si>
    <t>kus</t>
  </si>
  <si>
    <t>857242121R00</t>
  </si>
  <si>
    <t>Montáž tvarovek litin. jednoos.přír. výkop DN 80</t>
  </si>
  <si>
    <t>857262121R00</t>
  </si>
  <si>
    <t>Montáž tvarovek litin. jednoos. přír. výkop DN 100</t>
  </si>
  <si>
    <t>857264121R00</t>
  </si>
  <si>
    <t>Montáž tvarovek litin. odboč. přír. výkop DN 100</t>
  </si>
  <si>
    <t>857601102RT1</t>
  </si>
  <si>
    <t>Montáž tvarovek jednoosých, tvárná litina DN 100, hrdlové, pružný spoj, ve výkopu</t>
  </si>
  <si>
    <t>871251121R00</t>
  </si>
  <si>
    <t>Montáž trubek polyetylenových ve výkopu d 110 mm</t>
  </si>
  <si>
    <t>891241111R00</t>
  </si>
  <si>
    <t>Montáž vodovodních šoupátek ve výkopu DN 80</t>
  </si>
  <si>
    <t>891247111R00</t>
  </si>
  <si>
    <t>Montáž hydrantů podzemních DN 80</t>
  </si>
  <si>
    <t>891261111R00</t>
  </si>
  <si>
    <t>Montáž vodovodních šoupátek ve výkopu DN 100</t>
  </si>
  <si>
    <t>892271111R00</t>
  </si>
  <si>
    <t>Tlaková zkouška vodovodního potrubí DN 125</t>
  </si>
  <si>
    <t>892372111R00</t>
  </si>
  <si>
    <t>Zabezpečení konců vodovod. potrubí DN 300</t>
  </si>
  <si>
    <t>úsek</t>
  </si>
  <si>
    <t>892273111R00</t>
  </si>
  <si>
    <t>Desinfekce vodovodního potrubí DN 125</t>
  </si>
  <si>
    <t>899401112R00</t>
  </si>
  <si>
    <t>Osazení poklopů litinových šoupátkových</t>
  </si>
  <si>
    <t>899401113R00</t>
  </si>
  <si>
    <t>Osazení poklopů litinových hydrantových</t>
  </si>
  <si>
    <t>899721112R00</t>
  </si>
  <si>
    <t>Fólie výstražná z PVC, šířka 30 cm</t>
  </si>
  <si>
    <t>210800527RT1</t>
  </si>
  <si>
    <t>Vodič nn a vn CY 6 mm2 uložený volně, včetně dodávky vodiče CY 6</t>
  </si>
  <si>
    <t>722120815 R00</t>
  </si>
  <si>
    <t>Demontáž potrubí hrdlového do DN 125, včetně armatur</t>
  </si>
  <si>
    <t>8791 R</t>
  </si>
  <si>
    <t>Odbočení z řadu do 8 m kompletní - navrtávací souprava,potrubí PE 32-63 mm,výkop,obsyp,zásyp,hutnění, vyspravení povrchů štěrkem</t>
  </si>
  <si>
    <t>286136704 R</t>
  </si>
  <si>
    <t>Trubka voda  SDR11 110x10,0mm L=100m, PE100 RC dvouvrstvé potrubí, barva modrá</t>
  </si>
  <si>
    <t>POL3_</t>
  </si>
  <si>
    <t>280,0*1,015</t>
  </si>
  <si>
    <t>42200750 R</t>
  </si>
  <si>
    <t>Poklop uliční šoupátkový 1750  - voda</t>
  </si>
  <si>
    <t>42200760 R</t>
  </si>
  <si>
    <t>Poklop k podz. hydrantu 1950 - voda</t>
  </si>
  <si>
    <t>42202</t>
  </si>
  <si>
    <t>Trubní spojka na PE svěrná  DN 100</t>
  </si>
  <si>
    <t>42208</t>
  </si>
  <si>
    <t>Svěrná příruba DN 100</t>
  </si>
  <si>
    <t>42228310 R</t>
  </si>
  <si>
    <t>Šoupátko 4000 DN 80" přírub.krkové-voda</t>
  </si>
  <si>
    <t>42228320R</t>
  </si>
  <si>
    <t>Šoupátko DN 100" přírub.krkové-voda</t>
  </si>
  <si>
    <t>422736053 R</t>
  </si>
  <si>
    <t>Hydrant DUO podzemní krycí hl. 1,25 m</t>
  </si>
  <si>
    <t>42291022 R</t>
  </si>
  <si>
    <t>Souprava zemní teleskopická 9500 DN 80</t>
  </si>
  <si>
    <t>4229102R</t>
  </si>
  <si>
    <t>Souprava zemní teleskopická  DN 100</t>
  </si>
  <si>
    <t>42291510 R</t>
  </si>
  <si>
    <t>Deska podkladová  pod poklopy šoupátkové</t>
  </si>
  <si>
    <t>42291515 R</t>
  </si>
  <si>
    <t>Deska podkladová  pod poklopy hydrantové</t>
  </si>
  <si>
    <t>42294104 R</t>
  </si>
  <si>
    <t>Spojka jištěná s přírubou, DN 100</t>
  </si>
  <si>
    <t>55259982 R</t>
  </si>
  <si>
    <t xml:space="preserve">Koleno přírubové patní prodloužené DN80-90° </t>
  </si>
  <si>
    <t>55259983 R</t>
  </si>
  <si>
    <t>Koleno přírubové  Q DN100-90° EWS</t>
  </si>
  <si>
    <t>552599943 R</t>
  </si>
  <si>
    <t>Tvarovka přír. s přír. odb.  T DN100/80mm</t>
  </si>
  <si>
    <t>552599944 R</t>
  </si>
  <si>
    <t>Tvarovka přír. s přír. odb.  T DN100/100mm</t>
  </si>
  <si>
    <t>55260024 R</t>
  </si>
  <si>
    <t>Příruba zaslepovací  X DN100mm</t>
  </si>
  <si>
    <t>919735114R00</t>
  </si>
  <si>
    <t>Řezání stávajícího živičného krytu tl. 15 - 20 cm</t>
  </si>
  <si>
    <t>260,0*2</t>
  </si>
  <si>
    <t>998276101R00</t>
  </si>
  <si>
    <t>Přesun hmot, trubní vedení plastová, otevř. výkop</t>
  </si>
  <si>
    <t>POL7_</t>
  </si>
  <si>
    <t xml:space="preserve">Hmotnosti z položek s pořadovými čísly: : </t>
  </si>
  <si>
    <t xml:space="preserve">5,9,18,20,22,23,24,27,28,29,31,33,34,36,39,40,41,42,43,44,45,46,47,48,49,50,51,52,53,54,55,56, : </t>
  </si>
  <si>
    <t>Součet: : 411,31085</t>
  </si>
  <si>
    <t>979082213R00</t>
  </si>
  <si>
    <t>Vodorovná doprava suti po suchu do 1 km</t>
  </si>
  <si>
    <t>POL8_</t>
  </si>
  <si>
    <t xml:space="preserve">Demontážní hmotnosti z položek s pořadovými čísly: : </t>
  </si>
  <si>
    <t xml:space="preserve">1,2,37, : </t>
  </si>
  <si>
    <t>Součet: : 429,28480</t>
  </si>
  <si>
    <t>979082219R00</t>
  </si>
  <si>
    <t>Příplatek za dopravu suti po suchu za další 1 km</t>
  </si>
  <si>
    <t>Součet: : 6009,98720</t>
  </si>
  <si>
    <t>979990112R00</t>
  </si>
  <si>
    <t>Poplatek za skládku suti - obalované kam. - asfalt</t>
  </si>
  <si>
    <t>225,9*1,4</t>
  </si>
  <si>
    <t>119001411R00</t>
  </si>
  <si>
    <t>Dočasné zajištění beton.a plast. potrubí do DN 200</t>
  </si>
  <si>
    <t>0,8*2</t>
  </si>
  <si>
    <t>0,8*12</t>
  </si>
  <si>
    <t>225,9*0,8*0,8</t>
  </si>
  <si>
    <t>225,9*0,8*1,6</t>
  </si>
  <si>
    <t>-225,9*0,8*0,5</t>
  </si>
  <si>
    <t>225,9*1,6*2</t>
  </si>
  <si>
    <t>198,792*0,5</t>
  </si>
  <si>
    <t>zásyp a zpět : 108,432*2</t>
  </si>
  <si>
    <t>198,792-108,432</t>
  </si>
  <si>
    <t>90,36*5</t>
  </si>
  <si>
    <t>zásyp : 108,432</t>
  </si>
  <si>
    <t>225,9*0,8*1,1</t>
  </si>
  <si>
    <t>90,36*1,8</t>
  </si>
  <si>
    <t>225,9*0,8*0,5</t>
  </si>
  <si>
    <t>-222,9*3,14*0,055*0,055</t>
  </si>
  <si>
    <t>-3,0*3,14*0,045*0,045</t>
  </si>
  <si>
    <t>225,9*1,4*0,5*1,8</t>
  </si>
  <si>
    <t>857244121R00</t>
  </si>
  <si>
    <t>Montáž tvarovek litin. odboč. přír. výkop DN 80</t>
  </si>
  <si>
    <t>857601101RT1</t>
  </si>
  <si>
    <t>Montáž tvarovek jednoosých, tvárná litina DN 80, hrdlové, pružný spoj, ve výkopu do DN 80</t>
  </si>
  <si>
    <t>871241121R00</t>
  </si>
  <si>
    <t>Montáž potrubí polyetylenového ve výkopu d 90 mm</t>
  </si>
  <si>
    <t>891247211R00</t>
  </si>
  <si>
    <t>Montáž hydrantů nadzemních DN 80</t>
  </si>
  <si>
    <t>286136702 R</t>
  </si>
  <si>
    <t>Trubka  voda  SDR11   90x8,2mm L=100m, PE100 RC dvouvrstvé potrubí, barva modrá</t>
  </si>
  <si>
    <t>3,0*1,015</t>
  </si>
  <si>
    <t>Trubka  voda  SDR11 110x10,0mm L=100m, PE100 RC dvouvrstvé potrubí, barva modrá</t>
  </si>
  <si>
    <t>222,9*1,015</t>
  </si>
  <si>
    <t>42203</t>
  </si>
  <si>
    <t>Trubní spojka na potrubí  svěrná  DN 100 flexibilní</t>
  </si>
  <si>
    <t>42207</t>
  </si>
  <si>
    <t>Svěrná příruba DN 80</t>
  </si>
  <si>
    <t>4227375 R</t>
  </si>
  <si>
    <t>Hydrant DUO nadz.objezdový DN 80 krytí 1,25 m</t>
  </si>
  <si>
    <t>42294101 R</t>
  </si>
  <si>
    <t>Spojka jištěná s přírubou DN 50</t>
  </si>
  <si>
    <t>42294102 R</t>
  </si>
  <si>
    <t>Spojka jištěná s přírubou, DN 80</t>
  </si>
  <si>
    <t>55259811 R</t>
  </si>
  <si>
    <t>Přechod přír. FFR DN 80/ 50 L 200mm EWS</t>
  </si>
  <si>
    <t>55259815 R</t>
  </si>
  <si>
    <t>Přechod přír. FFR DN100/ 80 L 200mm EWS</t>
  </si>
  <si>
    <t>552599939 R</t>
  </si>
  <si>
    <t>Tvarovka přír. s přír. odb. T DN80/80mm</t>
  </si>
  <si>
    <t>225,9*2</t>
  </si>
  <si>
    <t xml:space="preserve">5,6,9,18,19,21,22,23,24,29,30,31,32,34,36,37,39,42,43,44,45,46,48,49,50,51,52,53,54,55,56,57,58,59, : </t>
  </si>
  <si>
    <t xml:space="preserve">60,61,62,63,64, : </t>
  </si>
  <si>
    <t>Součet: : 467,35602</t>
  </si>
  <si>
    <t xml:space="preserve">1,2,40, : </t>
  </si>
  <si>
    <t>Součet: : 371,18984</t>
  </si>
  <si>
    <t>Součet: : 5196,65782</t>
  </si>
  <si>
    <t>6,0*1,4</t>
  </si>
  <si>
    <t>6,0*0,8*1,6</t>
  </si>
  <si>
    <t>-6,0*0,8*0,5</t>
  </si>
  <si>
    <t>6,0*1,6*2</t>
  </si>
  <si>
    <t>5,28*0,5</t>
  </si>
  <si>
    <t>zásyp a zpět : 2,88*2</t>
  </si>
  <si>
    <t>5,28-2,88</t>
  </si>
  <si>
    <t>2,4*5</t>
  </si>
  <si>
    <t>zásyp : 2,88</t>
  </si>
  <si>
    <t>6,0*0,8*1,1</t>
  </si>
  <si>
    <t>2,4*1,8</t>
  </si>
  <si>
    <t>6,0*0,8*0,5</t>
  </si>
  <si>
    <t>-6,0*3,14*0,055*0,055</t>
  </si>
  <si>
    <t>6,0*1,4*0,5*1,8</t>
  </si>
  <si>
    <t>6,0*1,015</t>
  </si>
  <si>
    <t>Přechod přír. FFR DN100/ 80 L 200mm</t>
  </si>
  <si>
    <t>6,0*2</t>
  </si>
  <si>
    <t xml:space="preserve">4,13,14,16,20,22,24,26,28,29,30,31,32,33,34,35, : </t>
  </si>
  <si>
    <t>Součet: : 12,55143</t>
  </si>
  <si>
    <t xml:space="preserve">1,2,27, : </t>
  </si>
  <si>
    <t>Součet: : 9,85896</t>
  </si>
  <si>
    <t>Součet: : 138,02544</t>
  </si>
  <si>
    <t>(396,0+19,1-143,0)*1,4</t>
  </si>
  <si>
    <t>0,8*3</t>
  </si>
  <si>
    <t>0,8*8+11,5</t>
  </si>
  <si>
    <t>143,0*1,4*0,2</t>
  </si>
  <si>
    <t>415,1*0,8*0,8</t>
  </si>
  <si>
    <t>415,1*0,8*1,6</t>
  </si>
  <si>
    <t>-143,0*0,8*0,2</t>
  </si>
  <si>
    <t>-272,1*0,8*0,5</t>
  </si>
  <si>
    <t>415,1*1,6*2</t>
  </si>
  <si>
    <t>399,608*0,5</t>
  </si>
  <si>
    <t>zásyp a zpět : 233,568*2</t>
  </si>
  <si>
    <t>399,608-233,568</t>
  </si>
  <si>
    <t>166,04*5</t>
  </si>
  <si>
    <t>415,1*0,8*1,1</t>
  </si>
  <si>
    <t>166,04*1,8</t>
  </si>
  <si>
    <t>415,1*0,8*0,5</t>
  </si>
  <si>
    <t>-396,0*3,14*0,055*0,055</t>
  </si>
  <si>
    <t>-19,1*3,14*0,045*0,045</t>
  </si>
  <si>
    <t>143,0*1,4</t>
  </si>
  <si>
    <t>272,1*1,4*0,5*1,8</t>
  </si>
  <si>
    <t>891211111R00</t>
  </si>
  <si>
    <t>Montáž vodovodních šoupátek ve výkopu DN 50</t>
  </si>
  <si>
    <t>19,1*1,015</t>
  </si>
  <si>
    <t>396,0*1,015</t>
  </si>
  <si>
    <t>42228300 R</t>
  </si>
  <si>
    <t>Šoupátko 4000E2 DN 50" přírub.krkové-voda</t>
  </si>
  <si>
    <t>42291020 R</t>
  </si>
  <si>
    <t>Souprava zemní teleskopická 9500 DN 50-65</t>
  </si>
  <si>
    <t>Spojka jištěná s přírubou DN 50 flex.</t>
  </si>
  <si>
    <t>Spojka jištěná s přírubou, DN 80 flex.</t>
  </si>
  <si>
    <t>55259813 R</t>
  </si>
  <si>
    <t>Přechod přír.  FFR DN100/ 50 L 200mm EWS</t>
  </si>
  <si>
    <t>Tvarovka přír. s přír. odb.  T DN80/80mm</t>
  </si>
  <si>
    <t>552599941 R</t>
  </si>
  <si>
    <t>Tvarovka přír. s přír. odb. T DN100/50mm</t>
  </si>
  <si>
    <t>Tvarovka přír. s přír. odb. T DN100/80mm</t>
  </si>
  <si>
    <t>307,75*2</t>
  </si>
  <si>
    <t xml:space="preserve">5,6,10,19,21,23,24,25,26,31,32,33,34,36,38,40,43,44,45,46,48,49,50,51,52,53,54,55,56,57,58,59,60,61, : </t>
  </si>
  <si>
    <t xml:space="preserve">62,63,64,65, : </t>
  </si>
  <si>
    <t>Součet: : 657,77349</t>
  </si>
  <si>
    <t xml:space="preserve">1,2,41, : </t>
  </si>
  <si>
    <t>Součet: : 461,85572</t>
  </si>
  <si>
    <t>Součet: : 6465,98002</t>
  </si>
  <si>
    <t>287,5*1,4</t>
  </si>
  <si>
    <t>287,5*0,8*0,8</t>
  </si>
  <si>
    <t>287,5*0,8*1,6</t>
  </si>
  <si>
    <t>-287,5*0,8*0,5</t>
  </si>
  <si>
    <t>287,5*1,6*2</t>
  </si>
  <si>
    <t>253,0*0,5</t>
  </si>
  <si>
    <t>zásyp a zpět : 138,0*2</t>
  </si>
  <si>
    <t>253,0-138,0</t>
  </si>
  <si>
    <t>115,0*5</t>
  </si>
  <si>
    <t>zásyp : 138,0</t>
  </si>
  <si>
    <t>287,5*0,8*1,1</t>
  </si>
  <si>
    <t>115,0*1,8</t>
  </si>
  <si>
    <t>287,5*0,8*0,5</t>
  </si>
  <si>
    <t>-277,0*3,14*0,055*0,055</t>
  </si>
  <si>
    <t>-10,5*3,14*0,045*0,045</t>
  </si>
  <si>
    <t>287,5*1,4*0,5*1,8</t>
  </si>
  <si>
    <t>891267211R00</t>
  </si>
  <si>
    <t>Montáž hydrantů nadzemních DN 100</t>
  </si>
  <si>
    <t>10,5*1,015</t>
  </si>
  <si>
    <t>277,0*1,015</t>
  </si>
  <si>
    <t>42206</t>
  </si>
  <si>
    <t>Svěrná příruba DN 50</t>
  </si>
  <si>
    <t>Hydrant DUO podzemní krycí hl. 1,25 m DN 80</t>
  </si>
  <si>
    <t>Deska podkladová pod poklopy hydrantové</t>
  </si>
  <si>
    <t>Tvarovka přír. s přír. odb.  T DN100/50mm</t>
  </si>
  <si>
    <t>277,0*2</t>
  </si>
  <si>
    <t xml:space="preserve">5,8,17,18,19,20,21,26,27,28,29,30,32,34,35,37,40,41,42,43,44,45,47,48,49,50,51,52,53,54,55,56,57,58, : </t>
  </si>
  <si>
    <t xml:space="preserve">59,60,61, : </t>
  </si>
  <si>
    <t>Součet: : 592,63057</t>
  </si>
  <si>
    <t xml:space="preserve">1,2,38, : </t>
  </si>
  <si>
    <t>Součet: : 472,40850</t>
  </si>
  <si>
    <t>Součet: : 6613,71900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</si>
</sst>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0" xfId="0" applyFont="1"/>
    <xf numFmtId="49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6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0" fontId="0" fillId="5" borderId="4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/>
    <xf numFmtId="0" fontId="0" fillId="5" borderId="6" xfId="0" applyFill="1" applyBorder="1" applyAlignment="1">
      <alignment wrapText="1"/>
    </xf>
    <xf numFmtId="0" fontId="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3" borderId="4" xfId="0" applyFont="1" applyFill="1" applyBorder="1" applyAlignment="1">
      <alignment vertical="top"/>
    </xf>
    <xf numFmtId="49" fontId="4" fillId="3" borderId="3" xfId="0" applyNumberFormat="1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vertical="top" shrinkToFit="1"/>
    </xf>
    <xf numFmtId="4" fontId="7" fillId="4" borderId="0" xfId="0" applyNumberFormat="1" applyFont="1" applyFill="1" applyBorder="1" applyAlignment="1" applyProtection="1">
      <alignment vertical="top" shrinkToFit="1"/>
      <protection locked="0"/>
    </xf>
    <xf numFmtId="4" fontId="4" fillId="3" borderId="0" xfId="0" applyNumberFormat="1" applyFont="1" applyFill="1" applyBorder="1" applyAlignment="1">
      <alignment vertical="top" shrinkToFit="1"/>
    </xf>
    <xf numFmtId="0" fontId="4" fillId="3" borderId="11" xfId="0" applyFont="1" applyFill="1" applyBorder="1" applyAlignment="1">
      <alignment vertical="top"/>
    </xf>
    <xf numFmtId="49" fontId="4" fillId="3" borderId="5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 shrinkToFit="1"/>
    </xf>
    <xf numFmtId="164" fontId="4" fillId="3" borderId="5" xfId="0" applyNumberFormat="1" applyFont="1" applyFill="1" applyBorder="1" applyAlignment="1">
      <alignment vertical="top" shrinkToFit="1"/>
    </xf>
    <xf numFmtId="4" fontId="4" fillId="3" borderId="5" xfId="0" applyNumberFormat="1" applyFont="1" applyFill="1" applyBorder="1" applyAlignment="1">
      <alignment vertical="top" shrinkToFit="1"/>
    </xf>
    <xf numFmtId="4" fontId="4" fillId="3" borderId="12" xfId="0" applyNumberFormat="1" applyFont="1" applyFill="1" applyBorder="1" applyAlignment="1">
      <alignment vertical="top" shrinkToFit="1"/>
    </xf>
    <xf numFmtId="0" fontId="7" fillId="0" borderId="13" xfId="0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horizontal="center" vertical="top" shrinkToFit="1"/>
    </xf>
    <xf numFmtId="164" fontId="7" fillId="0" borderId="14" xfId="0" applyNumberFormat="1" applyFont="1" applyBorder="1" applyAlignment="1">
      <alignment vertical="top" shrinkToFit="1"/>
    </xf>
    <xf numFmtId="4" fontId="7" fillId="4" borderId="14" xfId="0" applyNumberFormat="1" applyFont="1" applyFill="1" applyBorder="1" applyAlignment="1" applyProtection="1">
      <alignment vertical="top" shrinkToFit="1"/>
      <protection locked="0"/>
    </xf>
    <xf numFmtId="4" fontId="7" fillId="0" borderId="15" xfId="0" applyNumberFormat="1" applyFont="1" applyBorder="1" applyAlignment="1">
      <alignment vertical="top" shrinkToFit="1"/>
    </xf>
    <xf numFmtId="0" fontId="7" fillId="0" borderId="16" xfId="0" applyFont="1" applyBorder="1" applyAlignment="1">
      <alignment vertical="top"/>
    </xf>
    <xf numFmtId="49" fontId="7" fillId="0" borderId="17" xfId="0" applyNumberFormat="1" applyFont="1" applyBorder="1" applyAlignment="1">
      <alignment vertical="top"/>
    </xf>
    <xf numFmtId="0" fontId="7" fillId="0" borderId="17" xfId="0" applyFont="1" applyBorder="1" applyAlignment="1">
      <alignment horizontal="center" vertical="top" shrinkToFit="1"/>
    </xf>
    <xf numFmtId="164" fontId="7" fillId="0" borderId="17" xfId="0" applyNumberFormat="1" applyFont="1" applyBorder="1" applyAlignment="1">
      <alignment vertical="top" shrinkToFit="1"/>
    </xf>
    <xf numFmtId="4" fontId="7" fillId="4" borderId="17" xfId="0" applyNumberFormat="1" applyFont="1" applyFill="1" applyBorder="1" applyAlignment="1" applyProtection="1">
      <alignment vertical="top" shrinkToFit="1"/>
      <protection locked="0"/>
    </xf>
    <xf numFmtId="4" fontId="7" fillId="0" borderId="18" xfId="0" applyNumberFormat="1" applyFont="1" applyBorder="1" applyAlignment="1">
      <alignment vertical="top" shrinkToFit="1"/>
    </xf>
    <xf numFmtId="4" fontId="4" fillId="3" borderId="7" xfId="0" applyNumberFormat="1" applyFont="1" applyFill="1" applyBorder="1" applyAlignment="1">
      <alignment vertical="top"/>
    </xf>
    <xf numFmtId="49" fontId="4" fillId="3" borderId="5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0" borderId="0" xfId="0" applyNumberFormat="1" applyFont="1" applyBorder="1" applyAlignment="1">
      <alignment horizontal="center" vertical="top" wrapText="1" shrinkToFit="1"/>
    </xf>
    <xf numFmtId="0" fontId="8" fillId="0" borderId="0" xfId="0" applyNumberFormat="1" applyFont="1" applyBorder="1" applyAlignment="1">
      <alignment vertical="top" wrapText="1" shrinkToFit="1"/>
    </xf>
    <xf numFmtId="0" fontId="8" fillId="0" borderId="0" xfId="0" quotePrefix="1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3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11" xfId="0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7</v>
      </c>
    </row>
    <row r="2" spans="1:7" ht="57.75" customHeight="1" x14ac:dyDescent="0.2">
      <c r="A2" s="59" t="s">
        <v>8</v>
      </c>
      <c r="B2" s="59"/>
      <c r="C2" s="59"/>
      <c r="D2" s="59"/>
      <c r="E2" s="59"/>
      <c r="F2" s="59"/>
      <c r="G2" s="5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60" t="s">
        <v>0</v>
      </c>
      <c r="B1" s="60"/>
      <c r="C1" s="61"/>
      <c r="D1" s="60"/>
      <c r="E1" s="60"/>
      <c r="F1" s="60"/>
      <c r="G1" s="60"/>
    </row>
    <row r="2" spans="1:7" ht="24.95" customHeight="1" x14ac:dyDescent="0.2">
      <c r="A2" s="8" t="s">
        <v>1</v>
      </c>
      <c r="B2" s="7"/>
      <c r="C2" s="62"/>
      <c r="D2" s="62"/>
      <c r="E2" s="62"/>
      <c r="F2" s="62"/>
      <c r="G2" s="63"/>
    </row>
    <row r="3" spans="1:7" ht="24.95" customHeight="1" x14ac:dyDescent="0.2">
      <c r="A3" s="8" t="s">
        <v>2</v>
      </c>
      <c r="B3" s="7"/>
      <c r="C3" s="62"/>
      <c r="D3" s="62"/>
      <c r="E3" s="62"/>
      <c r="F3" s="62"/>
      <c r="G3" s="63"/>
    </row>
    <row r="4" spans="1:7" ht="24.95" customHeight="1" x14ac:dyDescent="0.2">
      <c r="A4" s="8" t="s">
        <v>3</v>
      </c>
      <c r="B4" s="7"/>
      <c r="C4" s="62"/>
      <c r="D4" s="62"/>
      <c r="E4" s="62"/>
      <c r="F4" s="62"/>
      <c r="G4" s="63"/>
    </row>
    <row r="5" spans="1:7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9" customWidth="1"/>
    <col min="3" max="3" width="38.28515625" style="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64" t="s">
        <v>0</v>
      </c>
      <c r="B1" s="64"/>
      <c r="C1" s="64"/>
      <c r="D1" s="64"/>
      <c r="E1" s="64"/>
      <c r="F1" s="64"/>
      <c r="G1" s="64"/>
      <c r="AG1" t="s">
        <v>35</v>
      </c>
    </row>
    <row r="2" spans="1:60" ht="24.95" customHeight="1" x14ac:dyDescent="0.2">
      <c r="A2" s="11" t="s">
        <v>1</v>
      </c>
      <c r="B2" s="7" t="s">
        <v>9</v>
      </c>
      <c r="C2" s="65" t="s">
        <v>10</v>
      </c>
      <c r="D2" s="66"/>
      <c r="E2" s="66"/>
      <c r="F2" s="66"/>
      <c r="G2" s="67"/>
      <c r="AG2" t="s">
        <v>36</v>
      </c>
    </row>
    <row r="3" spans="1:60" ht="24.95" customHeight="1" x14ac:dyDescent="0.2">
      <c r="A3" s="11" t="s">
        <v>2</v>
      </c>
      <c r="B3" s="7" t="s">
        <v>11</v>
      </c>
      <c r="C3" s="65" t="s">
        <v>12</v>
      </c>
      <c r="D3" s="66"/>
      <c r="E3" s="66"/>
      <c r="F3" s="66"/>
      <c r="G3" s="67"/>
      <c r="AC3" s="9" t="s">
        <v>69</v>
      </c>
      <c r="AG3" t="s">
        <v>37</v>
      </c>
    </row>
    <row r="4" spans="1:60" ht="24.95" customHeight="1" x14ac:dyDescent="0.2">
      <c r="A4" s="12" t="s">
        <v>3</v>
      </c>
      <c r="B4" s="13" t="s">
        <v>11</v>
      </c>
      <c r="C4" s="68" t="s">
        <v>13</v>
      </c>
      <c r="D4" s="69"/>
      <c r="E4" s="69"/>
      <c r="F4" s="69"/>
      <c r="G4" s="70"/>
      <c r="AG4" t="s">
        <v>38</v>
      </c>
    </row>
    <row r="5" spans="1:60" x14ac:dyDescent="0.2">
      <c r="D5" s="10"/>
    </row>
    <row r="6" spans="1:60" ht="38.25" x14ac:dyDescent="0.2">
      <c r="A6" s="15" t="s">
        <v>39</v>
      </c>
      <c r="B6" s="17" t="s">
        <v>40</v>
      </c>
      <c r="C6" s="17" t="s">
        <v>41</v>
      </c>
      <c r="D6" s="16" t="s">
        <v>42</v>
      </c>
      <c r="E6" s="15" t="s">
        <v>43</v>
      </c>
      <c r="F6" s="14" t="s">
        <v>44</v>
      </c>
      <c r="G6" s="15" t="s">
        <v>4</v>
      </c>
      <c r="H6" s="18" t="s">
        <v>5</v>
      </c>
      <c r="I6" s="18" t="s">
        <v>45</v>
      </c>
      <c r="J6" s="18" t="s">
        <v>6</v>
      </c>
      <c r="K6" s="18" t="s">
        <v>46</v>
      </c>
      <c r="L6" s="18" t="s">
        <v>47</v>
      </c>
      <c r="M6" s="18" t="s">
        <v>48</v>
      </c>
      <c r="N6" s="18" t="s">
        <v>49</v>
      </c>
      <c r="O6" s="18" t="s">
        <v>50</v>
      </c>
      <c r="P6" s="18" t="s">
        <v>51</v>
      </c>
      <c r="Q6" s="18" t="s">
        <v>52</v>
      </c>
      <c r="R6" s="18" t="s">
        <v>53</v>
      </c>
      <c r="S6" s="18" t="s">
        <v>54</v>
      </c>
      <c r="T6" s="18" t="s">
        <v>55</v>
      </c>
      <c r="U6" s="18" t="s">
        <v>56</v>
      </c>
      <c r="V6" s="18" t="s">
        <v>57</v>
      </c>
      <c r="W6" s="18" t="s">
        <v>58</v>
      </c>
    </row>
    <row r="7" spans="1:60" hidden="1" x14ac:dyDescent="0.2">
      <c r="A7" s="1"/>
      <c r="B7" s="2"/>
      <c r="C7" s="2"/>
      <c r="D7" s="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60" x14ac:dyDescent="0.2">
      <c r="A8" s="31" t="s">
        <v>59</v>
      </c>
      <c r="B8" s="32" t="s">
        <v>11</v>
      </c>
      <c r="C8" s="50" t="s">
        <v>24</v>
      </c>
      <c r="D8" s="33"/>
      <c r="E8" s="34"/>
      <c r="F8" s="35"/>
      <c r="G8" s="36">
        <f>SUMIF(AG9:AG46,"&lt;&gt;NOR",G9:G46)</f>
        <v>0</v>
      </c>
      <c r="H8" s="30"/>
      <c r="I8" s="30">
        <f>SUM(I9:I46)</f>
        <v>0</v>
      </c>
      <c r="J8" s="30"/>
      <c r="K8" s="30">
        <f>SUM(K9:K46)</f>
        <v>0</v>
      </c>
      <c r="L8" s="30"/>
      <c r="M8" s="30">
        <f>SUM(M9:M46)</f>
        <v>0</v>
      </c>
      <c r="N8" s="30"/>
      <c r="O8" s="30">
        <f>SUM(O9:O46)</f>
        <v>186.79</v>
      </c>
      <c r="P8" s="30"/>
      <c r="Q8" s="30">
        <f>SUM(Q9:Q46)</f>
        <v>400.4</v>
      </c>
      <c r="R8" s="30"/>
      <c r="S8" s="30"/>
      <c r="T8" s="30"/>
      <c r="U8" s="30"/>
      <c r="V8" s="30">
        <f>SUM(V9:V46)</f>
        <v>1068.21</v>
      </c>
      <c r="W8" s="30"/>
      <c r="AG8" t="s">
        <v>60</v>
      </c>
    </row>
    <row r="9" spans="1:60" outlineLevel="1" x14ac:dyDescent="0.2">
      <c r="A9" s="37">
        <v>1</v>
      </c>
      <c r="B9" s="38" t="s">
        <v>70</v>
      </c>
      <c r="C9" s="52" t="s">
        <v>71</v>
      </c>
      <c r="D9" s="39" t="s">
        <v>72</v>
      </c>
      <c r="E9" s="40">
        <v>364</v>
      </c>
      <c r="F9" s="41"/>
      <c r="G9" s="42">
        <f>ROUND(E9*F9,2)</f>
        <v>0</v>
      </c>
      <c r="H9" s="29"/>
      <c r="I9" s="28">
        <f>ROUND(E9*H9,2)</f>
        <v>0</v>
      </c>
      <c r="J9" s="29"/>
      <c r="K9" s="28">
        <f>ROUND(E9*J9,2)</f>
        <v>0</v>
      </c>
      <c r="L9" s="28">
        <v>21</v>
      </c>
      <c r="M9" s="28">
        <f>G9*(1+L9/100)</f>
        <v>0</v>
      </c>
      <c r="N9" s="28">
        <v>0</v>
      </c>
      <c r="O9" s="28">
        <f>ROUND(E9*N9,2)</f>
        <v>0</v>
      </c>
      <c r="P9" s="28">
        <v>0.66</v>
      </c>
      <c r="Q9" s="28">
        <f>ROUND(E9*P9,2)</f>
        <v>240.24</v>
      </c>
      <c r="R9" s="28"/>
      <c r="S9" s="28" t="s">
        <v>61</v>
      </c>
      <c r="T9" s="28" t="s">
        <v>73</v>
      </c>
      <c r="U9" s="28">
        <v>0.11899999999999999</v>
      </c>
      <c r="V9" s="28">
        <f>ROUND(E9*U9,2)</f>
        <v>43.32</v>
      </c>
      <c r="W9" s="28"/>
      <c r="X9" s="19"/>
      <c r="Y9" s="19"/>
      <c r="Z9" s="19"/>
      <c r="AA9" s="19"/>
      <c r="AB9" s="19"/>
      <c r="AC9" s="19"/>
      <c r="AD9" s="19"/>
      <c r="AE9" s="19"/>
      <c r="AF9" s="19"/>
      <c r="AG9" s="19" t="s">
        <v>74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outlineLevel="1" x14ac:dyDescent="0.2">
      <c r="A10" s="26"/>
      <c r="B10" s="27"/>
      <c r="C10" s="58" t="s">
        <v>75</v>
      </c>
      <c r="D10" s="56"/>
      <c r="E10" s="57">
        <v>364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9"/>
      <c r="Y10" s="19"/>
      <c r="Z10" s="19"/>
      <c r="AA10" s="19"/>
      <c r="AB10" s="19"/>
      <c r="AC10" s="19"/>
      <c r="AD10" s="19"/>
      <c r="AE10" s="19"/>
      <c r="AF10" s="19"/>
      <c r="AG10" s="19" t="s">
        <v>76</v>
      </c>
      <c r="AH10" s="19">
        <v>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outlineLevel="1" x14ac:dyDescent="0.2">
      <c r="A11" s="43">
        <v>2</v>
      </c>
      <c r="B11" s="44" t="s">
        <v>77</v>
      </c>
      <c r="C11" s="51" t="s">
        <v>78</v>
      </c>
      <c r="D11" s="45" t="s">
        <v>72</v>
      </c>
      <c r="E11" s="46">
        <v>364</v>
      </c>
      <c r="F11" s="47"/>
      <c r="G11" s="48">
        <f>ROUND(E11*F11,2)</f>
        <v>0</v>
      </c>
      <c r="H11" s="29"/>
      <c r="I11" s="28">
        <f>ROUND(E11*H11,2)</f>
        <v>0</v>
      </c>
      <c r="J11" s="29"/>
      <c r="K11" s="28">
        <f>ROUND(E11*J11,2)</f>
        <v>0</v>
      </c>
      <c r="L11" s="28">
        <v>21</v>
      </c>
      <c r="M11" s="28">
        <f>G11*(1+L11/100)</f>
        <v>0</v>
      </c>
      <c r="N11" s="28">
        <v>0</v>
      </c>
      <c r="O11" s="28">
        <f>ROUND(E11*N11,2)</f>
        <v>0</v>
      </c>
      <c r="P11" s="28">
        <v>0.44</v>
      </c>
      <c r="Q11" s="28">
        <f>ROUND(E11*P11,2)</f>
        <v>160.16</v>
      </c>
      <c r="R11" s="28"/>
      <c r="S11" s="28" t="s">
        <v>61</v>
      </c>
      <c r="T11" s="28" t="s">
        <v>73</v>
      </c>
      <c r="U11" s="28">
        <v>0.157</v>
      </c>
      <c r="V11" s="28">
        <f>ROUND(E11*U11,2)</f>
        <v>57.15</v>
      </c>
      <c r="W11" s="28"/>
      <c r="X11" s="19"/>
      <c r="Y11" s="19"/>
      <c r="Z11" s="19"/>
      <c r="AA11" s="19"/>
      <c r="AB11" s="19"/>
      <c r="AC11" s="19"/>
      <c r="AD11" s="19"/>
      <c r="AE11" s="19"/>
      <c r="AF11" s="19"/>
      <c r="AG11" s="19" t="s">
        <v>74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outlineLevel="1" x14ac:dyDescent="0.2">
      <c r="A12" s="43">
        <v>3</v>
      </c>
      <c r="B12" s="44" t="s">
        <v>79</v>
      </c>
      <c r="C12" s="51" t="s">
        <v>80</v>
      </c>
      <c r="D12" s="45" t="s">
        <v>81</v>
      </c>
      <c r="E12" s="46">
        <v>32</v>
      </c>
      <c r="F12" s="47"/>
      <c r="G12" s="48">
        <f>ROUND(E12*F12,2)</f>
        <v>0</v>
      </c>
      <c r="H12" s="29"/>
      <c r="I12" s="28">
        <f>ROUND(E12*H12,2)</f>
        <v>0</v>
      </c>
      <c r="J12" s="29"/>
      <c r="K12" s="28">
        <f>ROUND(E12*J12,2)</f>
        <v>0</v>
      </c>
      <c r="L12" s="28">
        <v>21</v>
      </c>
      <c r="M12" s="28">
        <f>G12*(1+L12/100)</f>
        <v>0</v>
      </c>
      <c r="N12" s="28">
        <v>0</v>
      </c>
      <c r="O12" s="28">
        <f>ROUND(E12*N12,2)</f>
        <v>0</v>
      </c>
      <c r="P12" s="28">
        <v>0</v>
      </c>
      <c r="Q12" s="28">
        <f>ROUND(E12*P12,2)</f>
        <v>0</v>
      </c>
      <c r="R12" s="28"/>
      <c r="S12" s="28" t="s">
        <v>61</v>
      </c>
      <c r="T12" s="28" t="s">
        <v>73</v>
      </c>
      <c r="U12" s="28">
        <v>0.20300000000000001</v>
      </c>
      <c r="V12" s="28">
        <f>ROUND(E12*U12,2)</f>
        <v>6.5</v>
      </c>
      <c r="W12" s="28"/>
      <c r="X12" s="19"/>
      <c r="Y12" s="19"/>
      <c r="Z12" s="19"/>
      <c r="AA12" s="19"/>
      <c r="AB12" s="19"/>
      <c r="AC12" s="19"/>
      <c r="AD12" s="19"/>
      <c r="AE12" s="19"/>
      <c r="AF12" s="19"/>
      <c r="AG12" s="19" t="s">
        <v>74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outlineLevel="1" x14ac:dyDescent="0.2">
      <c r="A13" s="43">
        <v>4</v>
      </c>
      <c r="B13" s="44" t="s">
        <v>82</v>
      </c>
      <c r="C13" s="51" t="s">
        <v>83</v>
      </c>
      <c r="D13" s="45" t="s">
        <v>84</v>
      </c>
      <c r="E13" s="46">
        <v>4</v>
      </c>
      <c r="F13" s="47"/>
      <c r="G13" s="48">
        <f>ROUND(E13*F13,2)</f>
        <v>0</v>
      </c>
      <c r="H13" s="29"/>
      <c r="I13" s="28">
        <f>ROUND(E13*H13,2)</f>
        <v>0</v>
      </c>
      <c r="J13" s="29"/>
      <c r="K13" s="28">
        <f>ROUND(E13*J13,2)</f>
        <v>0</v>
      </c>
      <c r="L13" s="28">
        <v>21</v>
      </c>
      <c r="M13" s="28">
        <f>G13*(1+L13/100)</f>
        <v>0</v>
      </c>
      <c r="N13" s="28">
        <v>0</v>
      </c>
      <c r="O13" s="28">
        <f>ROUND(E13*N13,2)</f>
        <v>0</v>
      </c>
      <c r="P13" s="28">
        <v>0</v>
      </c>
      <c r="Q13" s="28">
        <f>ROUND(E13*P13,2)</f>
        <v>0</v>
      </c>
      <c r="R13" s="28"/>
      <c r="S13" s="28" t="s">
        <v>61</v>
      </c>
      <c r="T13" s="28" t="s">
        <v>73</v>
      </c>
      <c r="U13" s="28">
        <v>0</v>
      </c>
      <c r="V13" s="28">
        <f>ROUND(E13*U13,2)</f>
        <v>0</v>
      </c>
      <c r="W13" s="28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74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outlineLevel="1" x14ac:dyDescent="0.2">
      <c r="A14" s="43">
        <v>5</v>
      </c>
      <c r="B14" s="44" t="s">
        <v>85</v>
      </c>
      <c r="C14" s="51" t="s">
        <v>86</v>
      </c>
      <c r="D14" s="45" t="s">
        <v>87</v>
      </c>
      <c r="E14" s="46">
        <v>0.8</v>
      </c>
      <c r="F14" s="47"/>
      <c r="G14" s="48">
        <f>ROUND(E14*F14,2)</f>
        <v>0</v>
      </c>
      <c r="H14" s="29"/>
      <c r="I14" s="28">
        <f>ROUND(E14*H14,2)</f>
        <v>0</v>
      </c>
      <c r="J14" s="29"/>
      <c r="K14" s="28">
        <f>ROUND(E14*J14,2)</f>
        <v>0</v>
      </c>
      <c r="L14" s="28">
        <v>21</v>
      </c>
      <c r="M14" s="28">
        <f>G14*(1+L14/100)</f>
        <v>0</v>
      </c>
      <c r="N14" s="28">
        <v>2.478E-2</v>
      </c>
      <c r="O14" s="28">
        <f>ROUND(E14*N14,2)</f>
        <v>0.02</v>
      </c>
      <c r="P14" s="28">
        <v>0</v>
      </c>
      <c r="Q14" s="28">
        <f>ROUND(E14*P14,2)</f>
        <v>0</v>
      </c>
      <c r="R14" s="28"/>
      <c r="S14" s="28" t="s">
        <v>61</v>
      </c>
      <c r="T14" s="28" t="s">
        <v>73</v>
      </c>
      <c r="U14" s="28">
        <v>0.54700000000000004</v>
      </c>
      <c r="V14" s="28">
        <f>ROUND(E14*U14,2)</f>
        <v>0.44</v>
      </c>
      <c r="W14" s="28"/>
      <c r="X14" s="19"/>
      <c r="Y14" s="19"/>
      <c r="Z14" s="19"/>
      <c r="AA14" s="19"/>
      <c r="AB14" s="19"/>
      <c r="AC14" s="19"/>
      <c r="AD14" s="19"/>
      <c r="AE14" s="19"/>
      <c r="AF14" s="19"/>
      <c r="AG14" s="19" t="s">
        <v>74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outlineLevel="1" x14ac:dyDescent="0.2">
      <c r="A15" s="37">
        <v>6</v>
      </c>
      <c r="B15" s="38" t="s">
        <v>88</v>
      </c>
      <c r="C15" s="52" t="s">
        <v>89</v>
      </c>
      <c r="D15" s="39" t="s">
        <v>90</v>
      </c>
      <c r="E15" s="40">
        <v>5.6</v>
      </c>
      <c r="F15" s="41"/>
      <c r="G15" s="42">
        <f>ROUND(E15*F15,2)</f>
        <v>0</v>
      </c>
      <c r="H15" s="29"/>
      <c r="I15" s="28">
        <f>ROUND(E15*H15,2)</f>
        <v>0</v>
      </c>
      <c r="J15" s="29"/>
      <c r="K15" s="28">
        <f>ROUND(E15*J15,2)</f>
        <v>0</v>
      </c>
      <c r="L15" s="28">
        <v>21</v>
      </c>
      <c r="M15" s="28">
        <f>G15*(1+L15/100)</f>
        <v>0</v>
      </c>
      <c r="N15" s="28">
        <v>0</v>
      </c>
      <c r="O15" s="28">
        <f>ROUND(E15*N15,2)</f>
        <v>0</v>
      </c>
      <c r="P15" s="28">
        <v>0</v>
      </c>
      <c r="Q15" s="28">
        <f>ROUND(E15*P15,2)</f>
        <v>0</v>
      </c>
      <c r="R15" s="28"/>
      <c r="S15" s="28" t="s">
        <v>61</v>
      </c>
      <c r="T15" s="28" t="s">
        <v>73</v>
      </c>
      <c r="U15" s="28">
        <v>9.5200000000000007E-2</v>
      </c>
      <c r="V15" s="28">
        <f>ROUND(E15*U15,2)</f>
        <v>0.53</v>
      </c>
      <c r="W15" s="28"/>
      <c r="X15" s="19"/>
      <c r="Y15" s="19"/>
      <c r="Z15" s="19"/>
      <c r="AA15" s="19"/>
      <c r="AB15" s="19"/>
      <c r="AC15" s="19"/>
      <c r="AD15" s="19"/>
      <c r="AE15" s="19"/>
      <c r="AF15" s="19"/>
      <c r="AG15" s="19" t="s">
        <v>74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outlineLevel="1" x14ac:dyDescent="0.2">
      <c r="A16" s="26"/>
      <c r="B16" s="27"/>
      <c r="C16" s="58" t="s">
        <v>91</v>
      </c>
      <c r="D16" s="56"/>
      <c r="E16" s="57">
        <v>5.6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9"/>
      <c r="Y16" s="19"/>
      <c r="Z16" s="19"/>
      <c r="AA16" s="19"/>
      <c r="AB16" s="19"/>
      <c r="AC16" s="19"/>
      <c r="AD16" s="19"/>
      <c r="AE16" s="19"/>
      <c r="AF16" s="19"/>
      <c r="AG16" s="19" t="s">
        <v>76</v>
      </c>
      <c r="AH16" s="19">
        <v>0</v>
      </c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outlineLevel="1" x14ac:dyDescent="0.2">
      <c r="A17" s="37">
        <v>7</v>
      </c>
      <c r="B17" s="38" t="s">
        <v>92</v>
      </c>
      <c r="C17" s="52" t="s">
        <v>93</v>
      </c>
      <c r="D17" s="39" t="s">
        <v>90</v>
      </c>
      <c r="E17" s="40">
        <v>179.2</v>
      </c>
      <c r="F17" s="41"/>
      <c r="G17" s="42">
        <f>ROUND(E17*F17,2)</f>
        <v>0</v>
      </c>
      <c r="H17" s="29"/>
      <c r="I17" s="28">
        <f>ROUND(E17*H17,2)</f>
        <v>0</v>
      </c>
      <c r="J17" s="29"/>
      <c r="K17" s="28">
        <f>ROUND(E17*J17,2)</f>
        <v>0</v>
      </c>
      <c r="L17" s="28">
        <v>21</v>
      </c>
      <c r="M17" s="28">
        <f>G17*(1+L17/100)</f>
        <v>0</v>
      </c>
      <c r="N17" s="28">
        <v>0</v>
      </c>
      <c r="O17" s="28">
        <f>ROUND(E17*N17,2)</f>
        <v>0</v>
      </c>
      <c r="P17" s="28">
        <v>0</v>
      </c>
      <c r="Q17" s="28">
        <f>ROUND(E17*P17,2)</f>
        <v>0</v>
      </c>
      <c r="R17" s="28"/>
      <c r="S17" s="28" t="s">
        <v>61</v>
      </c>
      <c r="T17" s="28" t="s">
        <v>73</v>
      </c>
      <c r="U17" s="28">
        <v>1.7629999999999999</v>
      </c>
      <c r="V17" s="28">
        <f>ROUND(E17*U17,2)</f>
        <v>315.93</v>
      </c>
      <c r="W17" s="28"/>
      <c r="X17" s="19"/>
      <c r="Y17" s="19"/>
      <c r="Z17" s="19"/>
      <c r="AA17" s="19"/>
      <c r="AB17" s="19"/>
      <c r="AC17" s="19"/>
      <c r="AD17" s="19"/>
      <c r="AE17" s="19"/>
      <c r="AF17" s="19"/>
      <c r="AG17" s="19" t="s">
        <v>74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outlineLevel="1" x14ac:dyDescent="0.2">
      <c r="A18" s="26"/>
      <c r="B18" s="27"/>
      <c r="C18" s="58" t="s">
        <v>94</v>
      </c>
      <c r="D18" s="56"/>
      <c r="E18" s="57">
        <v>179.2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9"/>
      <c r="Y18" s="19"/>
      <c r="Z18" s="19"/>
      <c r="AA18" s="19"/>
      <c r="AB18" s="19"/>
      <c r="AC18" s="19"/>
      <c r="AD18" s="19"/>
      <c r="AE18" s="19"/>
      <c r="AF18" s="19"/>
      <c r="AG18" s="19" t="s">
        <v>76</v>
      </c>
      <c r="AH18" s="19">
        <v>0</v>
      </c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ht="22.5" outlineLevel="1" x14ac:dyDescent="0.2">
      <c r="A19" s="37">
        <v>8</v>
      </c>
      <c r="B19" s="38" t="s">
        <v>95</v>
      </c>
      <c r="C19" s="52" t="s">
        <v>96</v>
      </c>
      <c r="D19" s="39" t="s">
        <v>90</v>
      </c>
      <c r="E19" s="40">
        <v>251.2</v>
      </c>
      <c r="F19" s="41"/>
      <c r="G19" s="42">
        <f>ROUND(E19*F19,2)</f>
        <v>0</v>
      </c>
      <c r="H19" s="29"/>
      <c r="I19" s="28">
        <f>ROUND(E19*H19,2)</f>
        <v>0</v>
      </c>
      <c r="J19" s="29"/>
      <c r="K19" s="28">
        <f>ROUND(E19*J19,2)</f>
        <v>0</v>
      </c>
      <c r="L19" s="28">
        <v>21</v>
      </c>
      <c r="M19" s="28">
        <f>G19*(1+L19/100)</f>
        <v>0</v>
      </c>
      <c r="N19" s="28">
        <v>0</v>
      </c>
      <c r="O19" s="28">
        <f>ROUND(E19*N19,2)</f>
        <v>0</v>
      </c>
      <c r="P19" s="28">
        <v>0</v>
      </c>
      <c r="Q19" s="28">
        <f>ROUND(E19*P19,2)</f>
        <v>0</v>
      </c>
      <c r="R19" s="28"/>
      <c r="S19" s="28" t="s">
        <v>61</v>
      </c>
      <c r="T19" s="28" t="s">
        <v>73</v>
      </c>
      <c r="U19" s="28">
        <v>0.12</v>
      </c>
      <c r="V19" s="28">
        <f>ROUND(E19*U19,2)</f>
        <v>30.14</v>
      </c>
      <c r="W19" s="28"/>
      <c r="X19" s="19"/>
      <c r="Y19" s="19"/>
      <c r="Z19" s="19"/>
      <c r="AA19" s="19"/>
      <c r="AB19" s="19"/>
      <c r="AC19" s="19"/>
      <c r="AD19" s="19"/>
      <c r="AE19" s="19"/>
      <c r="AF19" s="19"/>
      <c r="AG19" s="19" t="s">
        <v>74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outlineLevel="1" x14ac:dyDescent="0.2">
      <c r="A20" s="26"/>
      <c r="B20" s="27"/>
      <c r="C20" s="58" t="s">
        <v>97</v>
      </c>
      <c r="D20" s="56"/>
      <c r="E20" s="57">
        <v>358.4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9"/>
      <c r="Y20" s="19"/>
      <c r="Z20" s="19"/>
      <c r="AA20" s="19"/>
      <c r="AB20" s="19"/>
      <c r="AC20" s="19"/>
      <c r="AD20" s="19"/>
      <c r="AE20" s="19"/>
      <c r="AF20" s="19"/>
      <c r="AG20" s="19" t="s">
        <v>76</v>
      </c>
      <c r="AH20" s="19">
        <v>0</v>
      </c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outlineLevel="1" x14ac:dyDescent="0.2">
      <c r="A21" s="26"/>
      <c r="B21" s="27"/>
      <c r="C21" s="58" t="s">
        <v>98</v>
      </c>
      <c r="D21" s="56"/>
      <c r="E21" s="57">
        <v>-104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9"/>
      <c r="Y21" s="19"/>
      <c r="Z21" s="19"/>
      <c r="AA21" s="19"/>
      <c r="AB21" s="19"/>
      <c r="AC21" s="19"/>
      <c r="AD21" s="19"/>
      <c r="AE21" s="19"/>
      <c r="AF21" s="19"/>
      <c r="AG21" s="19" t="s">
        <v>76</v>
      </c>
      <c r="AH21" s="19">
        <v>0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outlineLevel="1" x14ac:dyDescent="0.2">
      <c r="A22" s="26"/>
      <c r="B22" s="27"/>
      <c r="C22" s="58" t="s">
        <v>99</v>
      </c>
      <c r="D22" s="56"/>
      <c r="E22" s="57">
        <v>-3.2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9"/>
      <c r="Y22" s="19"/>
      <c r="Z22" s="19"/>
      <c r="AA22" s="19"/>
      <c r="AB22" s="19"/>
      <c r="AC22" s="19"/>
      <c r="AD22" s="19"/>
      <c r="AE22" s="19"/>
      <c r="AF22" s="19"/>
      <c r="AG22" s="19" t="s">
        <v>76</v>
      </c>
      <c r="AH22" s="19">
        <v>0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outlineLevel="1" x14ac:dyDescent="0.2">
      <c r="A23" s="37">
        <v>9</v>
      </c>
      <c r="B23" s="38" t="s">
        <v>100</v>
      </c>
      <c r="C23" s="52" t="s">
        <v>101</v>
      </c>
      <c r="D23" s="39" t="s">
        <v>72</v>
      </c>
      <c r="E23" s="40">
        <v>896</v>
      </c>
      <c r="F23" s="41"/>
      <c r="G23" s="42">
        <f>ROUND(E23*F23,2)</f>
        <v>0</v>
      </c>
      <c r="H23" s="29"/>
      <c r="I23" s="28">
        <f>ROUND(E23*H23,2)</f>
        <v>0</v>
      </c>
      <c r="J23" s="29"/>
      <c r="K23" s="28">
        <f>ROUND(E23*J23,2)</f>
        <v>0</v>
      </c>
      <c r="L23" s="28">
        <v>21</v>
      </c>
      <c r="M23" s="28">
        <f>G23*(1+L23/100)</f>
        <v>0</v>
      </c>
      <c r="N23" s="28">
        <v>9.8999999999999999E-4</v>
      </c>
      <c r="O23" s="28">
        <f>ROUND(E23*N23,2)</f>
        <v>0.89</v>
      </c>
      <c r="P23" s="28">
        <v>0</v>
      </c>
      <c r="Q23" s="28">
        <f>ROUND(E23*P23,2)</f>
        <v>0</v>
      </c>
      <c r="R23" s="28"/>
      <c r="S23" s="28" t="s">
        <v>61</v>
      </c>
      <c r="T23" s="28" t="s">
        <v>73</v>
      </c>
      <c r="U23" s="28">
        <v>0.23599999999999999</v>
      </c>
      <c r="V23" s="28">
        <f>ROUND(E23*U23,2)</f>
        <v>211.46</v>
      </c>
      <c r="W23" s="28"/>
      <c r="X23" s="19"/>
      <c r="Y23" s="19"/>
      <c r="Z23" s="19"/>
      <c r="AA23" s="19"/>
      <c r="AB23" s="19"/>
      <c r="AC23" s="19"/>
      <c r="AD23" s="19"/>
      <c r="AE23" s="19"/>
      <c r="AF23" s="19"/>
      <c r="AG23" s="19" t="s">
        <v>74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outlineLevel="1" x14ac:dyDescent="0.2">
      <c r="A24" s="26"/>
      <c r="B24" s="27"/>
      <c r="C24" s="58" t="s">
        <v>102</v>
      </c>
      <c r="D24" s="56"/>
      <c r="E24" s="57">
        <v>896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9"/>
      <c r="Y24" s="19"/>
      <c r="Z24" s="19"/>
      <c r="AA24" s="19"/>
      <c r="AB24" s="19"/>
      <c r="AC24" s="19"/>
      <c r="AD24" s="19"/>
      <c r="AE24" s="19"/>
      <c r="AF24" s="19"/>
      <c r="AG24" s="19" t="s">
        <v>76</v>
      </c>
      <c r="AH24" s="19">
        <v>0</v>
      </c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outlineLevel="1" x14ac:dyDescent="0.2">
      <c r="A25" s="43">
        <v>10</v>
      </c>
      <c r="B25" s="44" t="s">
        <v>103</v>
      </c>
      <c r="C25" s="51" t="s">
        <v>104</v>
      </c>
      <c r="D25" s="45" t="s">
        <v>72</v>
      </c>
      <c r="E25" s="46">
        <v>896</v>
      </c>
      <c r="F25" s="47"/>
      <c r="G25" s="48">
        <f>ROUND(E25*F25,2)</f>
        <v>0</v>
      </c>
      <c r="H25" s="29"/>
      <c r="I25" s="28">
        <f>ROUND(E25*H25,2)</f>
        <v>0</v>
      </c>
      <c r="J25" s="29"/>
      <c r="K25" s="28">
        <f>ROUND(E25*J25,2)</f>
        <v>0</v>
      </c>
      <c r="L25" s="28">
        <v>21</v>
      </c>
      <c r="M25" s="28">
        <f>G25*(1+L25/100)</f>
        <v>0</v>
      </c>
      <c r="N25" s="28">
        <v>0</v>
      </c>
      <c r="O25" s="28">
        <f>ROUND(E25*N25,2)</f>
        <v>0</v>
      </c>
      <c r="P25" s="28">
        <v>0</v>
      </c>
      <c r="Q25" s="28">
        <f>ROUND(E25*P25,2)</f>
        <v>0</v>
      </c>
      <c r="R25" s="28"/>
      <c r="S25" s="28" t="s">
        <v>61</v>
      </c>
      <c r="T25" s="28" t="s">
        <v>73</v>
      </c>
      <c r="U25" s="28">
        <v>7.0000000000000007E-2</v>
      </c>
      <c r="V25" s="28">
        <f>ROUND(E25*U25,2)</f>
        <v>62.72</v>
      </c>
      <c r="W25" s="28"/>
      <c r="X25" s="19"/>
      <c r="Y25" s="19"/>
      <c r="Z25" s="19"/>
      <c r="AA25" s="19"/>
      <c r="AB25" s="19"/>
      <c r="AC25" s="19"/>
      <c r="AD25" s="19"/>
      <c r="AE25" s="19"/>
      <c r="AF25" s="19"/>
      <c r="AG25" s="19" t="s">
        <v>74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outlineLevel="1" x14ac:dyDescent="0.2">
      <c r="A26" s="37">
        <v>11</v>
      </c>
      <c r="B26" s="38" t="s">
        <v>105</v>
      </c>
      <c r="C26" s="52" t="s">
        <v>106</v>
      </c>
      <c r="D26" s="39" t="s">
        <v>90</v>
      </c>
      <c r="E26" s="40">
        <v>125.6</v>
      </c>
      <c r="F26" s="41"/>
      <c r="G26" s="42">
        <f>ROUND(E26*F26,2)</f>
        <v>0</v>
      </c>
      <c r="H26" s="29"/>
      <c r="I26" s="28">
        <f>ROUND(E26*H26,2)</f>
        <v>0</v>
      </c>
      <c r="J26" s="29"/>
      <c r="K26" s="28">
        <f>ROUND(E26*J26,2)</f>
        <v>0</v>
      </c>
      <c r="L26" s="28">
        <v>21</v>
      </c>
      <c r="M26" s="28">
        <f>G26*(1+L26/100)</f>
        <v>0</v>
      </c>
      <c r="N26" s="28">
        <v>0</v>
      </c>
      <c r="O26" s="28">
        <f>ROUND(E26*N26,2)</f>
        <v>0</v>
      </c>
      <c r="P26" s="28">
        <v>0</v>
      </c>
      <c r="Q26" s="28">
        <f>ROUND(E26*P26,2)</f>
        <v>0</v>
      </c>
      <c r="R26" s="28"/>
      <c r="S26" s="28" t="s">
        <v>61</v>
      </c>
      <c r="T26" s="28" t="s">
        <v>73</v>
      </c>
      <c r="U26" s="28">
        <v>0.34499999999999997</v>
      </c>
      <c r="V26" s="28">
        <f>ROUND(E26*U26,2)</f>
        <v>43.33</v>
      </c>
      <c r="W26" s="28"/>
      <c r="X26" s="19"/>
      <c r="Y26" s="19"/>
      <c r="Z26" s="19"/>
      <c r="AA26" s="19"/>
      <c r="AB26" s="19"/>
      <c r="AC26" s="19"/>
      <c r="AD26" s="19"/>
      <c r="AE26" s="19"/>
      <c r="AF26" s="19"/>
      <c r="AG26" s="19" t="s">
        <v>74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1:60" outlineLevel="1" x14ac:dyDescent="0.2">
      <c r="A27" s="26"/>
      <c r="B27" s="27"/>
      <c r="C27" s="58" t="s">
        <v>107</v>
      </c>
      <c r="D27" s="56"/>
      <c r="E27" s="57">
        <v>125.6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9"/>
      <c r="Y27" s="19"/>
      <c r="Z27" s="19"/>
      <c r="AA27" s="19"/>
      <c r="AB27" s="19"/>
      <c r="AC27" s="19"/>
      <c r="AD27" s="19"/>
      <c r="AE27" s="19"/>
      <c r="AF27" s="19"/>
      <c r="AG27" s="19" t="s">
        <v>76</v>
      </c>
      <c r="AH27" s="19">
        <v>0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60" outlineLevel="1" x14ac:dyDescent="0.2">
      <c r="A28" s="37">
        <v>12</v>
      </c>
      <c r="B28" s="38" t="s">
        <v>108</v>
      </c>
      <c r="C28" s="52" t="s">
        <v>109</v>
      </c>
      <c r="D28" s="39" t="s">
        <v>90</v>
      </c>
      <c r="E28" s="40">
        <v>278.39999999999998</v>
      </c>
      <c r="F28" s="41"/>
      <c r="G28" s="42">
        <f>ROUND(E28*F28,2)</f>
        <v>0</v>
      </c>
      <c r="H28" s="29"/>
      <c r="I28" s="28">
        <f>ROUND(E28*H28,2)</f>
        <v>0</v>
      </c>
      <c r="J28" s="29"/>
      <c r="K28" s="28">
        <f>ROUND(E28*J28,2)</f>
        <v>0</v>
      </c>
      <c r="L28" s="28">
        <v>21</v>
      </c>
      <c r="M28" s="28">
        <f>G28*(1+L28/100)</f>
        <v>0</v>
      </c>
      <c r="N28" s="28">
        <v>0</v>
      </c>
      <c r="O28" s="28">
        <f>ROUND(E28*N28,2)</f>
        <v>0</v>
      </c>
      <c r="P28" s="28">
        <v>0</v>
      </c>
      <c r="Q28" s="28">
        <f>ROUND(E28*P28,2)</f>
        <v>0</v>
      </c>
      <c r="R28" s="28"/>
      <c r="S28" s="28" t="s">
        <v>61</v>
      </c>
      <c r="T28" s="28" t="s">
        <v>73</v>
      </c>
      <c r="U28" s="28">
        <v>1.0999999999999999E-2</v>
      </c>
      <c r="V28" s="28">
        <f>ROUND(E28*U28,2)</f>
        <v>3.06</v>
      </c>
      <c r="W28" s="28"/>
      <c r="X28" s="19"/>
      <c r="Y28" s="19"/>
      <c r="Z28" s="19"/>
      <c r="AA28" s="19"/>
      <c r="AB28" s="19"/>
      <c r="AC28" s="19"/>
      <c r="AD28" s="19"/>
      <c r="AE28" s="19"/>
      <c r="AF28" s="19"/>
      <c r="AG28" s="19" t="s">
        <v>74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1:60" outlineLevel="1" x14ac:dyDescent="0.2">
      <c r="A29" s="26"/>
      <c r="B29" s="27"/>
      <c r="C29" s="58" t="s">
        <v>110</v>
      </c>
      <c r="D29" s="56"/>
      <c r="E29" s="57">
        <v>278.39999999999998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19"/>
      <c r="Y29" s="19"/>
      <c r="Z29" s="19"/>
      <c r="AA29" s="19"/>
      <c r="AB29" s="19"/>
      <c r="AC29" s="19"/>
      <c r="AD29" s="19"/>
      <c r="AE29" s="19"/>
      <c r="AF29" s="19"/>
      <c r="AG29" s="19" t="s">
        <v>76</v>
      </c>
      <c r="AH29" s="19">
        <v>0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ht="22.5" outlineLevel="1" x14ac:dyDescent="0.2">
      <c r="A30" s="37">
        <v>13</v>
      </c>
      <c r="B30" s="38" t="s">
        <v>111</v>
      </c>
      <c r="C30" s="52" t="s">
        <v>112</v>
      </c>
      <c r="D30" s="39" t="s">
        <v>90</v>
      </c>
      <c r="E30" s="40">
        <v>112</v>
      </c>
      <c r="F30" s="41"/>
      <c r="G30" s="42">
        <f>ROUND(E30*F30,2)</f>
        <v>0</v>
      </c>
      <c r="H30" s="29"/>
      <c r="I30" s="28">
        <f>ROUND(E30*H30,2)</f>
        <v>0</v>
      </c>
      <c r="J30" s="29"/>
      <c r="K30" s="28">
        <f>ROUND(E30*J30,2)</f>
        <v>0</v>
      </c>
      <c r="L30" s="28">
        <v>21</v>
      </c>
      <c r="M30" s="28">
        <f>G30*(1+L30/100)</f>
        <v>0</v>
      </c>
      <c r="N30" s="28">
        <v>0</v>
      </c>
      <c r="O30" s="28">
        <f>ROUND(E30*N30,2)</f>
        <v>0</v>
      </c>
      <c r="P30" s="28">
        <v>0</v>
      </c>
      <c r="Q30" s="28">
        <f>ROUND(E30*P30,2)</f>
        <v>0</v>
      </c>
      <c r="R30" s="28"/>
      <c r="S30" s="28" t="s">
        <v>61</v>
      </c>
      <c r="T30" s="28" t="s">
        <v>73</v>
      </c>
      <c r="U30" s="28">
        <v>1.0999999999999999E-2</v>
      </c>
      <c r="V30" s="28">
        <f>ROUND(E30*U30,2)</f>
        <v>1.23</v>
      </c>
      <c r="W30" s="28"/>
      <c r="X30" s="19"/>
      <c r="Y30" s="19"/>
      <c r="Z30" s="19"/>
      <c r="AA30" s="19"/>
      <c r="AB30" s="19"/>
      <c r="AC30" s="19"/>
      <c r="AD30" s="19"/>
      <c r="AE30" s="19"/>
      <c r="AF30" s="19"/>
      <c r="AG30" s="19" t="s">
        <v>74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1:60" outlineLevel="1" x14ac:dyDescent="0.2">
      <c r="A31" s="26"/>
      <c r="B31" s="27"/>
      <c r="C31" s="58" t="s">
        <v>113</v>
      </c>
      <c r="D31" s="56"/>
      <c r="E31" s="57">
        <v>112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9"/>
      <c r="Y31" s="19"/>
      <c r="Z31" s="19"/>
      <c r="AA31" s="19"/>
      <c r="AB31" s="19"/>
      <c r="AC31" s="19"/>
      <c r="AD31" s="19"/>
      <c r="AE31" s="19"/>
      <c r="AF31" s="19"/>
      <c r="AG31" s="19" t="s">
        <v>76</v>
      </c>
      <c r="AH31" s="19">
        <v>0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outlineLevel="1" x14ac:dyDescent="0.2">
      <c r="A32" s="37">
        <v>14</v>
      </c>
      <c r="B32" s="38" t="s">
        <v>114</v>
      </c>
      <c r="C32" s="52" t="s">
        <v>115</v>
      </c>
      <c r="D32" s="39" t="s">
        <v>90</v>
      </c>
      <c r="E32" s="40">
        <v>560</v>
      </c>
      <c r="F32" s="41"/>
      <c r="G32" s="42">
        <f>ROUND(E32*F32,2)</f>
        <v>0</v>
      </c>
      <c r="H32" s="29"/>
      <c r="I32" s="28">
        <f>ROUND(E32*H32,2)</f>
        <v>0</v>
      </c>
      <c r="J32" s="29"/>
      <c r="K32" s="28">
        <f>ROUND(E32*J32,2)</f>
        <v>0</v>
      </c>
      <c r="L32" s="28">
        <v>21</v>
      </c>
      <c r="M32" s="28">
        <f>G32*(1+L32/100)</f>
        <v>0</v>
      </c>
      <c r="N32" s="28">
        <v>0</v>
      </c>
      <c r="O32" s="28">
        <f>ROUND(E32*N32,2)</f>
        <v>0</v>
      </c>
      <c r="P32" s="28">
        <v>0</v>
      </c>
      <c r="Q32" s="28">
        <f>ROUND(E32*P32,2)</f>
        <v>0</v>
      </c>
      <c r="R32" s="28"/>
      <c r="S32" s="28" t="s">
        <v>61</v>
      </c>
      <c r="T32" s="28" t="s">
        <v>73</v>
      </c>
      <c r="U32" s="28">
        <v>0</v>
      </c>
      <c r="V32" s="28">
        <f>ROUND(E32*U32,2)</f>
        <v>0</v>
      </c>
      <c r="W32" s="28"/>
      <c r="X32" s="19"/>
      <c r="Y32" s="19"/>
      <c r="Z32" s="19"/>
      <c r="AA32" s="19"/>
      <c r="AB32" s="19"/>
      <c r="AC32" s="19"/>
      <c r="AD32" s="19"/>
      <c r="AE32" s="19"/>
      <c r="AF32" s="19"/>
      <c r="AG32" s="19" t="s">
        <v>74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outlineLevel="1" x14ac:dyDescent="0.2">
      <c r="A33" s="26"/>
      <c r="B33" s="27"/>
      <c r="C33" s="58" t="s">
        <v>116</v>
      </c>
      <c r="D33" s="56"/>
      <c r="E33" s="57">
        <v>560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9"/>
      <c r="Y33" s="19"/>
      <c r="Z33" s="19"/>
      <c r="AA33" s="19"/>
      <c r="AB33" s="19"/>
      <c r="AC33" s="19"/>
      <c r="AD33" s="19"/>
      <c r="AE33" s="19"/>
      <c r="AF33" s="19"/>
      <c r="AG33" s="19" t="s">
        <v>76</v>
      </c>
      <c r="AH33" s="19">
        <v>0</v>
      </c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1:60" outlineLevel="1" x14ac:dyDescent="0.2">
      <c r="A34" s="37">
        <v>15</v>
      </c>
      <c r="B34" s="38" t="s">
        <v>117</v>
      </c>
      <c r="C34" s="52" t="s">
        <v>118</v>
      </c>
      <c r="D34" s="39" t="s">
        <v>90</v>
      </c>
      <c r="E34" s="40">
        <v>139.19999999999999</v>
      </c>
      <c r="F34" s="41"/>
      <c r="G34" s="42">
        <f>ROUND(E34*F34,2)</f>
        <v>0</v>
      </c>
      <c r="H34" s="29"/>
      <c r="I34" s="28">
        <f>ROUND(E34*H34,2)</f>
        <v>0</v>
      </c>
      <c r="J34" s="29"/>
      <c r="K34" s="28">
        <f>ROUND(E34*J34,2)</f>
        <v>0</v>
      </c>
      <c r="L34" s="28">
        <v>21</v>
      </c>
      <c r="M34" s="28">
        <f>G34*(1+L34/100)</f>
        <v>0</v>
      </c>
      <c r="N34" s="28">
        <v>0</v>
      </c>
      <c r="O34" s="28">
        <f>ROUND(E34*N34,2)</f>
        <v>0</v>
      </c>
      <c r="P34" s="28">
        <v>0</v>
      </c>
      <c r="Q34" s="28">
        <f>ROUND(E34*P34,2)</f>
        <v>0</v>
      </c>
      <c r="R34" s="28"/>
      <c r="S34" s="28" t="s">
        <v>61</v>
      </c>
      <c r="T34" s="28" t="s">
        <v>73</v>
      </c>
      <c r="U34" s="28">
        <v>0.65200000000000002</v>
      </c>
      <c r="V34" s="28">
        <f>ROUND(E34*U34,2)</f>
        <v>90.76</v>
      </c>
      <c r="W34" s="28"/>
      <c r="X34" s="19"/>
      <c r="Y34" s="19"/>
      <c r="Z34" s="19"/>
      <c r="AA34" s="19"/>
      <c r="AB34" s="19"/>
      <c r="AC34" s="19"/>
      <c r="AD34" s="19"/>
      <c r="AE34" s="19"/>
      <c r="AF34" s="19"/>
      <c r="AG34" s="19" t="s">
        <v>74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outlineLevel="1" x14ac:dyDescent="0.2">
      <c r="A35" s="26"/>
      <c r="B35" s="27"/>
      <c r="C35" s="58" t="s">
        <v>119</v>
      </c>
      <c r="D35" s="56"/>
      <c r="E35" s="57">
        <v>139.19999999999999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9"/>
      <c r="Y35" s="19"/>
      <c r="Z35" s="19"/>
      <c r="AA35" s="19"/>
      <c r="AB35" s="19"/>
      <c r="AC35" s="19"/>
      <c r="AD35" s="19"/>
      <c r="AE35" s="19"/>
      <c r="AF35" s="19"/>
      <c r="AG35" s="19" t="s">
        <v>76</v>
      </c>
      <c r="AH35" s="19">
        <v>0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outlineLevel="1" x14ac:dyDescent="0.2">
      <c r="A36" s="37">
        <v>16</v>
      </c>
      <c r="B36" s="38" t="s">
        <v>120</v>
      </c>
      <c r="C36" s="52" t="s">
        <v>121</v>
      </c>
      <c r="D36" s="39" t="s">
        <v>90</v>
      </c>
      <c r="E36" s="40">
        <v>139.19999999999999</v>
      </c>
      <c r="F36" s="41"/>
      <c r="G36" s="42">
        <f>ROUND(E36*F36,2)</f>
        <v>0</v>
      </c>
      <c r="H36" s="29"/>
      <c r="I36" s="28">
        <f>ROUND(E36*H36,2)</f>
        <v>0</v>
      </c>
      <c r="J36" s="29"/>
      <c r="K36" s="28">
        <f>ROUND(E36*J36,2)</f>
        <v>0</v>
      </c>
      <c r="L36" s="28">
        <v>21</v>
      </c>
      <c r="M36" s="28">
        <f>G36*(1+L36/100)</f>
        <v>0</v>
      </c>
      <c r="N36" s="28">
        <v>0</v>
      </c>
      <c r="O36" s="28">
        <f>ROUND(E36*N36,2)</f>
        <v>0</v>
      </c>
      <c r="P36" s="28">
        <v>0</v>
      </c>
      <c r="Q36" s="28">
        <f>ROUND(E36*P36,2)</f>
        <v>0</v>
      </c>
      <c r="R36" s="28"/>
      <c r="S36" s="28" t="s">
        <v>61</v>
      </c>
      <c r="T36" s="28" t="s">
        <v>73</v>
      </c>
      <c r="U36" s="28">
        <v>0.20200000000000001</v>
      </c>
      <c r="V36" s="28">
        <f>ROUND(E36*U36,2)</f>
        <v>28.12</v>
      </c>
      <c r="W36" s="28"/>
      <c r="X36" s="19"/>
      <c r="Y36" s="19"/>
      <c r="Z36" s="19"/>
      <c r="AA36" s="19"/>
      <c r="AB36" s="19"/>
      <c r="AC36" s="19"/>
      <c r="AD36" s="19"/>
      <c r="AE36" s="19"/>
      <c r="AF36" s="19"/>
      <c r="AG36" s="19" t="s">
        <v>74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outlineLevel="1" x14ac:dyDescent="0.2">
      <c r="A37" s="26"/>
      <c r="B37" s="27"/>
      <c r="C37" s="58" t="s">
        <v>122</v>
      </c>
      <c r="D37" s="56"/>
      <c r="E37" s="57">
        <v>246.4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9"/>
      <c r="Y37" s="19"/>
      <c r="Z37" s="19"/>
      <c r="AA37" s="19"/>
      <c r="AB37" s="19"/>
      <c r="AC37" s="19"/>
      <c r="AD37" s="19"/>
      <c r="AE37" s="19"/>
      <c r="AF37" s="19"/>
      <c r="AG37" s="19" t="s">
        <v>76</v>
      </c>
      <c r="AH37" s="19">
        <v>0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1:60" outlineLevel="1" x14ac:dyDescent="0.2">
      <c r="A38" s="26"/>
      <c r="B38" s="27"/>
      <c r="C38" s="58" t="s">
        <v>98</v>
      </c>
      <c r="D38" s="56"/>
      <c r="E38" s="57">
        <v>-104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9"/>
      <c r="Y38" s="19"/>
      <c r="Z38" s="19"/>
      <c r="AA38" s="19"/>
      <c r="AB38" s="19"/>
      <c r="AC38" s="19"/>
      <c r="AD38" s="19"/>
      <c r="AE38" s="19"/>
      <c r="AF38" s="19"/>
      <c r="AG38" s="19" t="s">
        <v>76</v>
      </c>
      <c r="AH38" s="19">
        <v>0</v>
      </c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1:60" outlineLevel="1" x14ac:dyDescent="0.2">
      <c r="A39" s="26"/>
      <c r="B39" s="27"/>
      <c r="C39" s="58" t="s">
        <v>99</v>
      </c>
      <c r="D39" s="56"/>
      <c r="E39" s="57">
        <v>-3.2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9"/>
      <c r="Y39" s="19"/>
      <c r="Z39" s="19"/>
      <c r="AA39" s="19"/>
      <c r="AB39" s="19"/>
      <c r="AC39" s="19"/>
      <c r="AD39" s="19"/>
      <c r="AE39" s="19"/>
      <c r="AF39" s="19"/>
      <c r="AG39" s="19" t="s">
        <v>76</v>
      </c>
      <c r="AH39" s="19">
        <v>0</v>
      </c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outlineLevel="1" x14ac:dyDescent="0.2">
      <c r="A40" s="37">
        <v>17</v>
      </c>
      <c r="B40" s="38" t="s">
        <v>123</v>
      </c>
      <c r="C40" s="52" t="s">
        <v>124</v>
      </c>
      <c r="D40" s="39" t="s">
        <v>125</v>
      </c>
      <c r="E40" s="40">
        <v>201.6</v>
      </c>
      <c r="F40" s="41"/>
      <c r="G40" s="42">
        <f>ROUND(E40*F40,2)</f>
        <v>0</v>
      </c>
      <c r="H40" s="29"/>
      <c r="I40" s="28">
        <f>ROUND(E40*H40,2)</f>
        <v>0</v>
      </c>
      <c r="J40" s="29"/>
      <c r="K40" s="28">
        <f>ROUND(E40*J40,2)</f>
        <v>0</v>
      </c>
      <c r="L40" s="28">
        <v>21</v>
      </c>
      <c r="M40" s="28">
        <f>G40*(1+L40/100)</f>
        <v>0</v>
      </c>
      <c r="N40" s="28">
        <v>0</v>
      </c>
      <c r="O40" s="28">
        <f>ROUND(E40*N40,2)</f>
        <v>0</v>
      </c>
      <c r="P40" s="28">
        <v>0</v>
      </c>
      <c r="Q40" s="28">
        <f>ROUND(E40*P40,2)</f>
        <v>0</v>
      </c>
      <c r="R40" s="28"/>
      <c r="S40" s="28" t="s">
        <v>61</v>
      </c>
      <c r="T40" s="28" t="s">
        <v>62</v>
      </c>
      <c r="U40" s="28">
        <v>0</v>
      </c>
      <c r="V40" s="28">
        <f>ROUND(E40*U40,2)</f>
        <v>0</v>
      </c>
      <c r="W40" s="28"/>
      <c r="X40" s="19"/>
      <c r="Y40" s="19"/>
      <c r="Z40" s="19"/>
      <c r="AA40" s="19"/>
      <c r="AB40" s="19"/>
      <c r="AC40" s="19"/>
      <c r="AD40" s="19"/>
      <c r="AE40" s="19"/>
      <c r="AF40" s="19"/>
      <c r="AG40" s="19" t="s">
        <v>74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60" outlineLevel="1" x14ac:dyDescent="0.2">
      <c r="A41" s="26"/>
      <c r="B41" s="27"/>
      <c r="C41" s="58" t="s">
        <v>126</v>
      </c>
      <c r="D41" s="56"/>
      <c r="E41" s="57">
        <v>201.6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9"/>
      <c r="Y41" s="19"/>
      <c r="Z41" s="19"/>
      <c r="AA41" s="19"/>
      <c r="AB41" s="19"/>
      <c r="AC41" s="19"/>
      <c r="AD41" s="19"/>
      <c r="AE41" s="19"/>
      <c r="AF41" s="19"/>
      <c r="AG41" s="19" t="s">
        <v>76</v>
      </c>
      <c r="AH41" s="19">
        <v>0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:60" ht="22.5" outlineLevel="1" x14ac:dyDescent="0.2">
      <c r="A42" s="37">
        <v>18</v>
      </c>
      <c r="B42" s="38" t="s">
        <v>127</v>
      </c>
      <c r="C42" s="52" t="s">
        <v>128</v>
      </c>
      <c r="D42" s="39" t="s">
        <v>90</v>
      </c>
      <c r="E42" s="40">
        <v>109.34041999999999</v>
      </c>
      <c r="F42" s="41"/>
      <c r="G42" s="42">
        <f>ROUND(E42*F42,2)</f>
        <v>0</v>
      </c>
      <c r="H42" s="29"/>
      <c r="I42" s="28">
        <f>ROUND(E42*H42,2)</f>
        <v>0</v>
      </c>
      <c r="J42" s="29"/>
      <c r="K42" s="28">
        <f>ROUND(E42*J42,2)</f>
        <v>0</v>
      </c>
      <c r="L42" s="28">
        <v>21</v>
      </c>
      <c r="M42" s="28">
        <f>G42*(1+L42/100)</f>
        <v>0</v>
      </c>
      <c r="N42" s="28">
        <v>1.7</v>
      </c>
      <c r="O42" s="28">
        <f>ROUND(E42*N42,2)</f>
        <v>185.88</v>
      </c>
      <c r="P42" s="28">
        <v>0</v>
      </c>
      <c r="Q42" s="28">
        <f>ROUND(E42*P42,2)</f>
        <v>0</v>
      </c>
      <c r="R42" s="28"/>
      <c r="S42" s="28" t="s">
        <v>64</v>
      </c>
      <c r="T42" s="28" t="s">
        <v>73</v>
      </c>
      <c r="U42" s="28">
        <v>1.587</v>
      </c>
      <c r="V42" s="28">
        <f>ROUND(E42*U42,2)</f>
        <v>173.52</v>
      </c>
      <c r="W42" s="28"/>
      <c r="X42" s="19"/>
      <c r="Y42" s="19"/>
      <c r="Z42" s="19"/>
      <c r="AA42" s="19"/>
      <c r="AB42" s="19"/>
      <c r="AC42" s="19"/>
      <c r="AD42" s="19"/>
      <c r="AE42" s="19"/>
      <c r="AF42" s="19"/>
      <c r="AG42" s="19" t="s">
        <v>74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:60" outlineLevel="1" x14ac:dyDescent="0.2">
      <c r="A43" s="26"/>
      <c r="B43" s="27"/>
      <c r="C43" s="58" t="s">
        <v>129</v>
      </c>
      <c r="D43" s="56"/>
      <c r="E43" s="57">
        <v>112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9"/>
      <c r="Y43" s="19"/>
      <c r="Z43" s="19"/>
      <c r="AA43" s="19"/>
      <c r="AB43" s="19"/>
      <c r="AC43" s="19"/>
      <c r="AD43" s="19"/>
      <c r="AE43" s="19"/>
      <c r="AF43" s="19"/>
      <c r="AG43" s="19" t="s">
        <v>76</v>
      </c>
      <c r="AH43" s="19">
        <v>0</v>
      </c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1:60" outlineLevel="1" x14ac:dyDescent="0.2">
      <c r="A44" s="26"/>
      <c r="B44" s="27"/>
      <c r="C44" s="58" t="s">
        <v>130</v>
      </c>
      <c r="D44" s="56"/>
      <c r="E44" s="57">
        <v>-2.6595800000000001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76</v>
      </c>
      <c r="AH44" s="19">
        <v>0</v>
      </c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ht="22.5" outlineLevel="1" x14ac:dyDescent="0.2">
      <c r="A45" s="37">
        <v>19</v>
      </c>
      <c r="B45" s="38" t="s">
        <v>131</v>
      </c>
      <c r="C45" s="52" t="s">
        <v>132</v>
      </c>
      <c r="D45" s="39" t="s">
        <v>72</v>
      </c>
      <c r="E45" s="40">
        <v>28</v>
      </c>
      <c r="F45" s="41"/>
      <c r="G45" s="42">
        <f>ROUND(E45*F45,2)</f>
        <v>0</v>
      </c>
      <c r="H45" s="29"/>
      <c r="I45" s="28">
        <f>ROUND(E45*H45,2)</f>
        <v>0</v>
      </c>
      <c r="J45" s="29"/>
      <c r="K45" s="28">
        <f>ROUND(E45*J45,2)</f>
        <v>0</v>
      </c>
      <c r="L45" s="28">
        <v>21</v>
      </c>
      <c r="M45" s="28">
        <f>G45*(1+L45/100)</f>
        <v>0</v>
      </c>
      <c r="N45" s="28">
        <v>3.0000000000000001E-5</v>
      </c>
      <c r="O45" s="28">
        <f>ROUND(E45*N45,2)</f>
        <v>0</v>
      </c>
      <c r="P45" s="28">
        <v>0</v>
      </c>
      <c r="Q45" s="28">
        <f>ROUND(E45*P45,2)</f>
        <v>0</v>
      </c>
      <c r="R45" s="28"/>
      <c r="S45" s="28" t="s">
        <v>61</v>
      </c>
      <c r="T45" s="28" t="s">
        <v>73</v>
      </c>
      <c r="U45" s="28">
        <v>0</v>
      </c>
      <c r="V45" s="28">
        <f>ROUND(E45*U45,2)</f>
        <v>0</v>
      </c>
      <c r="W45" s="28"/>
      <c r="X45" s="19"/>
      <c r="Y45" s="19"/>
      <c r="Z45" s="19"/>
      <c r="AA45" s="19"/>
      <c r="AB45" s="19"/>
      <c r="AC45" s="19"/>
      <c r="AD45" s="19"/>
      <c r="AE45" s="19"/>
      <c r="AF45" s="19"/>
      <c r="AG45" s="19" t="s">
        <v>133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</row>
    <row r="46" spans="1:60" outlineLevel="1" x14ac:dyDescent="0.2">
      <c r="A46" s="26"/>
      <c r="B46" s="27"/>
      <c r="C46" s="58" t="s">
        <v>134</v>
      </c>
      <c r="D46" s="56"/>
      <c r="E46" s="57">
        <v>28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76</v>
      </c>
      <c r="AH46" s="19">
        <v>0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</row>
    <row r="47" spans="1:60" x14ac:dyDescent="0.2">
      <c r="A47" s="31" t="s">
        <v>59</v>
      </c>
      <c r="B47" s="32" t="s">
        <v>25</v>
      </c>
      <c r="C47" s="50" t="s">
        <v>26</v>
      </c>
      <c r="D47" s="33"/>
      <c r="E47" s="34"/>
      <c r="F47" s="35"/>
      <c r="G47" s="36">
        <f>SUMIF(AG48:AG49,"&lt;&gt;NOR",G48:G49)</f>
        <v>0</v>
      </c>
      <c r="H47" s="30"/>
      <c r="I47" s="30">
        <f>SUM(I48:I49)</f>
        <v>0</v>
      </c>
      <c r="J47" s="30"/>
      <c r="K47" s="30">
        <f>SUM(K48:K49)</f>
        <v>0</v>
      </c>
      <c r="L47" s="30"/>
      <c r="M47" s="30">
        <f>SUM(M48:M49)</f>
        <v>0</v>
      </c>
      <c r="N47" s="30"/>
      <c r="O47" s="30">
        <f>SUM(O48:O49)</f>
        <v>221.76</v>
      </c>
      <c r="P47" s="30"/>
      <c r="Q47" s="30">
        <f>SUM(Q48:Q49)</f>
        <v>0</v>
      </c>
      <c r="R47" s="30"/>
      <c r="S47" s="30"/>
      <c r="T47" s="30"/>
      <c r="U47" s="30"/>
      <c r="V47" s="30">
        <f>SUM(V48:V49)</f>
        <v>32.86</v>
      </c>
      <c r="W47" s="30"/>
      <c r="AG47" t="s">
        <v>60</v>
      </c>
    </row>
    <row r="48" spans="1:60" ht="22.5" outlineLevel="1" x14ac:dyDescent="0.2">
      <c r="A48" s="37">
        <v>20</v>
      </c>
      <c r="B48" s="38" t="s">
        <v>135</v>
      </c>
      <c r="C48" s="52" t="s">
        <v>136</v>
      </c>
      <c r="D48" s="39" t="s">
        <v>125</v>
      </c>
      <c r="E48" s="40">
        <v>201.6</v>
      </c>
      <c r="F48" s="41"/>
      <c r="G48" s="42">
        <f>ROUND(E48*F48,2)</f>
        <v>0</v>
      </c>
      <c r="H48" s="29"/>
      <c r="I48" s="28">
        <f>ROUND(E48*H48,2)</f>
        <v>0</v>
      </c>
      <c r="J48" s="29"/>
      <c r="K48" s="28">
        <f>ROUND(E48*J48,2)</f>
        <v>0</v>
      </c>
      <c r="L48" s="28">
        <v>21</v>
      </c>
      <c r="M48" s="28">
        <f>G48*(1+L48/100)</f>
        <v>0</v>
      </c>
      <c r="N48" s="28">
        <v>1.1000000000000001</v>
      </c>
      <c r="O48" s="28">
        <f>ROUND(E48*N48,2)</f>
        <v>221.76</v>
      </c>
      <c r="P48" s="28">
        <v>0</v>
      </c>
      <c r="Q48" s="28">
        <f>ROUND(E48*P48,2)</f>
        <v>0</v>
      </c>
      <c r="R48" s="28"/>
      <c r="S48" s="28" t="s">
        <v>61</v>
      </c>
      <c r="T48" s="28" t="s">
        <v>73</v>
      </c>
      <c r="U48" s="28">
        <v>0.16300000000000001</v>
      </c>
      <c r="V48" s="28">
        <f>ROUND(E48*U48,2)</f>
        <v>32.86</v>
      </c>
      <c r="W48" s="28"/>
      <c r="X48" s="19"/>
      <c r="Y48" s="19"/>
      <c r="Z48" s="19"/>
      <c r="AA48" s="19"/>
      <c r="AB48" s="19"/>
      <c r="AC48" s="19"/>
      <c r="AD48" s="19"/>
      <c r="AE48" s="19"/>
      <c r="AF48" s="19"/>
      <c r="AG48" s="19" t="s">
        <v>74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60" outlineLevel="1" x14ac:dyDescent="0.2">
      <c r="A49" s="26"/>
      <c r="B49" s="27"/>
      <c r="C49" s="58" t="s">
        <v>137</v>
      </c>
      <c r="D49" s="56"/>
      <c r="E49" s="57">
        <v>201.6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19"/>
      <c r="Y49" s="19"/>
      <c r="Z49" s="19"/>
      <c r="AA49" s="19"/>
      <c r="AB49" s="19"/>
      <c r="AC49" s="19"/>
      <c r="AD49" s="19"/>
      <c r="AE49" s="19"/>
      <c r="AF49" s="19"/>
      <c r="AG49" s="19" t="s">
        <v>76</v>
      </c>
      <c r="AH49" s="19">
        <v>0</v>
      </c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</row>
    <row r="50" spans="1:60" x14ac:dyDescent="0.2">
      <c r="A50" s="31" t="s">
        <v>59</v>
      </c>
      <c r="B50" s="32" t="s">
        <v>27</v>
      </c>
      <c r="C50" s="50" t="s">
        <v>28</v>
      </c>
      <c r="D50" s="33"/>
      <c r="E50" s="34"/>
      <c r="F50" s="35"/>
      <c r="G50" s="36">
        <f>SUMIF(AG51:AG87,"&lt;&gt;NOR",G51:G87)</f>
        <v>0</v>
      </c>
      <c r="H50" s="30"/>
      <c r="I50" s="30">
        <f>SUM(I51:I87)</f>
        <v>0</v>
      </c>
      <c r="J50" s="30"/>
      <c r="K50" s="30">
        <f>SUM(K51:K87)</f>
        <v>0</v>
      </c>
      <c r="L50" s="30"/>
      <c r="M50" s="30">
        <f>SUM(M51:M87)</f>
        <v>0</v>
      </c>
      <c r="N50" s="30"/>
      <c r="O50" s="30">
        <f>SUM(O51:O87)</f>
        <v>2.759999999999998</v>
      </c>
      <c r="P50" s="30"/>
      <c r="Q50" s="30">
        <f>SUM(Q51:Q87)</f>
        <v>28.88</v>
      </c>
      <c r="R50" s="30"/>
      <c r="S50" s="30"/>
      <c r="T50" s="30"/>
      <c r="U50" s="30"/>
      <c r="V50" s="30">
        <f>SUM(V51:V87)</f>
        <v>399.25</v>
      </c>
      <c r="W50" s="30"/>
      <c r="AG50" t="s">
        <v>60</v>
      </c>
    </row>
    <row r="51" spans="1:60" outlineLevel="1" x14ac:dyDescent="0.2">
      <c r="A51" s="43">
        <v>21</v>
      </c>
      <c r="B51" s="44" t="s">
        <v>138</v>
      </c>
      <c r="C51" s="51" t="s">
        <v>139</v>
      </c>
      <c r="D51" s="45" t="s">
        <v>140</v>
      </c>
      <c r="E51" s="46">
        <v>1</v>
      </c>
      <c r="F51" s="47"/>
      <c r="G51" s="48">
        <f t="shared" ref="G51:G69" si="0">ROUND(E51*F51,2)</f>
        <v>0</v>
      </c>
      <c r="H51" s="29"/>
      <c r="I51" s="28">
        <f t="shared" ref="I51:I69" si="1">ROUND(E51*H51,2)</f>
        <v>0</v>
      </c>
      <c r="J51" s="29"/>
      <c r="K51" s="28">
        <f t="shared" ref="K51:K69" si="2">ROUND(E51*J51,2)</f>
        <v>0</v>
      </c>
      <c r="L51" s="28">
        <v>21</v>
      </c>
      <c r="M51" s="28">
        <f t="shared" ref="M51:M69" si="3">G51*(1+L51/100)</f>
        <v>0</v>
      </c>
      <c r="N51" s="28">
        <v>0</v>
      </c>
      <c r="O51" s="28">
        <f t="shared" ref="O51:O69" si="4">ROUND(E51*N51,2)</f>
        <v>0</v>
      </c>
      <c r="P51" s="28">
        <v>0</v>
      </c>
      <c r="Q51" s="28">
        <f t="shared" ref="Q51:Q69" si="5">ROUND(E51*P51,2)</f>
        <v>0</v>
      </c>
      <c r="R51" s="28"/>
      <c r="S51" s="28" t="s">
        <v>61</v>
      </c>
      <c r="T51" s="28" t="s">
        <v>73</v>
      </c>
      <c r="U51" s="28">
        <v>9.2829999999999995</v>
      </c>
      <c r="V51" s="28">
        <f t="shared" ref="V51:V69" si="6">ROUND(E51*U51,2)</f>
        <v>9.2799999999999994</v>
      </c>
      <c r="W51" s="28"/>
      <c r="X51" s="19"/>
      <c r="Y51" s="19"/>
      <c r="Z51" s="19"/>
      <c r="AA51" s="19"/>
      <c r="AB51" s="19"/>
      <c r="AC51" s="19"/>
      <c r="AD51" s="19"/>
      <c r="AE51" s="19"/>
      <c r="AF51" s="19"/>
      <c r="AG51" s="19" t="s">
        <v>74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outlineLevel="1" x14ac:dyDescent="0.2">
      <c r="A52" s="43">
        <v>22</v>
      </c>
      <c r="B52" s="44" t="s">
        <v>141</v>
      </c>
      <c r="C52" s="51" t="s">
        <v>142</v>
      </c>
      <c r="D52" s="45" t="s">
        <v>140</v>
      </c>
      <c r="E52" s="46">
        <v>2</v>
      </c>
      <c r="F52" s="47"/>
      <c r="G52" s="48">
        <f t="shared" si="0"/>
        <v>0</v>
      </c>
      <c r="H52" s="29"/>
      <c r="I52" s="28">
        <f t="shared" si="1"/>
        <v>0</v>
      </c>
      <c r="J52" s="29"/>
      <c r="K52" s="28">
        <f t="shared" si="2"/>
        <v>0</v>
      </c>
      <c r="L52" s="28">
        <v>21</v>
      </c>
      <c r="M52" s="28">
        <f t="shared" si="3"/>
        <v>0</v>
      </c>
      <c r="N52" s="28">
        <v>2.2000000000000001E-4</v>
      </c>
      <c r="O52" s="28">
        <f t="shared" si="4"/>
        <v>0</v>
      </c>
      <c r="P52" s="28">
        <v>0</v>
      </c>
      <c r="Q52" s="28">
        <f t="shared" si="5"/>
        <v>0</v>
      </c>
      <c r="R52" s="28"/>
      <c r="S52" s="28" t="s">
        <v>61</v>
      </c>
      <c r="T52" s="28" t="s">
        <v>73</v>
      </c>
      <c r="U52" s="28">
        <v>0.75900000000000001</v>
      </c>
      <c r="V52" s="28">
        <f t="shared" si="6"/>
        <v>1.52</v>
      </c>
      <c r="W52" s="28"/>
      <c r="X52" s="19"/>
      <c r="Y52" s="19"/>
      <c r="Z52" s="19"/>
      <c r="AA52" s="19"/>
      <c r="AB52" s="19"/>
      <c r="AC52" s="19"/>
      <c r="AD52" s="19"/>
      <c r="AE52" s="19"/>
      <c r="AF52" s="19"/>
      <c r="AG52" s="19" t="s">
        <v>74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0" outlineLevel="1" x14ac:dyDescent="0.2">
      <c r="A53" s="43">
        <v>23</v>
      </c>
      <c r="B53" s="44" t="s">
        <v>143</v>
      </c>
      <c r="C53" s="51" t="s">
        <v>144</v>
      </c>
      <c r="D53" s="45" t="s">
        <v>140</v>
      </c>
      <c r="E53" s="46">
        <v>2</v>
      </c>
      <c r="F53" s="47"/>
      <c r="G53" s="48">
        <f t="shared" si="0"/>
        <v>0</v>
      </c>
      <c r="H53" s="29"/>
      <c r="I53" s="28">
        <f t="shared" si="1"/>
        <v>0</v>
      </c>
      <c r="J53" s="29"/>
      <c r="K53" s="28">
        <f t="shared" si="2"/>
        <v>0</v>
      </c>
      <c r="L53" s="28">
        <v>21</v>
      </c>
      <c r="M53" s="28">
        <f t="shared" si="3"/>
        <v>0</v>
      </c>
      <c r="N53" s="28">
        <v>4.0999999999999999E-4</v>
      </c>
      <c r="O53" s="28">
        <f t="shared" si="4"/>
        <v>0</v>
      </c>
      <c r="P53" s="28">
        <v>0</v>
      </c>
      <c r="Q53" s="28">
        <f t="shared" si="5"/>
        <v>0</v>
      </c>
      <c r="R53" s="28"/>
      <c r="S53" s="28" t="s">
        <v>61</v>
      </c>
      <c r="T53" s="28" t="s">
        <v>73</v>
      </c>
      <c r="U53" s="28">
        <v>0.85599999999999998</v>
      </c>
      <c r="V53" s="28">
        <f t="shared" si="6"/>
        <v>1.71</v>
      </c>
      <c r="W53" s="28"/>
      <c r="X53" s="19"/>
      <c r="Y53" s="19"/>
      <c r="Z53" s="19"/>
      <c r="AA53" s="19"/>
      <c r="AB53" s="19"/>
      <c r="AC53" s="19"/>
      <c r="AD53" s="19"/>
      <c r="AE53" s="19"/>
      <c r="AF53" s="19"/>
      <c r="AG53" s="19" t="s">
        <v>74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</row>
    <row r="54" spans="1:60" outlineLevel="1" x14ac:dyDescent="0.2">
      <c r="A54" s="43">
        <v>24</v>
      </c>
      <c r="B54" s="44" t="s">
        <v>145</v>
      </c>
      <c r="C54" s="51" t="s">
        <v>146</v>
      </c>
      <c r="D54" s="45" t="s">
        <v>140</v>
      </c>
      <c r="E54" s="46">
        <v>3</v>
      </c>
      <c r="F54" s="47"/>
      <c r="G54" s="48">
        <f t="shared" si="0"/>
        <v>0</v>
      </c>
      <c r="H54" s="29"/>
      <c r="I54" s="28">
        <f t="shared" si="1"/>
        <v>0</v>
      </c>
      <c r="J54" s="29"/>
      <c r="K54" s="28">
        <f t="shared" si="2"/>
        <v>0</v>
      </c>
      <c r="L54" s="28">
        <v>21</v>
      </c>
      <c r="M54" s="28">
        <f t="shared" si="3"/>
        <v>0</v>
      </c>
      <c r="N54" s="28">
        <v>6.2E-4</v>
      </c>
      <c r="O54" s="28">
        <f t="shared" si="4"/>
        <v>0</v>
      </c>
      <c r="P54" s="28">
        <v>0</v>
      </c>
      <c r="Q54" s="28">
        <f t="shared" si="5"/>
        <v>0</v>
      </c>
      <c r="R54" s="28"/>
      <c r="S54" s="28" t="s">
        <v>61</v>
      </c>
      <c r="T54" s="28" t="s">
        <v>73</v>
      </c>
      <c r="U54" s="28">
        <v>1.24</v>
      </c>
      <c r="V54" s="28">
        <f t="shared" si="6"/>
        <v>3.72</v>
      </c>
      <c r="W54" s="28"/>
      <c r="X54" s="19"/>
      <c r="Y54" s="19"/>
      <c r="Z54" s="19"/>
      <c r="AA54" s="19"/>
      <c r="AB54" s="19"/>
      <c r="AC54" s="19"/>
      <c r="AD54" s="19"/>
      <c r="AE54" s="19"/>
      <c r="AF54" s="19"/>
      <c r="AG54" s="19" t="s">
        <v>74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</row>
    <row r="55" spans="1:60" ht="22.5" outlineLevel="1" x14ac:dyDescent="0.2">
      <c r="A55" s="43">
        <v>25</v>
      </c>
      <c r="B55" s="44" t="s">
        <v>147</v>
      </c>
      <c r="C55" s="51" t="s">
        <v>148</v>
      </c>
      <c r="D55" s="45" t="s">
        <v>140</v>
      </c>
      <c r="E55" s="46">
        <v>10</v>
      </c>
      <c r="F55" s="47"/>
      <c r="G55" s="48">
        <f t="shared" si="0"/>
        <v>0</v>
      </c>
      <c r="H55" s="29"/>
      <c r="I55" s="28">
        <f t="shared" si="1"/>
        <v>0</v>
      </c>
      <c r="J55" s="29"/>
      <c r="K55" s="28">
        <f t="shared" si="2"/>
        <v>0</v>
      </c>
      <c r="L55" s="28">
        <v>21</v>
      </c>
      <c r="M55" s="28">
        <f t="shared" si="3"/>
        <v>0</v>
      </c>
      <c r="N55" s="28">
        <v>0</v>
      </c>
      <c r="O55" s="28">
        <f t="shared" si="4"/>
        <v>0</v>
      </c>
      <c r="P55" s="28">
        <v>0</v>
      </c>
      <c r="Q55" s="28">
        <f t="shared" si="5"/>
        <v>0</v>
      </c>
      <c r="R55" s="28"/>
      <c r="S55" s="28" t="s">
        <v>61</v>
      </c>
      <c r="T55" s="28" t="s">
        <v>73</v>
      </c>
      <c r="U55" s="28">
        <v>1.2736000000000001</v>
      </c>
      <c r="V55" s="28">
        <f t="shared" si="6"/>
        <v>12.74</v>
      </c>
      <c r="W55" s="28"/>
      <c r="X55" s="19"/>
      <c r="Y55" s="19"/>
      <c r="Z55" s="19"/>
      <c r="AA55" s="19"/>
      <c r="AB55" s="19"/>
      <c r="AC55" s="19"/>
      <c r="AD55" s="19"/>
      <c r="AE55" s="19"/>
      <c r="AF55" s="19"/>
      <c r="AG55" s="19" t="s">
        <v>74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</row>
    <row r="56" spans="1:60" outlineLevel="1" x14ac:dyDescent="0.2">
      <c r="A56" s="43">
        <v>26</v>
      </c>
      <c r="B56" s="44" t="s">
        <v>149</v>
      </c>
      <c r="C56" s="51" t="s">
        <v>150</v>
      </c>
      <c r="D56" s="45" t="s">
        <v>87</v>
      </c>
      <c r="E56" s="46">
        <v>280</v>
      </c>
      <c r="F56" s="47"/>
      <c r="G56" s="48">
        <f t="shared" si="0"/>
        <v>0</v>
      </c>
      <c r="H56" s="29"/>
      <c r="I56" s="28">
        <f t="shared" si="1"/>
        <v>0</v>
      </c>
      <c r="J56" s="29"/>
      <c r="K56" s="28">
        <f t="shared" si="2"/>
        <v>0</v>
      </c>
      <c r="L56" s="28">
        <v>21</v>
      </c>
      <c r="M56" s="28">
        <f t="shared" si="3"/>
        <v>0</v>
      </c>
      <c r="N56" s="28">
        <v>0</v>
      </c>
      <c r="O56" s="28">
        <f t="shared" si="4"/>
        <v>0</v>
      </c>
      <c r="P56" s="28">
        <v>0</v>
      </c>
      <c r="Q56" s="28">
        <f t="shared" si="5"/>
        <v>0</v>
      </c>
      <c r="R56" s="28"/>
      <c r="S56" s="28" t="s">
        <v>61</v>
      </c>
      <c r="T56" s="28" t="s">
        <v>73</v>
      </c>
      <c r="U56" s="28">
        <v>0.17199999999999999</v>
      </c>
      <c r="V56" s="28">
        <f t="shared" si="6"/>
        <v>48.16</v>
      </c>
      <c r="W56" s="28"/>
      <c r="X56" s="19"/>
      <c r="Y56" s="19"/>
      <c r="Z56" s="19"/>
      <c r="AA56" s="19"/>
      <c r="AB56" s="19"/>
      <c r="AC56" s="19"/>
      <c r="AD56" s="19"/>
      <c r="AE56" s="19"/>
      <c r="AF56" s="19"/>
      <c r="AG56" s="19" t="s">
        <v>74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</row>
    <row r="57" spans="1:60" outlineLevel="1" x14ac:dyDescent="0.2">
      <c r="A57" s="43">
        <v>27</v>
      </c>
      <c r="B57" s="44" t="s">
        <v>151</v>
      </c>
      <c r="C57" s="51" t="s">
        <v>152</v>
      </c>
      <c r="D57" s="45" t="s">
        <v>140</v>
      </c>
      <c r="E57" s="46">
        <v>2</v>
      </c>
      <c r="F57" s="47"/>
      <c r="G57" s="48">
        <f t="shared" si="0"/>
        <v>0</v>
      </c>
      <c r="H57" s="29"/>
      <c r="I57" s="28">
        <f t="shared" si="1"/>
        <v>0</v>
      </c>
      <c r="J57" s="29"/>
      <c r="K57" s="28">
        <f t="shared" si="2"/>
        <v>0</v>
      </c>
      <c r="L57" s="28">
        <v>21</v>
      </c>
      <c r="M57" s="28">
        <f t="shared" si="3"/>
        <v>0</v>
      </c>
      <c r="N57" s="28">
        <v>2.2000000000000001E-4</v>
      </c>
      <c r="O57" s="28">
        <f t="shared" si="4"/>
        <v>0</v>
      </c>
      <c r="P57" s="28">
        <v>0</v>
      </c>
      <c r="Q57" s="28">
        <f t="shared" si="5"/>
        <v>0</v>
      </c>
      <c r="R57" s="28"/>
      <c r="S57" s="28" t="s">
        <v>61</v>
      </c>
      <c r="T57" s="28" t="s">
        <v>73</v>
      </c>
      <c r="U57" s="28">
        <v>1.554</v>
      </c>
      <c r="V57" s="28">
        <f t="shared" si="6"/>
        <v>3.11</v>
      </c>
      <c r="W57" s="28"/>
      <c r="X57" s="19"/>
      <c r="Y57" s="19"/>
      <c r="Z57" s="19"/>
      <c r="AA57" s="19"/>
      <c r="AB57" s="19"/>
      <c r="AC57" s="19"/>
      <c r="AD57" s="19"/>
      <c r="AE57" s="19"/>
      <c r="AF57" s="19"/>
      <c r="AG57" s="19" t="s">
        <v>74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</row>
    <row r="58" spans="1:60" outlineLevel="1" x14ac:dyDescent="0.2">
      <c r="A58" s="43">
        <v>28</v>
      </c>
      <c r="B58" s="44" t="s">
        <v>153</v>
      </c>
      <c r="C58" s="51" t="s">
        <v>154</v>
      </c>
      <c r="D58" s="45" t="s">
        <v>140</v>
      </c>
      <c r="E58" s="46">
        <v>2</v>
      </c>
      <c r="F58" s="47"/>
      <c r="G58" s="48">
        <f t="shared" si="0"/>
        <v>0</v>
      </c>
      <c r="H58" s="29"/>
      <c r="I58" s="28">
        <f t="shared" si="1"/>
        <v>0</v>
      </c>
      <c r="J58" s="29"/>
      <c r="K58" s="28">
        <f t="shared" si="2"/>
        <v>0</v>
      </c>
      <c r="L58" s="28">
        <v>21</v>
      </c>
      <c r="M58" s="28">
        <f t="shared" si="3"/>
        <v>0</v>
      </c>
      <c r="N58" s="28">
        <v>1.1E-4</v>
      </c>
      <c r="O58" s="28">
        <f t="shared" si="4"/>
        <v>0</v>
      </c>
      <c r="P58" s="28">
        <v>0</v>
      </c>
      <c r="Q58" s="28">
        <f t="shared" si="5"/>
        <v>0</v>
      </c>
      <c r="R58" s="28"/>
      <c r="S58" s="28" t="s">
        <v>61</v>
      </c>
      <c r="T58" s="28" t="s">
        <v>73</v>
      </c>
      <c r="U58" s="28">
        <v>0.70799999999999996</v>
      </c>
      <c r="V58" s="28">
        <f t="shared" si="6"/>
        <v>1.42</v>
      </c>
      <c r="W58" s="28"/>
      <c r="X58" s="19"/>
      <c r="Y58" s="19"/>
      <c r="Z58" s="19"/>
      <c r="AA58" s="19"/>
      <c r="AB58" s="19"/>
      <c r="AC58" s="19"/>
      <c r="AD58" s="19"/>
      <c r="AE58" s="19"/>
      <c r="AF58" s="19"/>
      <c r="AG58" s="19" t="s">
        <v>74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</row>
    <row r="59" spans="1:60" outlineLevel="1" x14ac:dyDescent="0.2">
      <c r="A59" s="43">
        <v>29</v>
      </c>
      <c r="B59" s="44" t="s">
        <v>155</v>
      </c>
      <c r="C59" s="51" t="s">
        <v>156</v>
      </c>
      <c r="D59" s="45" t="s">
        <v>140</v>
      </c>
      <c r="E59" s="46">
        <v>4</v>
      </c>
      <c r="F59" s="47"/>
      <c r="G59" s="48">
        <f t="shared" si="0"/>
        <v>0</v>
      </c>
      <c r="H59" s="29"/>
      <c r="I59" s="28">
        <f t="shared" si="1"/>
        <v>0</v>
      </c>
      <c r="J59" s="29"/>
      <c r="K59" s="28">
        <f t="shared" si="2"/>
        <v>0</v>
      </c>
      <c r="L59" s="28">
        <v>21</v>
      </c>
      <c r="M59" s="28">
        <f t="shared" si="3"/>
        <v>0</v>
      </c>
      <c r="N59" s="28">
        <v>4.0999999999999999E-4</v>
      </c>
      <c r="O59" s="28">
        <f t="shared" si="4"/>
        <v>0</v>
      </c>
      <c r="P59" s="28">
        <v>0</v>
      </c>
      <c r="Q59" s="28">
        <f t="shared" si="5"/>
        <v>0</v>
      </c>
      <c r="R59" s="28"/>
      <c r="S59" s="28" t="s">
        <v>61</v>
      </c>
      <c r="T59" s="28" t="s">
        <v>73</v>
      </c>
      <c r="U59" s="28">
        <v>1.8660000000000001</v>
      </c>
      <c r="V59" s="28">
        <f t="shared" si="6"/>
        <v>7.46</v>
      </c>
      <c r="W59" s="28"/>
      <c r="X59" s="19"/>
      <c r="Y59" s="19"/>
      <c r="Z59" s="19"/>
      <c r="AA59" s="19"/>
      <c r="AB59" s="19"/>
      <c r="AC59" s="19"/>
      <c r="AD59" s="19"/>
      <c r="AE59" s="19"/>
      <c r="AF59" s="19"/>
      <c r="AG59" s="19" t="s">
        <v>74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</row>
    <row r="60" spans="1:60" outlineLevel="1" x14ac:dyDescent="0.2">
      <c r="A60" s="43">
        <v>30</v>
      </c>
      <c r="B60" s="44" t="s">
        <v>157</v>
      </c>
      <c r="C60" s="51" t="s">
        <v>158</v>
      </c>
      <c r="D60" s="45" t="s">
        <v>87</v>
      </c>
      <c r="E60" s="46">
        <v>280</v>
      </c>
      <c r="F60" s="47"/>
      <c r="G60" s="48">
        <f t="shared" si="0"/>
        <v>0</v>
      </c>
      <c r="H60" s="29"/>
      <c r="I60" s="28">
        <f t="shared" si="1"/>
        <v>0</v>
      </c>
      <c r="J60" s="29"/>
      <c r="K60" s="28">
        <f t="shared" si="2"/>
        <v>0</v>
      </c>
      <c r="L60" s="28">
        <v>21</v>
      </c>
      <c r="M60" s="28">
        <f t="shared" si="3"/>
        <v>0</v>
      </c>
      <c r="N60" s="28">
        <v>0</v>
      </c>
      <c r="O60" s="28">
        <f t="shared" si="4"/>
        <v>0</v>
      </c>
      <c r="P60" s="28">
        <v>0</v>
      </c>
      <c r="Q60" s="28">
        <f t="shared" si="5"/>
        <v>0</v>
      </c>
      <c r="R60" s="28"/>
      <c r="S60" s="28" t="s">
        <v>61</v>
      </c>
      <c r="T60" s="28" t="s">
        <v>73</v>
      </c>
      <c r="U60" s="28">
        <v>4.3999999999999997E-2</v>
      </c>
      <c r="V60" s="28">
        <f t="shared" si="6"/>
        <v>12.32</v>
      </c>
      <c r="W60" s="28"/>
      <c r="X60" s="19"/>
      <c r="Y60" s="19"/>
      <c r="Z60" s="19"/>
      <c r="AA60" s="19"/>
      <c r="AB60" s="19"/>
      <c r="AC60" s="19"/>
      <c r="AD60" s="19"/>
      <c r="AE60" s="19"/>
      <c r="AF60" s="19"/>
      <c r="AG60" s="19" t="s">
        <v>74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</row>
    <row r="61" spans="1:60" outlineLevel="1" x14ac:dyDescent="0.2">
      <c r="A61" s="43">
        <v>31</v>
      </c>
      <c r="B61" s="44" t="s">
        <v>159</v>
      </c>
      <c r="C61" s="51" t="s">
        <v>160</v>
      </c>
      <c r="D61" s="45" t="s">
        <v>161</v>
      </c>
      <c r="E61" s="46">
        <v>2</v>
      </c>
      <c r="F61" s="47"/>
      <c r="G61" s="48">
        <f t="shared" si="0"/>
        <v>0</v>
      </c>
      <c r="H61" s="29"/>
      <c r="I61" s="28">
        <f t="shared" si="1"/>
        <v>0</v>
      </c>
      <c r="J61" s="29"/>
      <c r="K61" s="28">
        <f t="shared" si="2"/>
        <v>0</v>
      </c>
      <c r="L61" s="28">
        <v>21</v>
      </c>
      <c r="M61" s="28">
        <f t="shared" si="3"/>
        <v>0</v>
      </c>
      <c r="N61" s="28">
        <v>3.5029999999999999E-2</v>
      </c>
      <c r="O61" s="28">
        <f t="shared" si="4"/>
        <v>7.0000000000000007E-2</v>
      </c>
      <c r="P61" s="28">
        <v>0</v>
      </c>
      <c r="Q61" s="28">
        <f t="shared" si="5"/>
        <v>0</v>
      </c>
      <c r="R61" s="28"/>
      <c r="S61" s="28" t="s">
        <v>61</v>
      </c>
      <c r="T61" s="28" t="s">
        <v>73</v>
      </c>
      <c r="U61" s="28">
        <v>10.130000000000001</v>
      </c>
      <c r="V61" s="28">
        <f t="shared" si="6"/>
        <v>20.260000000000002</v>
      </c>
      <c r="W61" s="28"/>
      <c r="X61" s="19"/>
      <c r="Y61" s="19"/>
      <c r="Z61" s="19"/>
      <c r="AA61" s="19"/>
      <c r="AB61" s="19"/>
      <c r="AC61" s="19"/>
      <c r="AD61" s="19"/>
      <c r="AE61" s="19"/>
      <c r="AF61" s="19"/>
      <c r="AG61" s="19" t="s">
        <v>74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</row>
    <row r="62" spans="1:60" outlineLevel="1" x14ac:dyDescent="0.2">
      <c r="A62" s="43">
        <v>32</v>
      </c>
      <c r="B62" s="44" t="s">
        <v>162</v>
      </c>
      <c r="C62" s="51" t="s">
        <v>163</v>
      </c>
      <c r="D62" s="45" t="s">
        <v>87</v>
      </c>
      <c r="E62" s="46">
        <v>280</v>
      </c>
      <c r="F62" s="47"/>
      <c r="G62" s="48">
        <f t="shared" si="0"/>
        <v>0</v>
      </c>
      <c r="H62" s="29"/>
      <c r="I62" s="28">
        <f t="shared" si="1"/>
        <v>0</v>
      </c>
      <c r="J62" s="29"/>
      <c r="K62" s="28">
        <f t="shared" si="2"/>
        <v>0</v>
      </c>
      <c r="L62" s="28">
        <v>21</v>
      </c>
      <c r="M62" s="28">
        <f t="shared" si="3"/>
        <v>0</v>
      </c>
      <c r="N62" s="28">
        <v>0</v>
      </c>
      <c r="O62" s="28">
        <f t="shared" si="4"/>
        <v>0</v>
      </c>
      <c r="P62" s="28">
        <v>0</v>
      </c>
      <c r="Q62" s="28">
        <f t="shared" si="5"/>
        <v>0</v>
      </c>
      <c r="R62" s="28"/>
      <c r="S62" s="28" t="s">
        <v>61</v>
      </c>
      <c r="T62" s="28" t="s">
        <v>73</v>
      </c>
      <c r="U62" s="28">
        <v>0.21</v>
      </c>
      <c r="V62" s="28">
        <f t="shared" si="6"/>
        <v>58.8</v>
      </c>
      <c r="W62" s="28"/>
      <c r="X62" s="19"/>
      <c r="Y62" s="19"/>
      <c r="Z62" s="19"/>
      <c r="AA62" s="19"/>
      <c r="AB62" s="19"/>
      <c r="AC62" s="19"/>
      <c r="AD62" s="19"/>
      <c r="AE62" s="19"/>
      <c r="AF62" s="19"/>
      <c r="AG62" s="19" t="s">
        <v>74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</row>
    <row r="63" spans="1:60" outlineLevel="1" x14ac:dyDescent="0.2">
      <c r="A63" s="43">
        <v>33</v>
      </c>
      <c r="B63" s="44" t="s">
        <v>164</v>
      </c>
      <c r="C63" s="51" t="s">
        <v>165</v>
      </c>
      <c r="D63" s="45" t="s">
        <v>140</v>
      </c>
      <c r="E63" s="46">
        <v>6</v>
      </c>
      <c r="F63" s="47"/>
      <c r="G63" s="48">
        <f t="shared" si="0"/>
        <v>0</v>
      </c>
      <c r="H63" s="29"/>
      <c r="I63" s="28">
        <f t="shared" si="1"/>
        <v>0</v>
      </c>
      <c r="J63" s="29"/>
      <c r="K63" s="28">
        <f t="shared" si="2"/>
        <v>0</v>
      </c>
      <c r="L63" s="28">
        <v>21</v>
      </c>
      <c r="M63" s="28">
        <f t="shared" si="3"/>
        <v>0</v>
      </c>
      <c r="N63" s="28">
        <v>0.11178</v>
      </c>
      <c r="O63" s="28">
        <f t="shared" si="4"/>
        <v>0.67</v>
      </c>
      <c r="P63" s="28">
        <v>0</v>
      </c>
      <c r="Q63" s="28">
        <f t="shared" si="5"/>
        <v>0</v>
      </c>
      <c r="R63" s="28"/>
      <c r="S63" s="28" t="s">
        <v>61</v>
      </c>
      <c r="T63" s="28" t="s">
        <v>73</v>
      </c>
      <c r="U63" s="28">
        <v>0.86299999999999999</v>
      </c>
      <c r="V63" s="28">
        <f t="shared" si="6"/>
        <v>5.18</v>
      </c>
      <c r="W63" s="28"/>
      <c r="X63" s="19"/>
      <c r="Y63" s="19"/>
      <c r="Z63" s="19"/>
      <c r="AA63" s="19"/>
      <c r="AB63" s="19"/>
      <c r="AC63" s="19"/>
      <c r="AD63" s="19"/>
      <c r="AE63" s="19"/>
      <c r="AF63" s="19"/>
      <c r="AG63" s="19" t="s">
        <v>74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</row>
    <row r="64" spans="1:60" outlineLevel="1" x14ac:dyDescent="0.2">
      <c r="A64" s="43">
        <v>34</v>
      </c>
      <c r="B64" s="44" t="s">
        <v>166</v>
      </c>
      <c r="C64" s="51" t="s">
        <v>167</v>
      </c>
      <c r="D64" s="45" t="s">
        <v>140</v>
      </c>
      <c r="E64" s="46">
        <v>2</v>
      </c>
      <c r="F64" s="47"/>
      <c r="G64" s="48">
        <f t="shared" si="0"/>
        <v>0</v>
      </c>
      <c r="H64" s="29"/>
      <c r="I64" s="28">
        <f t="shared" si="1"/>
        <v>0</v>
      </c>
      <c r="J64" s="29"/>
      <c r="K64" s="28">
        <f t="shared" si="2"/>
        <v>0</v>
      </c>
      <c r="L64" s="28">
        <v>21</v>
      </c>
      <c r="M64" s="28">
        <f t="shared" si="3"/>
        <v>0</v>
      </c>
      <c r="N64" s="28">
        <v>0.29823</v>
      </c>
      <c r="O64" s="28">
        <f t="shared" si="4"/>
        <v>0.6</v>
      </c>
      <c r="P64" s="28">
        <v>0</v>
      </c>
      <c r="Q64" s="28">
        <f t="shared" si="5"/>
        <v>0</v>
      </c>
      <c r="R64" s="28"/>
      <c r="S64" s="28" t="s">
        <v>61</v>
      </c>
      <c r="T64" s="28" t="s">
        <v>73</v>
      </c>
      <c r="U64" s="28">
        <v>1.1819999999999999</v>
      </c>
      <c r="V64" s="28">
        <f t="shared" si="6"/>
        <v>2.36</v>
      </c>
      <c r="W64" s="28"/>
      <c r="X64" s="19"/>
      <c r="Y64" s="19"/>
      <c r="Z64" s="19"/>
      <c r="AA64" s="19"/>
      <c r="AB64" s="19"/>
      <c r="AC64" s="19"/>
      <c r="AD64" s="19"/>
      <c r="AE64" s="19"/>
      <c r="AF64" s="19"/>
      <c r="AG64" s="19" t="s">
        <v>74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</row>
    <row r="65" spans="1:60" outlineLevel="1" x14ac:dyDescent="0.2">
      <c r="A65" s="43">
        <v>35</v>
      </c>
      <c r="B65" s="44" t="s">
        <v>168</v>
      </c>
      <c r="C65" s="51" t="s">
        <v>169</v>
      </c>
      <c r="D65" s="45" t="s">
        <v>87</v>
      </c>
      <c r="E65" s="46">
        <v>280</v>
      </c>
      <c r="F65" s="47"/>
      <c r="G65" s="48">
        <f t="shared" si="0"/>
        <v>0</v>
      </c>
      <c r="H65" s="29"/>
      <c r="I65" s="28">
        <f t="shared" si="1"/>
        <v>0</v>
      </c>
      <c r="J65" s="29"/>
      <c r="K65" s="28">
        <f t="shared" si="2"/>
        <v>0</v>
      </c>
      <c r="L65" s="28">
        <v>21</v>
      </c>
      <c r="M65" s="28">
        <f t="shared" si="3"/>
        <v>0</v>
      </c>
      <c r="N65" s="28">
        <v>0</v>
      </c>
      <c r="O65" s="28">
        <f t="shared" si="4"/>
        <v>0</v>
      </c>
      <c r="P65" s="28">
        <v>0</v>
      </c>
      <c r="Q65" s="28">
        <f t="shared" si="5"/>
        <v>0</v>
      </c>
      <c r="R65" s="28"/>
      <c r="S65" s="28" t="s">
        <v>61</v>
      </c>
      <c r="T65" s="28" t="s">
        <v>73</v>
      </c>
      <c r="U65" s="28">
        <v>2.5999999999999999E-2</v>
      </c>
      <c r="V65" s="28">
        <f t="shared" si="6"/>
        <v>7.28</v>
      </c>
      <c r="W65" s="28"/>
      <c r="X65" s="19"/>
      <c r="Y65" s="19"/>
      <c r="Z65" s="19"/>
      <c r="AA65" s="19"/>
      <c r="AB65" s="19"/>
      <c r="AC65" s="19"/>
      <c r="AD65" s="19"/>
      <c r="AE65" s="19"/>
      <c r="AF65" s="19"/>
      <c r="AG65" s="19" t="s">
        <v>74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</row>
    <row r="66" spans="1:60" ht="22.5" outlineLevel="1" x14ac:dyDescent="0.2">
      <c r="A66" s="43">
        <v>36</v>
      </c>
      <c r="B66" s="44" t="s">
        <v>170</v>
      </c>
      <c r="C66" s="51" t="s">
        <v>171</v>
      </c>
      <c r="D66" s="45" t="s">
        <v>87</v>
      </c>
      <c r="E66" s="46">
        <v>280</v>
      </c>
      <c r="F66" s="47"/>
      <c r="G66" s="48">
        <f t="shared" si="0"/>
        <v>0</v>
      </c>
      <c r="H66" s="29"/>
      <c r="I66" s="28">
        <f t="shared" si="1"/>
        <v>0</v>
      </c>
      <c r="J66" s="29"/>
      <c r="K66" s="28">
        <f t="shared" si="2"/>
        <v>0</v>
      </c>
      <c r="L66" s="28">
        <v>21</v>
      </c>
      <c r="M66" s="28">
        <f t="shared" si="3"/>
        <v>0</v>
      </c>
      <c r="N66" s="28">
        <v>6.0000000000000002E-5</v>
      </c>
      <c r="O66" s="28">
        <f t="shared" si="4"/>
        <v>0.02</v>
      </c>
      <c r="P66" s="28">
        <v>0</v>
      </c>
      <c r="Q66" s="28">
        <f t="shared" si="5"/>
        <v>0</v>
      </c>
      <c r="R66" s="28"/>
      <c r="S66" s="28" t="s">
        <v>61</v>
      </c>
      <c r="T66" s="28" t="s">
        <v>73</v>
      </c>
      <c r="U66" s="28">
        <v>4.6330000000000003E-2</v>
      </c>
      <c r="V66" s="28">
        <f t="shared" si="6"/>
        <v>12.97</v>
      </c>
      <c r="W66" s="28"/>
      <c r="X66" s="19"/>
      <c r="Y66" s="19"/>
      <c r="Z66" s="19"/>
      <c r="AA66" s="19"/>
      <c r="AB66" s="19"/>
      <c r="AC66" s="19"/>
      <c r="AD66" s="19"/>
      <c r="AE66" s="19"/>
      <c r="AF66" s="19"/>
      <c r="AG66" s="19" t="s">
        <v>74</v>
      </c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ht="22.5" outlineLevel="1" x14ac:dyDescent="0.2">
      <c r="A67" s="43">
        <v>37</v>
      </c>
      <c r="B67" s="44" t="s">
        <v>172</v>
      </c>
      <c r="C67" s="51" t="s">
        <v>173</v>
      </c>
      <c r="D67" s="45" t="s">
        <v>140</v>
      </c>
      <c r="E67" s="46">
        <v>280</v>
      </c>
      <c r="F67" s="47"/>
      <c r="G67" s="48">
        <f t="shared" si="0"/>
        <v>0</v>
      </c>
      <c r="H67" s="29"/>
      <c r="I67" s="28">
        <f t="shared" si="1"/>
        <v>0</v>
      </c>
      <c r="J67" s="29"/>
      <c r="K67" s="28">
        <f t="shared" si="2"/>
        <v>0</v>
      </c>
      <c r="L67" s="28">
        <v>21</v>
      </c>
      <c r="M67" s="28">
        <f t="shared" si="3"/>
        <v>0</v>
      </c>
      <c r="N67" s="28">
        <v>0</v>
      </c>
      <c r="O67" s="28">
        <f t="shared" si="4"/>
        <v>0</v>
      </c>
      <c r="P67" s="28">
        <v>0.10316</v>
      </c>
      <c r="Q67" s="28">
        <f t="shared" si="5"/>
        <v>28.88</v>
      </c>
      <c r="R67" s="28"/>
      <c r="S67" s="28" t="s">
        <v>64</v>
      </c>
      <c r="T67" s="28" t="s">
        <v>73</v>
      </c>
      <c r="U67" s="28">
        <v>0.68200000000000005</v>
      </c>
      <c r="V67" s="28">
        <f t="shared" si="6"/>
        <v>190.96</v>
      </c>
      <c r="W67" s="28"/>
      <c r="X67" s="19"/>
      <c r="Y67" s="19"/>
      <c r="Z67" s="19"/>
      <c r="AA67" s="19"/>
      <c r="AB67" s="19"/>
      <c r="AC67" s="19"/>
      <c r="AD67" s="19"/>
      <c r="AE67" s="19"/>
      <c r="AF67" s="19"/>
      <c r="AG67" s="19" t="s">
        <v>74</v>
      </c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</row>
    <row r="68" spans="1:60" ht="45" outlineLevel="1" x14ac:dyDescent="0.2">
      <c r="A68" s="43">
        <v>38</v>
      </c>
      <c r="B68" s="44" t="s">
        <v>174</v>
      </c>
      <c r="C68" s="51" t="s">
        <v>175</v>
      </c>
      <c r="D68" s="45" t="s">
        <v>63</v>
      </c>
      <c r="E68" s="46">
        <v>7</v>
      </c>
      <c r="F68" s="47"/>
      <c r="G68" s="48">
        <f t="shared" si="0"/>
        <v>0</v>
      </c>
      <c r="H68" s="29"/>
      <c r="I68" s="28">
        <f t="shared" si="1"/>
        <v>0</v>
      </c>
      <c r="J68" s="29"/>
      <c r="K68" s="28">
        <f t="shared" si="2"/>
        <v>0</v>
      </c>
      <c r="L68" s="28">
        <v>21</v>
      </c>
      <c r="M68" s="28">
        <f t="shared" si="3"/>
        <v>0</v>
      </c>
      <c r="N68" s="28">
        <v>0</v>
      </c>
      <c r="O68" s="28">
        <f t="shared" si="4"/>
        <v>0</v>
      </c>
      <c r="P68" s="28">
        <v>0</v>
      </c>
      <c r="Q68" s="28">
        <f t="shared" si="5"/>
        <v>0</v>
      </c>
      <c r="R68" s="28"/>
      <c r="S68" s="28" t="s">
        <v>64</v>
      </c>
      <c r="T68" s="28" t="s">
        <v>62</v>
      </c>
      <c r="U68" s="28">
        <v>0</v>
      </c>
      <c r="V68" s="28">
        <f t="shared" si="6"/>
        <v>0</v>
      </c>
      <c r="W68" s="28"/>
      <c r="X68" s="19"/>
      <c r="Y68" s="19"/>
      <c r="Z68" s="19"/>
      <c r="AA68" s="19"/>
      <c r="AB68" s="19"/>
      <c r="AC68" s="19"/>
      <c r="AD68" s="19"/>
      <c r="AE68" s="19"/>
      <c r="AF68" s="19"/>
      <c r="AG68" s="19" t="s">
        <v>133</v>
      </c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</row>
    <row r="69" spans="1:60" ht="22.5" outlineLevel="1" x14ac:dyDescent="0.2">
      <c r="A69" s="37">
        <v>39</v>
      </c>
      <c r="B69" s="38" t="s">
        <v>176</v>
      </c>
      <c r="C69" s="52" t="s">
        <v>177</v>
      </c>
      <c r="D69" s="39" t="s">
        <v>87</v>
      </c>
      <c r="E69" s="40">
        <v>284.2</v>
      </c>
      <c r="F69" s="41"/>
      <c r="G69" s="42">
        <f t="shared" si="0"/>
        <v>0</v>
      </c>
      <c r="H69" s="29"/>
      <c r="I69" s="28">
        <f t="shared" si="1"/>
        <v>0</v>
      </c>
      <c r="J69" s="29"/>
      <c r="K69" s="28">
        <f t="shared" si="2"/>
        <v>0</v>
      </c>
      <c r="L69" s="28">
        <v>21</v>
      </c>
      <c r="M69" s="28">
        <f t="shared" si="3"/>
        <v>0</v>
      </c>
      <c r="N69" s="28">
        <v>3.1800000000000001E-3</v>
      </c>
      <c r="O69" s="28">
        <f t="shared" si="4"/>
        <v>0.9</v>
      </c>
      <c r="P69" s="28">
        <v>0</v>
      </c>
      <c r="Q69" s="28">
        <f t="shared" si="5"/>
        <v>0</v>
      </c>
      <c r="R69" s="28"/>
      <c r="S69" s="28" t="s">
        <v>64</v>
      </c>
      <c r="T69" s="28" t="s">
        <v>73</v>
      </c>
      <c r="U69" s="28">
        <v>0</v>
      </c>
      <c r="V69" s="28">
        <f t="shared" si="6"/>
        <v>0</v>
      </c>
      <c r="W69" s="28"/>
      <c r="X69" s="19"/>
      <c r="Y69" s="19"/>
      <c r="Z69" s="19"/>
      <c r="AA69" s="19"/>
      <c r="AB69" s="19"/>
      <c r="AC69" s="19"/>
      <c r="AD69" s="19"/>
      <c r="AE69" s="19"/>
      <c r="AF69" s="19"/>
      <c r="AG69" s="19" t="s">
        <v>178</v>
      </c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</row>
    <row r="70" spans="1:60" outlineLevel="1" x14ac:dyDescent="0.2">
      <c r="A70" s="26"/>
      <c r="B70" s="27"/>
      <c r="C70" s="58" t="s">
        <v>179</v>
      </c>
      <c r="D70" s="56"/>
      <c r="E70" s="57">
        <v>284.2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19"/>
      <c r="Y70" s="19"/>
      <c r="Z70" s="19"/>
      <c r="AA70" s="19"/>
      <c r="AB70" s="19"/>
      <c r="AC70" s="19"/>
      <c r="AD70" s="19"/>
      <c r="AE70" s="19"/>
      <c r="AF70" s="19"/>
      <c r="AG70" s="19" t="s">
        <v>76</v>
      </c>
      <c r="AH70" s="19">
        <v>0</v>
      </c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</row>
    <row r="71" spans="1:60" outlineLevel="1" x14ac:dyDescent="0.2">
      <c r="A71" s="43">
        <v>40</v>
      </c>
      <c r="B71" s="44" t="s">
        <v>180</v>
      </c>
      <c r="C71" s="51" t="s">
        <v>181</v>
      </c>
      <c r="D71" s="45" t="s">
        <v>140</v>
      </c>
      <c r="E71" s="46">
        <v>6</v>
      </c>
      <c r="F71" s="47"/>
      <c r="G71" s="48">
        <f t="shared" ref="G71:G87" si="7">ROUND(E71*F71,2)</f>
        <v>0</v>
      </c>
      <c r="H71" s="29"/>
      <c r="I71" s="28">
        <f t="shared" ref="I71:I87" si="8">ROUND(E71*H71,2)</f>
        <v>0</v>
      </c>
      <c r="J71" s="29"/>
      <c r="K71" s="28">
        <f t="shared" ref="K71:K87" si="9">ROUND(E71*J71,2)</f>
        <v>0</v>
      </c>
      <c r="L71" s="28">
        <v>21</v>
      </c>
      <c r="M71" s="28">
        <f t="shared" ref="M71:M87" si="10">G71*(1+L71/100)</f>
        <v>0</v>
      </c>
      <c r="N71" s="28">
        <v>1.1299999999999999E-2</v>
      </c>
      <c r="O71" s="28">
        <f t="shared" ref="O71:O87" si="11">ROUND(E71*N71,2)</f>
        <v>7.0000000000000007E-2</v>
      </c>
      <c r="P71" s="28">
        <v>0</v>
      </c>
      <c r="Q71" s="28">
        <f t="shared" ref="Q71:Q87" si="12">ROUND(E71*P71,2)</f>
        <v>0</v>
      </c>
      <c r="R71" s="28"/>
      <c r="S71" s="28" t="s">
        <v>64</v>
      </c>
      <c r="T71" s="28" t="s">
        <v>73</v>
      </c>
      <c r="U71" s="28">
        <v>0</v>
      </c>
      <c r="V71" s="28">
        <f t="shared" ref="V71:V87" si="13">ROUND(E71*U71,2)</f>
        <v>0</v>
      </c>
      <c r="W71" s="28"/>
      <c r="X71" s="19"/>
      <c r="Y71" s="19"/>
      <c r="Z71" s="19"/>
      <c r="AA71" s="19"/>
      <c r="AB71" s="19"/>
      <c r="AC71" s="19"/>
      <c r="AD71" s="19"/>
      <c r="AE71" s="19"/>
      <c r="AF71" s="19"/>
      <c r="AG71" s="19" t="s">
        <v>178</v>
      </c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</row>
    <row r="72" spans="1:60" outlineLevel="1" x14ac:dyDescent="0.2">
      <c r="A72" s="43">
        <v>41</v>
      </c>
      <c r="B72" s="44" t="s">
        <v>182</v>
      </c>
      <c r="C72" s="51" t="s">
        <v>183</v>
      </c>
      <c r="D72" s="45" t="s">
        <v>140</v>
      </c>
      <c r="E72" s="46">
        <v>2</v>
      </c>
      <c r="F72" s="47"/>
      <c r="G72" s="48">
        <f t="shared" si="7"/>
        <v>0</v>
      </c>
      <c r="H72" s="29"/>
      <c r="I72" s="28">
        <f t="shared" si="8"/>
        <v>0</v>
      </c>
      <c r="J72" s="29"/>
      <c r="K72" s="28">
        <f t="shared" si="9"/>
        <v>0</v>
      </c>
      <c r="L72" s="28">
        <v>21</v>
      </c>
      <c r="M72" s="28">
        <f t="shared" si="10"/>
        <v>0</v>
      </c>
      <c r="N72" s="28">
        <v>3.2000000000000001E-2</v>
      </c>
      <c r="O72" s="28">
        <f t="shared" si="11"/>
        <v>0.06</v>
      </c>
      <c r="P72" s="28">
        <v>0</v>
      </c>
      <c r="Q72" s="28">
        <f t="shared" si="12"/>
        <v>0</v>
      </c>
      <c r="R72" s="28"/>
      <c r="S72" s="28" t="s">
        <v>64</v>
      </c>
      <c r="T72" s="28" t="s">
        <v>73</v>
      </c>
      <c r="U72" s="28">
        <v>0</v>
      </c>
      <c r="V72" s="28">
        <f t="shared" si="13"/>
        <v>0</v>
      </c>
      <c r="W72" s="28"/>
      <c r="X72" s="19"/>
      <c r="Y72" s="19"/>
      <c r="Z72" s="19"/>
      <c r="AA72" s="19"/>
      <c r="AB72" s="19"/>
      <c r="AC72" s="19"/>
      <c r="AD72" s="19"/>
      <c r="AE72" s="19"/>
      <c r="AF72" s="19"/>
      <c r="AG72" s="19" t="s">
        <v>178</v>
      </c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</row>
    <row r="73" spans="1:60" outlineLevel="1" x14ac:dyDescent="0.2">
      <c r="A73" s="43">
        <v>42</v>
      </c>
      <c r="B73" s="44" t="s">
        <v>184</v>
      </c>
      <c r="C73" s="51" t="s">
        <v>185</v>
      </c>
      <c r="D73" s="45" t="s">
        <v>63</v>
      </c>
      <c r="E73" s="46">
        <v>1</v>
      </c>
      <c r="F73" s="47"/>
      <c r="G73" s="48">
        <f t="shared" si="7"/>
        <v>0</v>
      </c>
      <c r="H73" s="29"/>
      <c r="I73" s="28">
        <f t="shared" si="8"/>
        <v>0</v>
      </c>
      <c r="J73" s="29"/>
      <c r="K73" s="28">
        <f t="shared" si="9"/>
        <v>0</v>
      </c>
      <c r="L73" s="28">
        <v>21</v>
      </c>
      <c r="M73" s="28">
        <f t="shared" si="10"/>
        <v>0</v>
      </c>
      <c r="N73" s="28">
        <v>6.8999999999999999E-3</v>
      </c>
      <c r="O73" s="28">
        <f t="shared" si="11"/>
        <v>0.01</v>
      </c>
      <c r="P73" s="28">
        <v>0</v>
      </c>
      <c r="Q73" s="28">
        <f t="shared" si="12"/>
        <v>0</v>
      </c>
      <c r="R73" s="28"/>
      <c r="S73" s="28" t="s">
        <v>64</v>
      </c>
      <c r="T73" s="28" t="s">
        <v>62</v>
      </c>
      <c r="U73" s="28">
        <v>0</v>
      </c>
      <c r="V73" s="28">
        <f t="shared" si="13"/>
        <v>0</v>
      </c>
      <c r="W73" s="28"/>
      <c r="X73" s="19"/>
      <c r="Y73" s="19"/>
      <c r="Z73" s="19"/>
      <c r="AA73" s="19"/>
      <c r="AB73" s="19"/>
      <c r="AC73" s="19"/>
      <c r="AD73" s="19"/>
      <c r="AE73" s="19"/>
      <c r="AF73" s="19"/>
      <c r="AG73" s="19" t="s">
        <v>178</v>
      </c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4" spans="1:60" outlineLevel="1" x14ac:dyDescent="0.2">
      <c r="A74" s="43">
        <v>43</v>
      </c>
      <c r="B74" s="44" t="s">
        <v>186</v>
      </c>
      <c r="C74" s="51" t="s">
        <v>187</v>
      </c>
      <c r="D74" s="45" t="s">
        <v>63</v>
      </c>
      <c r="E74" s="46">
        <v>8</v>
      </c>
      <c r="F74" s="47"/>
      <c r="G74" s="48">
        <f t="shared" si="7"/>
        <v>0</v>
      </c>
      <c r="H74" s="29"/>
      <c r="I74" s="28">
        <f t="shared" si="8"/>
        <v>0</v>
      </c>
      <c r="J74" s="29"/>
      <c r="K74" s="28">
        <f t="shared" si="9"/>
        <v>0</v>
      </c>
      <c r="L74" s="28">
        <v>21</v>
      </c>
      <c r="M74" s="28">
        <f t="shared" si="10"/>
        <v>0</v>
      </c>
      <c r="N74" s="28">
        <v>6.1999999999999998E-3</v>
      </c>
      <c r="O74" s="28">
        <f t="shared" si="11"/>
        <v>0.05</v>
      </c>
      <c r="P74" s="28">
        <v>0</v>
      </c>
      <c r="Q74" s="28">
        <f t="shared" si="12"/>
        <v>0</v>
      </c>
      <c r="R74" s="28"/>
      <c r="S74" s="28" t="s">
        <v>64</v>
      </c>
      <c r="T74" s="28" t="s">
        <v>62</v>
      </c>
      <c r="U74" s="28">
        <v>0</v>
      </c>
      <c r="V74" s="28">
        <f t="shared" si="13"/>
        <v>0</v>
      </c>
      <c r="W74" s="28"/>
      <c r="X74" s="19"/>
      <c r="Y74" s="19"/>
      <c r="Z74" s="19"/>
      <c r="AA74" s="19"/>
      <c r="AB74" s="19"/>
      <c r="AC74" s="19"/>
      <c r="AD74" s="19"/>
      <c r="AE74" s="19"/>
      <c r="AF74" s="19"/>
      <c r="AG74" s="19" t="s">
        <v>178</v>
      </c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</row>
    <row r="75" spans="1:60" outlineLevel="1" x14ac:dyDescent="0.2">
      <c r="A75" s="43">
        <v>44</v>
      </c>
      <c r="B75" s="44" t="s">
        <v>188</v>
      </c>
      <c r="C75" s="51" t="s">
        <v>189</v>
      </c>
      <c r="D75" s="45" t="s">
        <v>140</v>
      </c>
      <c r="E75" s="46">
        <v>2</v>
      </c>
      <c r="F75" s="47"/>
      <c r="G75" s="48">
        <f t="shared" si="7"/>
        <v>0</v>
      </c>
      <c r="H75" s="29"/>
      <c r="I75" s="28">
        <f t="shared" si="8"/>
        <v>0</v>
      </c>
      <c r="J75" s="29"/>
      <c r="K75" s="28">
        <f t="shared" si="9"/>
        <v>0</v>
      </c>
      <c r="L75" s="28">
        <v>21</v>
      </c>
      <c r="M75" s="28">
        <f t="shared" si="10"/>
        <v>0</v>
      </c>
      <c r="N75" s="28">
        <v>1.6500000000000001E-2</v>
      </c>
      <c r="O75" s="28">
        <f t="shared" si="11"/>
        <v>0.03</v>
      </c>
      <c r="P75" s="28">
        <v>0</v>
      </c>
      <c r="Q75" s="28">
        <f t="shared" si="12"/>
        <v>0</v>
      </c>
      <c r="R75" s="28"/>
      <c r="S75" s="28" t="s">
        <v>64</v>
      </c>
      <c r="T75" s="28" t="s">
        <v>73</v>
      </c>
      <c r="U75" s="28">
        <v>0</v>
      </c>
      <c r="V75" s="28">
        <f t="shared" si="13"/>
        <v>0</v>
      </c>
      <c r="W75" s="28"/>
      <c r="X75" s="19"/>
      <c r="Y75" s="19"/>
      <c r="Z75" s="19"/>
      <c r="AA75" s="19"/>
      <c r="AB75" s="19"/>
      <c r="AC75" s="19"/>
      <c r="AD75" s="19"/>
      <c r="AE75" s="19"/>
      <c r="AF75" s="19"/>
      <c r="AG75" s="19" t="s">
        <v>178</v>
      </c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</row>
    <row r="76" spans="1:60" outlineLevel="1" x14ac:dyDescent="0.2">
      <c r="A76" s="43">
        <v>45</v>
      </c>
      <c r="B76" s="44" t="s">
        <v>190</v>
      </c>
      <c r="C76" s="51" t="s">
        <v>191</v>
      </c>
      <c r="D76" s="45" t="s">
        <v>140</v>
      </c>
      <c r="E76" s="46">
        <v>4</v>
      </c>
      <c r="F76" s="47"/>
      <c r="G76" s="48">
        <f t="shared" si="7"/>
        <v>0</v>
      </c>
      <c r="H76" s="29"/>
      <c r="I76" s="28">
        <f t="shared" si="8"/>
        <v>0</v>
      </c>
      <c r="J76" s="29"/>
      <c r="K76" s="28">
        <f t="shared" si="9"/>
        <v>0</v>
      </c>
      <c r="L76" s="28">
        <v>21</v>
      </c>
      <c r="M76" s="28">
        <f t="shared" si="10"/>
        <v>0</v>
      </c>
      <c r="N76" s="28">
        <v>1.4999999999999999E-2</v>
      </c>
      <c r="O76" s="28">
        <f t="shared" si="11"/>
        <v>0.06</v>
      </c>
      <c r="P76" s="28">
        <v>0</v>
      </c>
      <c r="Q76" s="28">
        <f t="shared" si="12"/>
        <v>0</v>
      </c>
      <c r="R76" s="28"/>
      <c r="S76" s="28" t="s">
        <v>64</v>
      </c>
      <c r="T76" s="28" t="s">
        <v>62</v>
      </c>
      <c r="U76" s="28">
        <v>0</v>
      </c>
      <c r="V76" s="28">
        <f t="shared" si="13"/>
        <v>0</v>
      </c>
      <c r="W76" s="28"/>
      <c r="X76" s="19"/>
      <c r="Y76" s="19"/>
      <c r="Z76" s="19"/>
      <c r="AA76" s="19"/>
      <c r="AB76" s="19"/>
      <c r="AC76" s="19"/>
      <c r="AD76" s="19"/>
      <c r="AE76" s="19"/>
      <c r="AF76" s="19"/>
      <c r="AG76" s="19" t="s">
        <v>178</v>
      </c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</row>
    <row r="77" spans="1:60" outlineLevel="1" x14ac:dyDescent="0.2">
      <c r="A77" s="43">
        <v>46</v>
      </c>
      <c r="B77" s="44" t="s">
        <v>192</v>
      </c>
      <c r="C77" s="51" t="s">
        <v>193</v>
      </c>
      <c r="D77" s="45" t="s">
        <v>140</v>
      </c>
      <c r="E77" s="46">
        <v>2</v>
      </c>
      <c r="F77" s="47"/>
      <c r="G77" s="48">
        <f t="shared" si="7"/>
        <v>0</v>
      </c>
      <c r="H77" s="29"/>
      <c r="I77" s="28">
        <f t="shared" si="8"/>
        <v>0</v>
      </c>
      <c r="J77" s="29"/>
      <c r="K77" s="28">
        <f t="shared" si="9"/>
        <v>0</v>
      </c>
      <c r="L77" s="28">
        <v>21</v>
      </c>
      <c r="M77" s="28">
        <f t="shared" si="10"/>
        <v>0</v>
      </c>
      <c r="N77" s="28">
        <v>3.5999999999999997E-2</v>
      </c>
      <c r="O77" s="28">
        <f t="shared" si="11"/>
        <v>7.0000000000000007E-2</v>
      </c>
      <c r="P77" s="28">
        <v>0</v>
      </c>
      <c r="Q77" s="28">
        <f t="shared" si="12"/>
        <v>0</v>
      </c>
      <c r="R77" s="28"/>
      <c r="S77" s="28" t="s">
        <v>64</v>
      </c>
      <c r="T77" s="28" t="s">
        <v>62</v>
      </c>
      <c r="U77" s="28">
        <v>0</v>
      </c>
      <c r="V77" s="28">
        <f t="shared" si="13"/>
        <v>0</v>
      </c>
      <c r="W77" s="28"/>
      <c r="X77" s="19"/>
      <c r="Y77" s="19"/>
      <c r="Z77" s="19"/>
      <c r="AA77" s="19"/>
      <c r="AB77" s="19"/>
      <c r="AC77" s="19"/>
      <c r="AD77" s="19"/>
      <c r="AE77" s="19"/>
      <c r="AF77" s="19"/>
      <c r="AG77" s="19" t="s">
        <v>178</v>
      </c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  <row r="78" spans="1:60" outlineLevel="1" x14ac:dyDescent="0.2">
      <c r="A78" s="43">
        <v>47</v>
      </c>
      <c r="B78" s="44" t="s">
        <v>194</v>
      </c>
      <c r="C78" s="51" t="s">
        <v>195</v>
      </c>
      <c r="D78" s="45" t="s">
        <v>140</v>
      </c>
      <c r="E78" s="46">
        <v>2</v>
      </c>
      <c r="F78" s="47"/>
      <c r="G78" s="48">
        <f t="shared" si="7"/>
        <v>0</v>
      </c>
      <c r="H78" s="29"/>
      <c r="I78" s="28">
        <f t="shared" si="8"/>
        <v>0</v>
      </c>
      <c r="J78" s="29"/>
      <c r="K78" s="28">
        <f t="shared" si="9"/>
        <v>0</v>
      </c>
      <c r="L78" s="28">
        <v>21</v>
      </c>
      <c r="M78" s="28">
        <f t="shared" si="10"/>
        <v>0</v>
      </c>
      <c r="N78" s="28">
        <v>6.5500000000000003E-3</v>
      </c>
      <c r="O78" s="28">
        <f t="shared" si="11"/>
        <v>0.01</v>
      </c>
      <c r="P78" s="28">
        <v>0</v>
      </c>
      <c r="Q78" s="28">
        <f t="shared" si="12"/>
        <v>0</v>
      </c>
      <c r="R78" s="28"/>
      <c r="S78" s="28" t="s">
        <v>64</v>
      </c>
      <c r="T78" s="28" t="s">
        <v>73</v>
      </c>
      <c r="U78" s="28">
        <v>0</v>
      </c>
      <c r="V78" s="28">
        <f t="shared" si="13"/>
        <v>0</v>
      </c>
      <c r="W78" s="28"/>
      <c r="X78" s="19"/>
      <c r="Y78" s="19"/>
      <c r="Z78" s="19"/>
      <c r="AA78" s="19"/>
      <c r="AB78" s="19"/>
      <c r="AC78" s="19"/>
      <c r="AD78" s="19"/>
      <c r="AE78" s="19"/>
      <c r="AF78" s="19"/>
      <c r="AG78" s="19" t="s">
        <v>178</v>
      </c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</row>
    <row r="79" spans="1:60" outlineLevel="1" x14ac:dyDescent="0.2">
      <c r="A79" s="43">
        <v>48</v>
      </c>
      <c r="B79" s="44" t="s">
        <v>196</v>
      </c>
      <c r="C79" s="51" t="s">
        <v>197</v>
      </c>
      <c r="D79" s="45" t="s">
        <v>140</v>
      </c>
      <c r="E79" s="46">
        <v>4</v>
      </c>
      <c r="F79" s="47"/>
      <c r="G79" s="48">
        <f t="shared" si="7"/>
        <v>0</v>
      </c>
      <c r="H79" s="29"/>
      <c r="I79" s="28">
        <f t="shared" si="8"/>
        <v>0</v>
      </c>
      <c r="J79" s="29"/>
      <c r="K79" s="28">
        <f t="shared" si="9"/>
        <v>0</v>
      </c>
      <c r="L79" s="28">
        <v>21</v>
      </c>
      <c r="M79" s="28">
        <f t="shared" si="10"/>
        <v>0</v>
      </c>
      <c r="N79" s="28">
        <v>6.5500000000000003E-3</v>
      </c>
      <c r="O79" s="28">
        <f t="shared" si="11"/>
        <v>0.03</v>
      </c>
      <c r="P79" s="28">
        <v>0</v>
      </c>
      <c r="Q79" s="28">
        <f t="shared" si="12"/>
        <v>0</v>
      </c>
      <c r="R79" s="28"/>
      <c r="S79" s="28" t="s">
        <v>64</v>
      </c>
      <c r="T79" s="28" t="s">
        <v>62</v>
      </c>
      <c r="U79" s="28">
        <v>0</v>
      </c>
      <c r="V79" s="28">
        <f t="shared" si="13"/>
        <v>0</v>
      </c>
      <c r="W79" s="28"/>
      <c r="X79" s="19"/>
      <c r="Y79" s="19"/>
      <c r="Z79" s="19"/>
      <c r="AA79" s="19"/>
      <c r="AB79" s="19"/>
      <c r="AC79" s="19"/>
      <c r="AD79" s="19"/>
      <c r="AE79" s="19"/>
      <c r="AF79" s="19"/>
      <c r="AG79" s="19" t="s">
        <v>178</v>
      </c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</row>
    <row r="80" spans="1:60" outlineLevel="1" x14ac:dyDescent="0.2">
      <c r="A80" s="43">
        <v>49</v>
      </c>
      <c r="B80" s="44" t="s">
        <v>198</v>
      </c>
      <c r="C80" s="51" t="s">
        <v>199</v>
      </c>
      <c r="D80" s="45" t="s">
        <v>140</v>
      </c>
      <c r="E80" s="46">
        <v>6</v>
      </c>
      <c r="F80" s="47"/>
      <c r="G80" s="48">
        <f t="shared" si="7"/>
        <v>0</v>
      </c>
      <c r="H80" s="29"/>
      <c r="I80" s="28">
        <f t="shared" si="8"/>
        <v>0</v>
      </c>
      <c r="J80" s="29"/>
      <c r="K80" s="28">
        <f t="shared" si="9"/>
        <v>0</v>
      </c>
      <c r="L80" s="28">
        <v>21</v>
      </c>
      <c r="M80" s="28">
        <f t="shared" si="10"/>
        <v>0</v>
      </c>
      <c r="N80" s="28">
        <v>8.9999999999999998E-4</v>
      </c>
      <c r="O80" s="28">
        <f t="shared" si="11"/>
        <v>0.01</v>
      </c>
      <c r="P80" s="28">
        <v>0</v>
      </c>
      <c r="Q80" s="28">
        <f t="shared" si="12"/>
        <v>0</v>
      </c>
      <c r="R80" s="28"/>
      <c r="S80" s="28" t="s">
        <v>64</v>
      </c>
      <c r="T80" s="28" t="s">
        <v>73</v>
      </c>
      <c r="U80" s="28">
        <v>0</v>
      </c>
      <c r="V80" s="28">
        <f t="shared" si="13"/>
        <v>0</v>
      </c>
      <c r="W80" s="28"/>
      <c r="X80" s="19"/>
      <c r="Y80" s="19"/>
      <c r="Z80" s="19"/>
      <c r="AA80" s="19"/>
      <c r="AB80" s="19"/>
      <c r="AC80" s="19"/>
      <c r="AD80" s="19"/>
      <c r="AE80" s="19"/>
      <c r="AF80" s="19"/>
      <c r="AG80" s="19" t="s">
        <v>178</v>
      </c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</row>
    <row r="81" spans="1:60" outlineLevel="1" x14ac:dyDescent="0.2">
      <c r="A81" s="43">
        <v>50</v>
      </c>
      <c r="B81" s="44" t="s">
        <v>200</v>
      </c>
      <c r="C81" s="51" t="s">
        <v>201</v>
      </c>
      <c r="D81" s="45" t="s">
        <v>140</v>
      </c>
      <c r="E81" s="46">
        <v>2</v>
      </c>
      <c r="F81" s="47"/>
      <c r="G81" s="48">
        <f t="shared" si="7"/>
        <v>0</v>
      </c>
      <c r="H81" s="29"/>
      <c r="I81" s="28">
        <f t="shared" si="8"/>
        <v>0</v>
      </c>
      <c r="J81" s="29"/>
      <c r="K81" s="28">
        <f t="shared" si="9"/>
        <v>0</v>
      </c>
      <c r="L81" s="28">
        <v>21</v>
      </c>
      <c r="M81" s="28">
        <f t="shared" si="10"/>
        <v>0</v>
      </c>
      <c r="N81" s="28">
        <v>1.9E-3</v>
      </c>
      <c r="O81" s="28">
        <f t="shared" si="11"/>
        <v>0</v>
      </c>
      <c r="P81" s="28">
        <v>0</v>
      </c>
      <c r="Q81" s="28">
        <f t="shared" si="12"/>
        <v>0</v>
      </c>
      <c r="R81" s="28"/>
      <c r="S81" s="28" t="s">
        <v>64</v>
      </c>
      <c r="T81" s="28" t="s">
        <v>62</v>
      </c>
      <c r="U81" s="28">
        <v>0</v>
      </c>
      <c r="V81" s="28">
        <f t="shared" si="13"/>
        <v>0</v>
      </c>
      <c r="W81" s="28"/>
      <c r="X81" s="19"/>
      <c r="Y81" s="19"/>
      <c r="Z81" s="19"/>
      <c r="AA81" s="19"/>
      <c r="AB81" s="19"/>
      <c r="AC81" s="19"/>
      <c r="AD81" s="19"/>
      <c r="AE81" s="19"/>
      <c r="AF81" s="19"/>
      <c r="AG81" s="19" t="s">
        <v>178</v>
      </c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</row>
    <row r="82" spans="1:60" outlineLevel="1" x14ac:dyDescent="0.2">
      <c r="A82" s="43">
        <v>51</v>
      </c>
      <c r="B82" s="44" t="s">
        <v>202</v>
      </c>
      <c r="C82" s="51" t="s">
        <v>203</v>
      </c>
      <c r="D82" s="45" t="s">
        <v>140</v>
      </c>
      <c r="E82" s="46">
        <v>1</v>
      </c>
      <c r="F82" s="47"/>
      <c r="G82" s="48">
        <f t="shared" si="7"/>
        <v>0</v>
      </c>
      <c r="H82" s="29"/>
      <c r="I82" s="28">
        <f t="shared" si="8"/>
        <v>0</v>
      </c>
      <c r="J82" s="29"/>
      <c r="K82" s="28">
        <f t="shared" si="9"/>
        <v>0</v>
      </c>
      <c r="L82" s="28">
        <v>21</v>
      </c>
      <c r="M82" s="28">
        <f t="shared" si="10"/>
        <v>0</v>
      </c>
      <c r="N82" s="28">
        <v>0.01</v>
      </c>
      <c r="O82" s="28">
        <f t="shared" si="11"/>
        <v>0.01</v>
      </c>
      <c r="P82" s="28">
        <v>0</v>
      </c>
      <c r="Q82" s="28">
        <f t="shared" si="12"/>
        <v>0</v>
      </c>
      <c r="R82" s="28"/>
      <c r="S82" s="28" t="s">
        <v>64</v>
      </c>
      <c r="T82" s="28" t="s">
        <v>73</v>
      </c>
      <c r="U82" s="28">
        <v>0</v>
      </c>
      <c r="V82" s="28">
        <f t="shared" si="13"/>
        <v>0</v>
      </c>
      <c r="W82" s="28"/>
      <c r="X82" s="19"/>
      <c r="Y82" s="19"/>
      <c r="Z82" s="19"/>
      <c r="AA82" s="19"/>
      <c r="AB82" s="19"/>
      <c r="AC82" s="19"/>
      <c r="AD82" s="19"/>
      <c r="AE82" s="19"/>
      <c r="AF82" s="19"/>
      <c r="AG82" s="19" t="s">
        <v>178</v>
      </c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3" spans="1:60" outlineLevel="1" x14ac:dyDescent="0.2">
      <c r="A83" s="43">
        <v>52</v>
      </c>
      <c r="B83" s="44" t="s">
        <v>204</v>
      </c>
      <c r="C83" s="51" t="s">
        <v>205</v>
      </c>
      <c r="D83" s="45" t="s">
        <v>140</v>
      </c>
      <c r="E83" s="46">
        <v>2</v>
      </c>
      <c r="F83" s="47"/>
      <c r="G83" s="48">
        <f t="shared" si="7"/>
        <v>0</v>
      </c>
      <c r="H83" s="29"/>
      <c r="I83" s="28">
        <f t="shared" si="8"/>
        <v>0</v>
      </c>
      <c r="J83" s="29"/>
      <c r="K83" s="28">
        <f t="shared" si="9"/>
        <v>0</v>
      </c>
      <c r="L83" s="28">
        <v>21</v>
      </c>
      <c r="M83" s="28">
        <f t="shared" si="10"/>
        <v>0</v>
      </c>
      <c r="N83" s="28">
        <v>8.9999999999999993E-3</v>
      </c>
      <c r="O83" s="28">
        <f t="shared" si="11"/>
        <v>0.02</v>
      </c>
      <c r="P83" s="28">
        <v>0</v>
      </c>
      <c r="Q83" s="28">
        <f t="shared" si="12"/>
        <v>0</v>
      </c>
      <c r="R83" s="28"/>
      <c r="S83" s="28" t="s">
        <v>64</v>
      </c>
      <c r="T83" s="28" t="s">
        <v>62</v>
      </c>
      <c r="U83" s="28">
        <v>0</v>
      </c>
      <c r="V83" s="28">
        <f t="shared" si="13"/>
        <v>0</v>
      </c>
      <c r="W83" s="28"/>
      <c r="X83" s="19"/>
      <c r="Y83" s="19"/>
      <c r="Z83" s="19"/>
      <c r="AA83" s="19"/>
      <c r="AB83" s="19"/>
      <c r="AC83" s="19"/>
      <c r="AD83" s="19"/>
      <c r="AE83" s="19"/>
      <c r="AF83" s="19"/>
      <c r="AG83" s="19" t="s">
        <v>178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4" spans="1:60" outlineLevel="1" x14ac:dyDescent="0.2">
      <c r="A84" s="43">
        <v>53</v>
      </c>
      <c r="B84" s="44" t="s">
        <v>206</v>
      </c>
      <c r="C84" s="51" t="s">
        <v>207</v>
      </c>
      <c r="D84" s="45" t="s">
        <v>140</v>
      </c>
      <c r="E84" s="46">
        <v>1</v>
      </c>
      <c r="F84" s="47"/>
      <c r="G84" s="48">
        <f t="shared" si="7"/>
        <v>0</v>
      </c>
      <c r="H84" s="29"/>
      <c r="I84" s="28">
        <f t="shared" si="8"/>
        <v>0</v>
      </c>
      <c r="J84" s="29"/>
      <c r="K84" s="28">
        <f t="shared" si="9"/>
        <v>0</v>
      </c>
      <c r="L84" s="28">
        <v>21</v>
      </c>
      <c r="M84" s="28">
        <f t="shared" si="10"/>
        <v>0</v>
      </c>
      <c r="N84" s="28">
        <v>1.21E-2</v>
      </c>
      <c r="O84" s="28">
        <f t="shared" si="11"/>
        <v>0.01</v>
      </c>
      <c r="P84" s="28">
        <v>0</v>
      </c>
      <c r="Q84" s="28">
        <f t="shared" si="12"/>
        <v>0</v>
      </c>
      <c r="R84" s="28"/>
      <c r="S84" s="28" t="s">
        <v>64</v>
      </c>
      <c r="T84" s="28" t="s">
        <v>73</v>
      </c>
      <c r="U84" s="28">
        <v>0</v>
      </c>
      <c r="V84" s="28">
        <f t="shared" si="13"/>
        <v>0</v>
      </c>
      <c r="W84" s="28"/>
      <c r="X84" s="19"/>
      <c r="Y84" s="19"/>
      <c r="Z84" s="19"/>
      <c r="AA84" s="19"/>
      <c r="AB84" s="19"/>
      <c r="AC84" s="19"/>
      <c r="AD84" s="19"/>
      <c r="AE84" s="19"/>
      <c r="AF84" s="19"/>
      <c r="AG84" s="19" t="s">
        <v>178</v>
      </c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</row>
    <row r="85" spans="1:60" outlineLevel="1" x14ac:dyDescent="0.2">
      <c r="A85" s="43">
        <v>54</v>
      </c>
      <c r="B85" s="44" t="s">
        <v>208</v>
      </c>
      <c r="C85" s="51" t="s">
        <v>209</v>
      </c>
      <c r="D85" s="45" t="s">
        <v>140</v>
      </c>
      <c r="E85" s="46">
        <v>2</v>
      </c>
      <c r="F85" s="47"/>
      <c r="G85" s="48">
        <f t="shared" si="7"/>
        <v>0</v>
      </c>
      <c r="H85" s="29"/>
      <c r="I85" s="28">
        <f t="shared" si="8"/>
        <v>0</v>
      </c>
      <c r="J85" s="29"/>
      <c r="K85" s="28">
        <f t="shared" si="9"/>
        <v>0</v>
      </c>
      <c r="L85" s="28">
        <v>21</v>
      </c>
      <c r="M85" s="28">
        <f t="shared" si="10"/>
        <v>0</v>
      </c>
      <c r="N85" s="28">
        <v>1.78E-2</v>
      </c>
      <c r="O85" s="28">
        <f t="shared" si="11"/>
        <v>0.04</v>
      </c>
      <c r="P85" s="28">
        <v>0</v>
      </c>
      <c r="Q85" s="28">
        <f t="shared" si="12"/>
        <v>0</v>
      </c>
      <c r="R85" s="28"/>
      <c r="S85" s="28" t="s">
        <v>64</v>
      </c>
      <c r="T85" s="28" t="s">
        <v>73</v>
      </c>
      <c r="U85" s="28">
        <v>0</v>
      </c>
      <c r="V85" s="28">
        <f t="shared" si="13"/>
        <v>0</v>
      </c>
      <c r="W85" s="28"/>
      <c r="X85" s="19"/>
      <c r="Y85" s="19"/>
      <c r="Z85" s="19"/>
      <c r="AA85" s="19"/>
      <c r="AB85" s="19"/>
      <c r="AC85" s="19"/>
      <c r="AD85" s="19"/>
      <c r="AE85" s="19"/>
      <c r="AF85" s="19"/>
      <c r="AG85" s="19" t="s">
        <v>178</v>
      </c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6" spans="1:60" outlineLevel="1" x14ac:dyDescent="0.2">
      <c r="A86" s="43">
        <v>55</v>
      </c>
      <c r="B86" s="44" t="s">
        <v>210</v>
      </c>
      <c r="C86" s="51" t="s">
        <v>211</v>
      </c>
      <c r="D86" s="45" t="s">
        <v>140</v>
      </c>
      <c r="E86" s="46">
        <v>1</v>
      </c>
      <c r="F86" s="47"/>
      <c r="G86" s="48">
        <f t="shared" si="7"/>
        <v>0</v>
      </c>
      <c r="H86" s="29"/>
      <c r="I86" s="28">
        <f t="shared" si="8"/>
        <v>0</v>
      </c>
      <c r="J86" s="29"/>
      <c r="K86" s="28">
        <f t="shared" si="9"/>
        <v>0</v>
      </c>
      <c r="L86" s="28">
        <v>21</v>
      </c>
      <c r="M86" s="28">
        <f t="shared" si="10"/>
        <v>0</v>
      </c>
      <c r="N86" s="28">
        <v>1.9699999999999999E-2</v>
      </c>
      <c r="O86" s="28">
        <f t="shared" si="11"/>
        <v>0.02</v>
      </c>
      <c r="P86" s="28">
        <v>0</v>
      </c>
      <c r="Q86" s="28">
        <f t="shared" si="12"/>
        <v>0</v>
      </c>
      <c r="R86" s="28"/>
      <c r="S86" s="28" t="s">
        <v>64</v>
      </c>
      <c r="T86" s="28" t="s">
        <v>73</v>
      </c>
      <c r="U86" s="28">
        <v>0</v>
      </c>
      <c r="V86" s="28">
        <f t="shared" si="13"/>
        <v>0</v>
      </c>
      <c r="W86" s="28"/>
      <c r="X86" s="19"/>
      <c r="Y86" s="19"/>
      <c r="Z86" s="19"/>
      <c r="AA86" s="19"/>
      <c r="AB86" s="19"/>
      <c r="AC86" s="19"/>
      <c r="AD86" s="19"/>
      <c r="AE86" s="19"/>
      <c r="AF86" s="19"/>
      <c r="AG86" s="19" t="s">
        <v>178</v>
      </c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7" spans="1:60" outlineLevel="1" x14ac:dyDescent="0.2">
      <c r="A87" s="43">
        <v>56</v>
      </c>
      <c r="B87" s="44" t="s">
        <v>212</v>
      </c>
      <c r="C87" s="51" t="s">
        <v>213</v>
      </c>
      <c r="D87" s="45" t="s">
        <v>140</v>
      </c>
      <c r="E87" s="46">
        <v>1</v>
      </c>
      <c r="F87" s="47"/>
      <c r="G87" s="48">
        <f t="shared" si="7"/>
        <v>0</v>
      </c>
      <c r="H87" s="29"/>
      <c r="I87" s="28">
        <f t="shared" si="8"/>
        <v>0</v>
      </c>
      <c r="J87" s="29"/>
      <c r="K87" s="28">
        <f t="shared" si="9"/>
        <v>0</v>
      </c>
      <c r="L87" s="28">
        <v>21</v>
      </c>
      <c r="M87" s="28">
        <f t="shared" si="10"/>
        <v>0</v>
      </c>
      <c r="N87" s="28">
        <v>4.8999999999999998E-3</v>
      </c>
      <c r="O87" s="28">
        <f t="shared" si="11"/>
        <v>0</v>
      </c>
      <c r="P87" s="28">
        <v>0</v>
      </c>
      <c r="Q87" s="28">
        <f t="shared" si="12"/>
        <v>0</v>
      </c>
      <c r="R87" s="28"/>
      <c r="S87" s="28" t="s">
        <v>64</v>
      </c>
      <c r="T87" s="28" t="s">
        <v>73</v>
      </c>
      <c r="U87" s="28">
        <v>0</v>
      </c>
      <c r="V87" s="28">
        <f t="shared" si="13"/>
        <v>0</v>
      </c>
      <c r="W87" s="28"/>
      <c r="X87" s="19"/>
      <c r="Y87" s="19"/>
      <c r="Z87" s="19"/>
      <c r="AA87" s="19"/>
      <c r="AB87" s="19"/>
      <c r="AC87" s="19"/>
      <c r="AD87" s="19"/>
      <c r="AE87" s="19"/>
      <c r="AF87" s="19"/>
      <c r="AG87" s="19" t="s">
        <v>178</v>
      </c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  <row r="88" spans="1:60" x14ac:dyDescent="0.2">
      <c r="A88" s="31" t="s">
        <v>59</v>
      </c>
      <c r="B88" s="32" t="s">
        <v>29</v>
      </c>
      <c r="C88" s="50" t="s">
        <v>30</v>
      </c>
      <c r="D88" s="33"/>
      <c r="E88" s="34"/>
      <c r="F88" s="35"/>
      <c r="G88" s="36">
        <f>SUMIF(AG89:AG90,"&lt;&gt;NOR",G89:G90)</f>
        <v>0</v>
      </c>
      <c r="H88" s="30"/>
      <c r="I88" s="30">
        <f>SUM(I89:I90)</f>
        <v>0</v>
      </c>
      <c r="J88" s="30"/>
      <c r="K88" s="30">
        <f>SUM(K89:K90)</f>
        <v>0</v>
      </c>
      <c r="L88" s="30"/>
      <c r="M88" s="30">
        <f>SUM(M89:M90)</f>
        <v>0</v>
      </c>
      <c r="N88" s="30"/>
      <c r="O88" s="30">
        <f>SUM(O89:O90)</f>
        <v>0</v>
      </c>
      <c r="P88" s="30"/>
      <c r="Q88" s="30">
        <f>SUM(Q89:Q90)</f>
        <v>0</v>
      </c>
      <c r="R88" s="30"/>
      <c r="S88" s="30"/>
      <c r="T88" s="30"/>
      <c r="U88" s="30"/>
      <c r="V88" s="30">
        <f>SUM(V89:V90)</f>
        <v>38.479999999999997</v>
      </c>
      <c r="W88" s="30"/>
      <c r="AG88" t="s">
        <v>60</v>
      </c>
    </row>
    <row r="89" spans="1:60" outlineLevel="1" x14ac:dyDescent="0.2">
      <c r="A89" s="37">
        <v>57</v>
      </c>
      <c r="B89" s="38" t="s">
        <v>214</v>
      </c>
      <c r="C89" s="52" t="s">
        <v>215</v>
      </c>
      <c r="D89" s="39" t="s">
        <v>87</v>
      </c>
      <c r="E89" s="40">
        <v>520</v>
      </c>
      <c r="F89" s="41"/>
      <c r="G89" s="42">
        <f>ROUND(E89*F89,2)</f>
        <v>0</v>
      </c>
      <c r="H89" s="29"/>
      <c r="I89" s="28">
        <f>ROUND(E89*H89,2)</f>
        <v>0</v>
      </c>
      <c r="J89" s="29"/>
      <c r="K89" s="28">
        <f>ROUND(E89*J89,2)</f>
        <v>0</v>
      </c>
      <c r="L89" s="28">
        <v>21</v>
      </c>
      <c r="M89" s="28">
        <f>G89*(1+L89/100)</f>
        <v>0</v>
      </c>
      <c r="N89" s="28">
        <v>0</v>
      </c>
      <c r="O89" s="28">
        <f>ROUND(E89*N89,2)</f>
        <v>0</v>
      </c>
      <c r="P89" s="28">
        <v>0</v>
      </c>
      <c r="Q89" s="28">
        <f>ROUND(E89*P89,2)</f>
        <v>0</v>
      </c>
      <c r="R89" s="28"/>
      <c r="S89" s="28" t="s">
        <v>61</v>
      </c>
      <c r="T89" s="28" t="s">
        <v>73</v>
      </c>
      <c r="U89" s="28">
        <v>7.3999999999999996E-2</v>
      </c>
      <c r="V89" s="28">
        <f>ROUND(E89*U89,2)</f>
        <v>38.479999999999997</v>
      </c>
      <c r="W89" s="28"/>
      <c r="X89" s="19"/>
      <c r="Y89" s="19"/>
      <c r="Z89" s="19"/>
      <c r="AA89" s="19"/>
      <c r="AB89" s="19"/>
      <c r="AC89" s="19"/>
      <c r="AD89" s="19"/>
      <c r="AE89" s="19"/>
      <c r="AF89" s="19"/>
      <c r="AG89" s="19" t="s">
        <v>74</v>
      </c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0" spans="1:60" outlineLevel="1" x14ac:dyDescent="0.2">
      <c r="A90" s="26"/>
      <c r="B90" s="27"/>
      <c r="C90" s="58" t="s">
        <v>216</v>
      </c>
      <c r="D90" s="56"/>
      <c r="E90" s="57">
        <v>520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19"/>
      <c r="Y90" s="19"/>
      <c r="Z90" s="19"/>
      <c r="AA90" s="19"/>
      <c r="AB90" s="19"/>
      <c r="AC90" s="19"/>
      <c r="AD90" s="19"/>
      <c r="AE90" s="19"/>
      <c r="AF90" s="19"/>
      <c r="AG90" s="19" t="s">
        <v>76</v>
      </c>
      <c r="AH90" s="19">
        <v>0</v>
      </c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  <row r="91" spans="1:60" x14ac:dyDescent="0.2">
      <c r="A91" s="31" t="s">
        <v>59</v>
      </c>
      <c r="B91" s="32" t="s">
        <v>31</v>
      </c>
      <c r="C91" s="50" t="s">
        <v>32</v>
      </c>
      <c r="D91" s="33"/>
      <c r="E91" s="34"/>
      <c r="F91" s="35"/>
      <c r="G91" s="36">
        <f>SUMIF(AG92:AG95,"&lt;&gt;NOR",G92:G95)</f>
        <v>0</v>
      </c>
      <c r="H91" s="30"/>
      <c r="I91" s="30">
        <f>SUM(I92:I95)</f>
        <v>0</v>
      </c>
      <c r="J91" s="30"/>
      <c r="K91" s="30">
        <f>SUM(K92:K95)</f>
        <v>0</v>
      </c>
      <c r="L91" s="30"/>
      <c r="M91" s="30">
        <f>SUM(M92:M95)</f>
        <v>0</v>
      </c>
      <c r="N91" s="30"/>
      <c r="O91" s="30">
        <f>SUM(O92:O95)</f>
        <v>0</v>
      </c>
      <c r="P91" s="30"/>
      <c r="Q91" s="30">
        <f>SUM(Q92:Q95)</f>
        <v>0</v>
      </c>
      <c r="R91" s="30"/>
      <c r="S91" s="30"/>
      <c r="T91" s="30"/>
      <c r="U91" s="30"/>
      <c r="V91" s="30">
        <f>SUM(V92:V95)</f>
        <v>86.99</v>
      </c>
      <c r="W91" s="30"/>
      <c r="AG91" t="s">
        <v>60</v>
      </c>
    </row>
    <row r="92" spans="1:60" outlineLevel="1" x14ac:dyDescent="0.2">
      <c r="A92" s="37">
        <v>58</v>
      </c>
      <c r="B92" s="38" t="s">
        <v>217</v>
      </c>
      <c r="C92" s="52" t="s">
        <v>218</v>
      </c>
      <c r="D92" s="39" t="s">
        <v>125</v>
      </c>
      <c r="E92" s="40">
        <v>411.31085000000002</v>
      </c>
      <c r="F92" s="41"/>
      <c r="G92" s="42">
        <f>ROUND(E92*F92,2)</f>
        <v>0</v>
      </c>
      <c r="H92" s="29"/>
      <c r="I92" s="28">
        <f>ROUND(E92*H92,2)</f>
        <v>0</v>
      </c>
      <c r="J92" s="29"/>
      <c r="K92" s="28">
        <f>ROUND(E92*J92,2)</f>
        <v>0</v>
      </c>
      <c r="L92" s="28">
        <v>21</v>
      </c>
      <c r="M92" s="28">
        <f>G92*(1+L92/100)</f>
        <v>0</v>
      </c>
      <c r="N92" s="28">
        <v>0</v>
      </c>
      <c r="O92" s="28">
        <f>ROUND(E92*N92,2)</f>
        <v>0</v>
      </c>
      <c r="P92" s="28">
        <v>0</v>
      </c>
      <c r="Q92" s="28">
        <f>ROUND(E92*P92,2)</f>
        <v>0</v>
      </c>
      <c r="R92" s="28"/>
      <c r="S92" s="28" t="s">
        <v>61</v>
      </c>
      <c r="T92" s="28" t="s">
        <v>73</v>
      </c>
      <c r="U92" s="28">
        <v>0.21149999999999999</v>
      </c>
      <c r="V92" s="28">
        <f>ROUND(E92*U92,2)</f>
        <v>86.99</v>
      </c>
      <c r="W92" s="28"/>
      <c r="X92" s="19"/>
      <c r="Y92" s="19"/>
      <c r="Z92" s="19"/>
      <c r="AA92" s="19"/>
      <c r="AB92" s="19"/>
      <c r="AC92" s="19"/>
      <c r="AD92" s="19"/>
      <c r="AE92" s="19"/>
      <c r="AF92" s="19"/>
      <c r="AG92" s="19" t="s">
        <v>219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  <row r="93" spans="1:60" outlineLevel="1" x14ac:dyDescent="0.2">
      <c r="A93" s="26"/>
      <c r="B93" s="27"/>
      <c r="C93" s="58" t="s">
        <v>220</v>
      </c>
      <c r="D93" s="56"/>
      <c r="E93" s="5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19"/>
      <c r="Y93" s="19"/>
      <c r="Z93" s="19"/>
      <c r="AA93" s="19"/>
      <c r="AB93" s="19"/>
      <c r="AC93" s="19"/>
      <c r="AD93" s="19"/>
      <c r="AE93" s="19"/>
      <c r="AF93" s="19"/>
      <c r="AG93" s="19" t="s">
        <v>76</v>
      </c>
      <c r="AH93" s="19">
        <v>0</v>
      </c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  <row r="94" spans="1:60" ht="22.5" outlineLevel="1" x14ac:dyDescent="0.2">
      <c r="A94" s="26"/>
      <c r="B94" s="27"/>
      <c r="C94" s="58" t="s">
        <v>221</v>
      </c>
      <c r="D94" s="56"/>
      <c r="E94" s="5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19"/>
      <c r="Y94" s="19"/>
      <c r="Z94" s="19"/>
      <c r="AA94" s="19"/>
      <c r="AB94" s="19"/>
      <c r="AC94" s="19"/>
      <c r="AD94" s="19"/>
      <c r="AE94" s="19"/>
      <c r="AF94" s="19"/>
      <c r="AG94" s="19" t="s">
        <v>76</v>
      </c>
      <c r="AH94" s="19">
        <v>0</v>
      </c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</row>
    <row r="95" spans="1:60" outlineLevel="1" x14ac:dyDescent="0.2">
      <c r="A95" s="26"/>
      <c r="B95" s="27"/>
      <c r="C95" s="58" t="s">
        <v>222</v>
      </c>
      <c r="D95" s="56"/>
      <c r="E95" s="57">
        <v>411.31085000000002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19"/>
      <c r="Y95" s="19"/>
      <c r="Z95" s="19"/>
      <c r="AA95" s="19"/>
      <c r="AB95" s="19"/>
      <c r="AC95" s="19"/>
      <c r="AD95" s="19"/>
      <c r="AE95" s="19"/>
      <c r="AF95" s="19"/>
      <c r="AG95" s="19" t="s">
        <v>76</v>
      </c>
      <c r="AH95" s="19">
        <v>0</v>
      </c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</row>
    <row r="96" spans="1:60" x14ac:dyDescent="0.2">
      <c r="A96" s="31" t="s">
        <v>59</v>
      </c>
      <c r="B96" s="32" t="s">
        <v>33</v>
      </c>
      <c r="C96" s="50" t="s">
        <v>34</v>
      </c>
      <c r="D96" s="33"/>
      <c r="E96" s="34"/>
      <c r="F96" s="35"/>
      <c r="G96" s="36">
        <f>SUMIF(AG97:AG108,"&lt;&gt;NOR",G97:G108)</f>
        <v>0</v>
      </c>
      <c r="H96" s="30"/>
      <c r="I96" s="30">
        <f>SUM(I97:I108)</f>
        <v>0</v>
      </c>
      <c r="J96" s="30"/>
      <c r="K96" s="30">
        <f>SUM(K97:K108)</f>
        <v>0</v>
      </c>
      <c r="L96" s="30"/>
      <c r="M96" s="30">
        <f>SUM(M97:M108)</f>
        <v>0</v>
      </c>
      <c r="N96" s="30"/>
      <c r="O96" s="30">
        <f>SUM(O97:O108)</f>
        <v>0</v>
      </c>
      <c r="P96" s="30"/>
      <c r="Q96" s="30">
        <f>SUM(Q97:Q108)</f>
        <v>0</v>
      </c>
      <c r="R96" s="30"/>
      <c r="S96" s="30"/>
      <c r="T96" s="30"/>
      <c r="U96" s="30"/>
      <c r="V96" s="30">
        <f>SUM(V97:V108)</f>
        <v>4.29</v>
      </c>
      <c r="W96" s="30"/>
      <c r="AG96" t="s">
        <v>60</v>
      </c>
    </row>
    <row r="97" spans="1:60" outlineLevel="1" x14ac:dyDescent="0.2">
      <c r="A97" s="37">
        <v>59</v>
      </c>
      <c r="B97" s="38" t="s">
        <v>223</v>
      </c>
      <c r="C97" s="52" t="s">
        <v>224</v>
      </c>
      <c r="D97" s="39" t="s">
        <v>125</v>
      </c>
      <c r="E97" s="40">
        <v>429.28480000000002</v>
      </c>
      <c r="F97" s="41"/>
      <c r="G97" s="42">
        <f>ROUND(E97*F97,2)</f>
        <v>0</v>
      </c>
      <c r="H97" s="29"/>
      <c r="I97" s="28">
        <f>ROUND(E97*H97,2)</f>
        <v>0</v>
      </c>
      <c r="J97" s="29"/>
      <c r="K97" s="28">
        <f>ROUND(E97*J97,2)</f>
        <v>0</v>
      </c>
      <c r="L97" s="28">
        <v>21</v>
      </c>
      <c r="M97" s="28">
        <f>G97*(1+L97/100)</f>
        <v>0</v>
      </c>
      <c r="N97" s="28">
        <v>0</v>
      </c>
      <c r="O97" s="28">
        <f>ROUND(E97*N97,2)</f>
        <v>0</v>
      </c>
      <c r="P97" s="28">
        <v>0</v>
      </c>
      <c r="Q97" s="28">
        <f>ROUND(E97*P97,2)</f>
        <v>0</v>
      </c>
      <c r="R97" s="28"/>
      <c r="S97" s="28" t="s">
        <v>61</v>
      </c>
      <c r="T97" s="28" t="s">
        <v>73</v>
      </c>
      <c r="U97" s="28">
        <v>0.01</v>
      </c>
      <c r="V97" s="28">
        <f>ROUND(E97*U97,2)</f>
        <v>4.29</v>
      </c>
      <c r="W97" s="28"/>
      <c r="X97" s="19"/>
      <c r="Y97" s="19"/>
      <c r="Z97" s="19"/>
      <c r="AA97" s="19"/>
      <c r="AB97" s="19"/>
      <c r="AC97" s="19"/>
      <c r="AD97" s="19"/>
      <c r="AE97" s="19"/>
      <c r="AF97" s="19"/>
      <c r="AG97" s="19" t="s">
        <v>225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</row>
    <row r="98" spans="1:60" ht="22.5" outlineLevel="1" x14ac:dyDescent="0.2">
      <c r="A98" s="26"/>
      <c r="B98" s="27"/>
      <c r="C98" s="58" t="s">
        <v>226</v>
      </c>
      <c r="D98" s="56"/>
      <c r="E98" s="57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19"/>
      <c r="Y98" s="19"/>
      <c r="Z98" s="19"/>
      <c r="AA98" s="19"/>
      <c r="AB98" s="19"/>
      <c r="AC98" s="19"/>
      <c r="AD98" s="19"/>
      <c r="AE98" s="19"/>
      <c r="AF98" s="19"/>
      <c r="AG98" s="19" t="s">
        <v>76</v>
      </c>
      <c r="AH98" s="19">
        <v>0</v>
      </c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</row>
    <row r="99" spans="1:60" outlineLevel="1" x14ac:dyDescent="0.2">
      <c r="A99" s="26"/>
      <c r="B99" s="27"/>
      <c r="C99" s="58" t="s">
        <v>227</v>
      </c>
      <c r="D99" s="56"/>
      <c r="E99" s="5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19"/>
      <c r="Y99" s="19"/>
      <c r="Z99" s="19"/>
      <c r="AA99" s="19"/>
      <c r="AB99" s="19"/>
      <c r="AC99" s="19"/>
      <c r="AD99" s="19"/>
      <c r="AE99" s="19"/>
      <c r="AF99" s="19"/>
      <c r="AG99" s="19" t="s">
        <v>76</v>
      </c>
      <c r="AH99" s="19">
        <v>0</v>
      </c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</row>
    <row r="100" spans="1:60" outlineLevel="1" x14ac:dyDescent="0.2">
      <c r="A100" s="26"/>
      <c r="B100" s="27"/>
      <c r="C100" s="58" t="s">
        <v>228</v>
      </c>
      <c r="D100" s="56"/>
      <c r="E100" s="57">
        <v>429.28480000000002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19"/>
      <c r="Y100" s="19"/>
      <c r="Z100" s="19"/>
      <c r="AA100" s="19"/>
      <c r="AB100" s="19"/>
      <c r="AC100" s="19"/>
      <c r="AD100" s="19"/>
      <c r="AE100" s="19"/>
      <c r="AF100" s="19"/>
      <c r="AG100" s="19" t="s">
        <v>76</v>
      </c>
      <c r="AH100" s="19">
        <v>0</v>
      </c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  <row r="101" spans="1:60" outlineLevel="1" x14ac:dyDescent="0.2">
      <c r="A101" s="37">
        <v>60</v>
      </c>
      <c r="B101" s="38" t="s">
        <v>229</v>
      </c>
      <c r="C101" s="52" t="s">
        <v>230</v>
      </c>
      <c r="D101" s="39" t="s">
        <v>125</v>
      </c>
      <c r="E101" s="40">
        <v>6009.9871999999996</v>
      </c>
      <c r="F101" s="41"/>
      <c r="G101" s="42">
        <f>ROUND(E101*F101,2)</f>
        <v>0</v>
      </c>
      <c r="H101" s="29"/>
      <c r="I101" s="28">
        <f>ROUND(E101*H101,2)</f>
        <v>0</v>
      </c>
      <c r="J101" s="29"/>
      <c r="K101" s="28">
        <f>ROUND(E101*J101,2)</f>
        <v>0</v>
      </c>
      <c r="L101" s="28">
        <v>21</v>
      </c>
      <c r="M101" s="28">
        <f>G101*(1+L101/100)</f>
        <v>0</v>
      </c>
      <c r="N101" s="28">
        <v>0</v>
      </c>
      <c r="O101" s="28">
        <f>ROUND(E101*N101,2)</f>
        <v>0</v>
      </c>
      <c r="P101" s="28">
        <v>0</v>
      </c>
      <c r="Q101" s="28">
        <f>ROUND(E101*P101,2)</f>
        <v>0</v>
      </c>
      <c r="R101" s="28"/>
      <c r="S101" s="28" t="s">
        <v>61</v>
      </c>
      <c r="T101" s="28" t="s">
        <v>73</v>
      </c>
      <c r="U101" s="28">
        <v>0</v>
      </c>
      <c r="V101" s="28">
        <f>ROUND(E101*U101,2)</f>
        <v>0</v>
      </c>
      <c r="W101" s="28"/>
      <c r="X101" s="19"/>
      <c r="Y101" s="19"/>
      <c r="Z101" s="19"/>
      <c r="AA101" s="19"/>
      <c r="AB101" s="19"/>
      <c r="AC101" s="19"/>
      <c r="AD101" s="19"/>
      <c r="AE101" s="19"/>
      <c r="AF101" s="19"/>
      <c r="AG101" s="19" t="s">
        <v>225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</row>
    <row r="102" spans="1:60" ht="22.5" outlineLevel="1" x14ac:dyDescent="0.2">
      <c r="A102" s="26"/>
      <c r="B102" s="27"/>
      <c r="C102" s="58" t="s">
        <v>226</v>
      </c>
      <c r="D102" s="56"/>
      <c r="E102" s="5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19"/>
      <c r="Y102" s="19"/>
      <c r="Z102" s="19"/>
      <c r="AA102" s="19"/>
      <c r="AB102" s="19"/>
      <c r="AC102" s="19"/>
      <c r="AD102" s="19"/>
      <c r="AE102" s="19"/>
      <c r="AF102" s="19"/>
      <c r="AG102" s="19" t="s">
        <v>76</v>
      </c>
      <c r="AH102" s="19">
        <v>0</v>
      </c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</row>
    <row r="103" spans="1:60" outlineLevel="1" x14ac:dyDescent="0.2">
      <c r="A103" s="26"/>
      <c r="B103" s="27"/>
      <c r="C103" s="58" t="s">
        <v>227</v>
      </c>
      <c r="D103" s="56"/>
      <c r="E103" s="5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19"/>
      <c r="Y103" s="19"/>
      <c r="Z103" s="19"/>
      <c r="AA103" s="19"/>
      <c r="AB103" s="19"/>
      <c r="AC103" s="19"/>
      <c r="AD103" s="19"/>
      <c r="AE103" s="19"/>
      <c r="AF103" s="19"/>
      <c r="AG103" s="19" t="s">
        <v>76</v>
      </c>
      <c r="AH103" s="19">
        <v>0</v>
      </c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</row>
    <row r="104" spans="1:60" outlineLevel="1" x14ac:dyDescent="0.2">
      <c r="A104" s="26"/>
      <c r="B104" s="27"/>
      <c r="C104" s="58" t="s">
        <v>231</v>
      </c>
      <c r="D104" s="56"/>
      <c r="E104" s="57">
        <v>6009.9871999999996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19"/>
      <c r="Y104" s="19"/>
      <c r="Z104" s="19"/>
      <c r="AA104" s="19"/>
      <c r="AB104" s="19"/>
      <c r="AC104" s="19"/>
      <c r="AD104" s="19"/>
      <c r="AE104" s="19"/>
      <c r="AF104" s="19"/>
      <c r="AG104" s="19" t="s">
        <v>76</v>
      </c>
      <c r="AH104" s="19">
        <v>0</v>
      </c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</row>
    <row r="105" spans="1:60" outlineLevel="1" x14ac:dyDescent="0.2">
      <c r="A105" s="37">
        <v>61</v>
      </c>
      <c r="B105" s="38" t="s">
        <v>232</v>
      </c>
      <c r="C105" s="52" t="s">
        <v>233</v>
      </c>
      <c r="D105" s="39" t="s">
        <v>125</v>
      </c>
      <c r="E105" s="40">
        <v>429.28480000000002</v>
      </c>
      <c r="F105" s="41"/>
      <c r="G105" s="42">
        <f>ROUND(E105*F105,2)</f>
        <v>0</v>
      </c>
      <c r="H105" s="29"/>
      <c r="I105" s="28">
        <f>ROUND(E105*H105,2)</f>
        <v>0</v>
      </c>
      <c r="J105" s="29"/>
      <c r="K105" s="28">
        <f>ROUND(E105*J105,2)</f>
        <v>0</v>
      </c>
      <c r="L105" s="28">
        <v>21</v>
      </c>
      <c r="M105" s="28">
        <f>G105*(1+L105/100)</f>
        <v>0</v>
      </c>
      <c r="N105" s="28">
        <v>0</v>
      </c>
      <c r="O105" s="28">
        <f>ROUND(E105*N105,2)</f>
        <v>0</v>
      </c>
      <c r="P105" s="28">
        <v>0</v>
      </c>
      <c r="Q105" s="28">
        <f>ROUND(E105*P105,2)</f>
        <v>0</v>
      </c>
      <c r="R105" s="28"/>
      <c r="S105" s="28" t="s">
        <v>61</v>
      </c>
      <c r="T105" s="28" t="s">
        <v>73</v>
      </c>
      <c r="U105" s="28">
        <v>0</v>
      </c>
      <c r="V105" s="28">
        <f>ROUND(E105*U105,2)</f>
        <v>0</v>
      </c>
      <c r="W105" s="28"/>
      <c r="X105" s="19"/>
      <c r="Y105" s="19"/>
      <c r="Z105" s="19"/>
      <c r="AA105" s="19"/>
      <c r="AB105" s="19"/>
      <c r="AC105" s="19"/>
      <c r="AD105" s="19"/>
      <c r="AE105" s="19"/>
      <c r="AF105" s="19"/>
      <c r="AG105" s="19" t="s">
        <v>225</v>
      </c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</row>
    <row r="106" spans="1:60" ht="22.5" outlineLevel="1" x14ac:dyDescent="0.2">
      <c r="A106" s="26"/>
      <c r="B106" s="27"/>
      <c r="C106" s="58" t="s">
        <v>226</v>
      </c>
      <c r="D106" s="56"/>
      <c r="E106" s="57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19"/>
      <c r="Y106" s="19"/>
      <c r="Z106" s="19"/>
      <c r="AA106" s="19"/>
      <c r="AB106" s="19"/>
      <c r="AC106" s="19"/>
      <c r="AD106" s="19"/>
      <c r="AE106" s="19"/>
      <c r="AF106" s="19"/>
      <c r="AG106" s="19" t="s">
        <v>76</v>
      </c>
      <c r="AH106" s="19">
        <v>0</v>
      </c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</row>
    <row r="107" spans="1:60" outlineLevel="1" x14ac:dyDescent="0.2">
      <c r="A107" s="26"/>
      <c r="B107" s="27"/>
      <c r="C107" s="58" t="s">
        <v>227</v>
      </c>
      <c r="D107" s="56"/>
      <c r="E107" s="5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19"/>
      <c r="Y107" s="19"/>
      <c r="Z107" s="19"/>
      <c r="AA107" s="19"/>
      <c r="AB107" s="19"/>
      <c r="AC107" s="19"/>
      <c r="AD107" s="19"/>
      <c r="AE107" s="19"/>
      <c r="AF107" s="19"/>
      <c r="AG107" s="19" t="s">
        <v>76</v>
      </c>
      <c r="AH107" s="19">
        <v>0</v>
      </c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</row>
    <row r="108" spans="1:60" outlineLevel="1" x14ac:dyDescent="0.2">
      <c r="A108" s="26"/>
      <c r="B108" s="27"/>
      <c r="C108" s="58" t="s">
        <v>228</v>
      </c>
      <c r="D108" s="56"/>
      <c r="E108" s="57">
        <v>429.28480000000002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19"/>
      <c r="Y108" s="19"/>
      <c r="Z108" s="19"/>
      <c r="AA108" s="19"/>
      <c r="AB108" s="19"/>
      <c r="AC108" s="19"/>
      <c r="AD108" s="19"/>
      <c r="AE108" s="19"/>
      <c r="AF108" s="19"/>
      <c r="AG108" s="19" t="s">
        <v>76</v>
      </c>
      <c r="AH108" s="19">
        <v>0</v>
      </c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</row>
    <row r="109" spans="1:60" x14ac:dyDescent="0.2">
      <c r="A109" s="1"/>
      <c r="B109" s="2"/>
      <c r="C109" s="5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AE109">
        <v>15</v>
      </c>
      <c r="AF109">
        <v>21</v>
      </c>
    </row>
    <row r="110" spans="1:60" x14ac:dyDescent="0.2">
      <c r="A110" s="22"/>
      <c r="B110" s="23" t="s">
        <v>4</v>
      </c>
      <c r="C110" s="54"/>
      <c r="D110" s="24"/>
      <c r="E110" s="25"/>
      <c r="F110" s="25"/>
      <c r="G110" s="49">
        <f>G8+G47+G50+G88+G91+G96</f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AE110">
        <f>SUMIF(L7:L108,AE109,G7:G108)</f>
        <v>0</v>
      </c>
      <c r="AF110">
        <f>SUMIF(L7:L108,AF109,G7:G108)</f>
        <v>0</v>
      </c>
      <c r="AG110" t="s">
        <v>65</v>
      </c>
    </row>
    <row r="111" spans="1:60" x14ac:dyDescent="0.2">
      <c r="A111" s="1"/>
      <c r="B111" s="2"/>
      <c r="C111" s="5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60" x14ac:dyDescent="0.2">
      <c r="A112" s="1"/>
      <c r="B112" s="2"/>
      <c r="C112" s="5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33" x14ac:dyDescent="0.2">
      <c r="A113" s="71" t="s">
        <v>66</v>
      </c>
      <c r="B113" s="71"/>
      <c r="C113" s="72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33" x14ac:dyDescent="0.2">
      <c r="A114" s="73"/>
      <c r="B114" s="74"/>
      <c r="C114" s="75"/>
      <c r="D114" s="74"/>
      <c r="E114" s="74"/>
      <c r="F114" s="74"/>
      <c r="G114" s="7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AG114" t="s">
        <v>67</v>
      </c>
    </row>
    <row r="115" spans="1:33" x14ac:dyDescent="0.2">
      <c r="A115" s="77"/>
      <c r="B115" s="78"/>
      <c r="C115" s="79"/>
      <c r="D115" s="78"/>
      <c r="E115" s="78"/>
      <c r="F115" s="78"/>
      <c r="G115" s="8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33" x14ac:dyDescent="0.2">
      <c r="A116" s="77"/>
      <c r="B116" s="78"/>
      <c r="C116" s="79"/>
      <c r="D116" s="78"/>
      <c r="E116" s="78"/>
      <c r="F116" s="78"/>
      <c r="G116" s="8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33" x14ac:dyDescent="0.2">
      <c r="A117" s="77"/>
      <c r="B117" s="78"/>
      <c r="C117" s="79"/>
      <c r="D117" s="78"/>
      <c r="E117" s="78"/>
      <c r="F117" s="78"/>
      <c r="G117" s="8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33" x14ac:dyDescent="0.2">
      <c r="A118" s="81"/>
      <c r="B118" s="82"/>
      <c r="C118" s="83"/>
      <c r="D118" s="82"/>
      <c r="E118" s="82"/>
      <c r="F118" s="82"/>
      <c r="G118" s="8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33" x14ac:dyDescent="0.2">
      <c r="A119" s="1"/>
      <c r="B119" s="2"/>
      <c r="C119" s="5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33" x14ac:dyDescent="0.2">
      <c r="C120" s="55"/>
      <c r="D120" s="10"/>
      <c r="AG120" t="s">
        <v>68</v>
      </c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4:G118"/>
    <mergeCell ref="A1:G1"/>
    <mergeCell ref="C2:G2"/>
    <mergeCell ref="C3:G3"/>
    <mergeCell ref="C4:G4"/>
    <mergeCell ref="A113:C113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9" customWidth="1"/>
    <col min="3" max="3" width="38.28515625" style="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64" t="s">
        <v>0</v>
      </c>
      <c r="B1" s="64"/>
      <c r="C1" s="64"/>
      <c r="D1" s="64"/>
      <c r="E1" s="64"/>
      <c r="F1" s="64"/>
      <c r="G1" s="64"/>
      <c r="AG1" t="s">
        <v>35</v>
      </c>
    </row>
    <row r="2" spans="1:60" ht="24.95" customHeight="1" x14ac:dyDescent="0.2">
      <c r="A2" s="11" t="s">
        <v>1</v>
      </c>
      <c r="B2" s="7" t="s">
        <v>9</v>
      </c>
      <c r="C2" s="65" t="s">
        <v>10</v>
      </c>
      <c r="D2" s="66"/>
      <c r="E2" s="66"/>
      <c r="F2" s="66"/>
      <c r="G2" s="67"/>
      <c r="AG2" t="s">
        <v>36</v>
      </c>
    </row>
    <row r="3" spans="1:60" ht="24.95" customHeight="1" x14ac:dyDescent="0.2">
      <c r="A3" s="11" t="s">
        <v>2</v>
      </c>
      <c r="B3" s="7" t="s">
        <v>14</v>
      </c>
      <c r="C3" s="65" t="s">
        <v>15</v>
      </c>
      <c r="D3" s="66"/>
      <c r="E3" s="66"/>
      <c r="F3" s="66"/>
      <c r="G3" s="67"/>
      <c r="AC3" s="9" t="s">
        <v>69</v>
      </c>
      <c r="AG3" t="s">
        <v>37</v>
      </c>
    </row>
    <row r="4" spans="1:60" ht="24.95" customHeight="1" x14ac:dyDescent="0.2">
      <c r="A4" s="12" t="s">
        <v>3</v>
      </c>
      <c r="B4" s="13" t="s">
        <v>14</v>
      </c>
      <c r="C4" s="68" t="s">
        <v>15</v>
      </c>
      <c r="D4" s="69"/>
      <c r="E4" s="69"/>
      <c r="F4" s="69"/>
      <c r="G4" s="70"/>
      <c r="AG4" t="s">
        <v>38</v>
      </c>
    </row>
    <row r="5" spans="1:60" x14ac:dyDescent="0.2">
      <c r="D5" s="10"/>
    </row>
    <row r="6" spans="1:60" ht="38.25" x14ac:dyDescent="0.2">
      <c r="A6" s="15" t="s">
        <v>39</v>
      </c>
      <c r="B6" s="17" t="s">
        <v>40</v>
      </c>
      <c r="C6" s="17" t="s">
        <v>41</v>
      </c>
      <c r="D6" s="16" t="s">
        <v>42</v>
      </c>
      <c r="E6" s="15" t="s">
        <v>43</v>
      </c>
      <c r="F6" s="14" t="s">
        <v>44</v>
      </c>
      <c r="G6" s="15" t="s">
        <v>4</v>
      </c>
      <c r="H6" s="18" t="s">
        <v>5</v>
      </c>
      <c r="I6" s="18" t="s">
        <v>45</v>
      </c>
      <c r="J6" s="18" t="s">
        <v>6</v>
      </c>
      <c r="K6" s="18" t="s">
        <v>46</v>
      </c>
      <c r="L6" s="18" t="s">
        <v>47</v>
      </c>
      <c r="M6" s="18" t="s">
        <v>48</v>
      </c>
      <c r="N6" s="18" t="s">
        <v>49</v>
      </c>
      <c r="O6" s="18" t="s">
        <v>50</v>
      </c>
      <c r="P6" s="18" t="s">
        <v>51</v>
      </c>
      <c r="Q6" s="18" t="s">
        <v>52</v>
      </c>
      <c r="R6" s="18" t="s">
        <v>53</v>
      </c>
      <c r="S6" s="18" t="s">
        <v>54</v>
      </c>
      <c r="T6" s="18" t="s">
        <v>55</v>
      </c>
      <c r="U6" s="18" t="s">
        <v>56</v>
      </c>
      <c r="V6" s="18" t="s">
        <v>57</v>
      </c>
      <c r="W6" s="18" t="s">
        <v>58</v>
      </c>
    </row>
    <row r="7" spans="1:60" hidden="1" x14ac:dyDescent="0.2">
      <c r="A7" s="1"/>
      <c r="B7" s="2"/>
      <c r="C7" s="2"/>
      <c r="D7" s="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60" x14ac:dyDescent="0.2">
      <c r="A8" s="31" t="s">
        <v>59</v>
      </c>
      <c r="B8" s="32" t="s">
        <v>11</v>
      </c>
      <c r="C8" s="50" t="s">
        <v>24</v>
      </c>
      <c r="D8" s="33"/>
      <c r="E8" s="34"/>
      <c r="F8" s="35"/>
      <c r="G8" s="36">
        <f>SUMIF(AG9:AG44,"&lt;&gt;NOR",G9:G44)</f>
        <v>0</v>
      </c>
      <c r="H8" s="30"/>
      <c r="I8" s="30">
        <f>SUM(I9:I44)</f>
        <v>0</v>
      </c>
      <c r="J8" s="30"/>
      <c r="K8" s="30">
        <f>SUM(K9:K44)</f>
        <v>0</v>
      </c>
      <c r="L8" s="30"/>
      <c r="M8" s="30">
        <f>SUM(M9:M44)</f>
        <v>0</v>
      </c>
      <c r="N8" s="30"/>
      <c r="O8" s="30">
        <f>SUM(O9:O44)</f>
        <v>150.95999999999998</v>
      </c>
      <c r="P8" s="30"/>
      <c r="Q8" s="30">
        <f>SUM(Q9:Q44)</f>
        <v>347.88</v>
      </c>
      <c r="R8" s="30"/>
      <c r="S8" s="30"/>
      <c r="T8" s="30"/>
      <c r="U8" s="30"/>
      <c r="V8" s="30">
        <f>SUM(V9:V44)</f>
        <v>870.71</v>
      </c>
      <c r="W8" s="30"/>
      <c r="AG8" t="s">
        <v>60</v>
      </c>
    </row>
    <row r="9" spans="1:60" outlineLevel="1" x14ac:dyDescent="0.2">
      <c r="A9" s="37">
        <v>1</v>
      </c>
      <c r="B9" s="38" t="s">
        <v>70</v>
      </c>
      <c r="C9" s="52" t="s">
        <v>71</v>
      </c>
      <c r="D9" s="39" t="s">
        <v>72</v>
      </c>
      <c r="E9" s="40">
        <v>316.26</v>
      </c>
      <c r="F9" s="41"/>
      <c r="G9" s="42">
        <f>ROUND(E9*F9,2)</f>
        <v>0</v>
      </c>
      <c r="H9" s="29"/>
      <c r="I9" s="28">
        <f>ROUND(E9*H9,2)</f>
        <v>0</v>
      </c>
      <c r="J9" s="29"/>
      <c r="K9" s="28">
        <f>ROUND(E9*J9,2)</f>
        <v>0</v>
      </c>
      <c r="L9" s="28">
        <v>21</v>
      </c>
      <c r="M9" s="28">
        <f>G9*(1+L9/100)</f>
        <v>0</v>
      </c>
      <c r="N9" s="28">
        <v>0</v>
      </c>
      <c r="O9" s="28">
        <f>ROUND(E9*N9,2)</f>
        <v>0</v>
      </c>
      <c r="P9" s="28">
        <v>0.66</v>
      </c>
      <c r="Q9" s="28">
        <f>ROUND(E9*P9,2)</f>
        <v>208.73</v>
      </c>
      <c r="R9" s="28"/>
      <c r="S9" s="28" t="s">
        <v>61</v>
      </c>
      <c r="T9" s="28" t="s">
        <v>73</v>
      </c>
      <c r="U9" s="28">
        <v>0.11899999999999999</v>
      </c>
      <c r="V9" s="28">
        <f>ROUND(E9*U9,2)</f>
        <v>37.630000000000003</v>
      </c>
      <c r="W9" s="28"/>
      <c r="X9" s="19"/>
      <c r="Y9" s="19"/>
      <c r="Z9" s="19"/>
      <c r="AA9" s="19"/>
      <c r="AB9" s="19"/>
      <c r="AC9" s="19"/>
      <c r="AD9" s="19"/>
      <c r="AE9" s="19"/>
      <c r="AF9" s="19"/>
      <c r="AG9" s="19" t="s">
        <v>74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outlineLevel="1" x14ac:dyDescent="0.2">
      <c r="A10" s="26"/>
      <c r="B10" s="27"/>
      <c r="C10" s="58" t="s">
        <v>234</v>
      </c>
      <c r="D10" s="56"/>
      <c r="E10" s="57">
        <v>316.26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9"/>
      <c r="Y10" s="19"/>
      <c r="Z10" s="19"/>
      <c r="AA10" s="19"/>
      <c r="AB10" s="19"/>
      <c r="AC10" s="19"/>
      <c r="AD10" s="19"/>
      <c r="AE10" s="19"/>
      <c r="AF10" s="19"/>
      <c r="AG10" s="19" t="s">
        <v>76</v>
      </c>
      <c r="AH10" s="19">
        <v>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outlineLevel="1" x14ac:dyDescent="0.2">
      <c r="A11" s="43">
        <v>2</v>
      </c>
      <c r="B11" s="44" t="s">
        <v>77</v>
      </c>
      <c r="C11" s="51" t="s">
        <v>78</v>
      </c>
      <c r="D11" s="45" t="s">
        <v>72</v>
      </c>
      <c r="E11" s="46">
        <v>316.26</v>
      </c>
      <c r="F11" s="47"/>
      <c r="G11" s="48">
        <f>ROUND(E11*F11,2)</f>
        <v>0</v>
      </c>
      <c r="H11" s="29"/>
      <c r="I11" s="28">
        <f>ROUND(E11*H11,2)</f>
        <v>0</v>
      </c>
      <c r="J11" s="29"/>
      <c r="K11" s="28">
        <f>ROUND(E11*J11,2)</f>
        <v>0</v>
      </c>
      <c r="L11" s="28">
        <v>21</v>
      </c>
      <c r="M11" s="28">
        <f>G11*(1+L11/100)</f>
        <v>0</v>
      </c>
      <c r="N11" s="28">
        <v>0</v>
      </c>
      <c r="O11" s="28">
        <f>ROUND(E11*N11,2)</f>
        <v>0</v>
      </c>
      <c r="P11" s="28">
        <v>0.44</v>
      </c>
      <c r="Q11" s="28">
        <f>ROUND(E11*P11,2)</f>
        <v>139.15</v>
      </c>
      <c r="R11" s="28"/>
      <c r="S11" s="28" t="s">
        <v>61</v>
      </c>
      <c r="T11" s="28" t="s">
        <v>73</v>
      </c>
      <c r="U11" s="28">
        <v>0.157</v>
      </c>
      <c r="V11" s="28">
        <f>ROUND(E11*U11,2)</f>
        <v>49.65</v>
      </c>
      <c r="W11" s="28"/>
      <c r="X11" s="19"/>
      <c r="Y11" s="19"/>
      <c r="Z11" s="19"/>
      <c r="AA11" s="19"/>
      <c r="AB11" s="19"/>
      <c r="AC11" s="19"/>
      <c r="AD11" s="19"/>
      <c r="AE11" s="19"/>
      <c r="AF11" s="19"/>
      <c r="AG11" s="19" t="s">
        <v>74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outlineLevel="1" x14ac:dyDescent="0.2">
      <c r="A12" s="43">
        <v>3</v>
      </c>
      <c r="B12" s="44" t="s">
        <v>79</v>
      </c>
      <c r="C12" s="51" t="s">
        <v>80</v>
      </c>
      <c r="D12" s="45" t="s">
        <v>81</v>
      </c>
      <c r="E12" s="46">
        <v>32</v>
      </c>
      <c r="F12" s="47"/>
      <c r="G12" s="48">
        <f>ROUND(E12*F12,2)</f>
        <v>0</v>
      </c>
      <c r="H12" s="29"/>
      <c r="I12" s="28">
        <f>ROUND(E12*H12,2)</f>
        <v>0</v>
      </c>
      <c r="J12" s="29"/>
      <c r="K12" s="28">
        <f>ROUND(E12*J12,2)</f>
        <v>0</v>
      </c>
      <c r="L12" s="28">
        <v>21</v>
      </c>
      <c r="M12" s="28">
        <f>G12*(1+L12/100)</f>
        <v>0</v>
      </c>
      <c r="N12" s="28">
        <v>0</v>
      </c>
      <c r="O12" s="28">
        <f>ROUND(E12*N12,2)</f>
        <v>0</v>
      </c>
      <c r="P12" s="28">
        <v>0</v>
      </c>
      <c r="Q12" s="28">
        <f>ROUND(E12*P12,2)</f>
        <v>0</v>
      </c>
      <c r="R12" s="28"/>
      <c r="S12" s="28" t="s">
        <v>61</v>
      </c>
      <c r="T12" s="28" t="s">
        <v>73</v>
      </c>
      <c r="U12" s="28">
        <v>0.20300000000000001</v>
      </c>
      <c r="V12" s="28">
        <f>ROUND(E12*U12,2)</f>
        <v>6.5</v>
      </c>
      <c r="W12" s="28"/>
      <c r="X12" s="19"/>
      <c r="Y12" s="19"/>
      <c r="Z12" s="19"/>
      <c r="AA12" s="19"/>
      <c r="AB12" s="19"/>
      <c r="AC12" s="19"/>
      <c r="AD12" s="19"/>
      <c r="AE12" s="19"/>
      <c r="AF12" s="19"/>
      <c r="AG12" s="19" t="s">
        <v>74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outlineLevel="1" x14ac:dyDescent="0.2">
      <c r="A13" s="43">
        <v>4</v>
      </c>
      <c r="B13" s="44" t="s">
        <v>82</v>
      </c>
      <c r="C13" s="51" t="s">
        <v>83</v>
      </c>
      <c r="D13" s="45" t="s">
        <v>84</v>
      </c>
      <c r="E13" s="46">
        <v>4</v>
      </c>
      <c r="F13" s="47"/>
      <c r="G13" s="48">
        <f>ROUND(E13*F13,2)</f>
        <v>0</v>
      </c>
      <c r="H13" s="29"/>
      <c r="I13" s="28">
        <f>ROUND(E13*H13,2)</f>
        <v>0</v>
      </c>
      <c r="J13" s="29"/>
      <c r="K13" s="28">
        <f>ROUND(E13*J13,2)</f>
        <v>0</v>
      </c>
      <c r="L13" s="28">
        <v>21</v>
      </c>
      <c r="M13" s="28">
        <f>G13*(1+L13/100)</f>
        <v>0</v>
      </c>
      <c r="N13" s="28">
        <v>0</v>
      </c>
      <c r="O13" s="28">
        <f>ROUND(E13*N13,2)</f>
        <v>0</v>
      </c>
      <c r="P13" s="28">
        <v>0</v>
      </c>
      <c r="Q13" s="28">
        <f>ROUND(E13*P13,2)</f>
        <v>0</v>
      </c>
      <c r="R13" s="28"/>
      <c r="S13" s="28" t="s">
        <v>61</v>
      </c>
      <c r="T13" s="28" t="s">
        <v>73</v>
      </c>
      <c r="U13" s="28">
        <v>0</v>
      </c>
      <c r="V13" s="28">
        <f>ROUND(E13*U13,2)</f>
        <v>0</v>
      </c>
      <c r="W13" s="28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74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outlineLevel="1" x14ac:dyDescent="0.2">
      <c r="A14" s="37">
        <v>5</v>
      </c>
      <c r="B14" s="38" t="s">
        <v>235</v>
      </c>
      <c r="C14" s="52" t="s">
        <v>236</v>
      </c>
      <c r="D14" s="39" t="s">
        <v>87</v>
      </c>
      <c r="E14" s="40">
        <v>1.6</v>
      </c>
      <c r="F14" s="41"/>
      <c r="G14" s="42">
        <f>ROUND(E14*F14,2)</f>
        <v>0</v>
      </c>
      <c r="H14" s="29"/>
      <c r="I14" s="28">
        <f>ROUND(E14*H14,2)</f>
        <v>0</v>
      </c>
      <c r="J14" s="29"/>
      <c r="K14" s="28">
        <f>ROUND(E14*J14,2)</f>
        <v>0</v>
      </c>
      <c r="L14" s="28">
        <v>21</v>
      </c>
      <c r="M14" s="28">
        <f>G14*(1+L14/100)</f>
        <v>0</v>
      </c>
      <c r="N14" s="28">
        <v>1.0699999999999999E-2</v>
      </c>
      <c r="O14" s="28">
        <f>ROUND(E14*N14,2)</f>
        <v>0.02</v>
      </c>
      <c r="P14" s="28">
        <v>0</v>
      </c>
      <c r="Q14" s="28">
        <f>ROUND(E14*P14,2)</f>
        <v>0</v>
      </c>
      <c r="R14" s="28"/>
      <c r="S14" s="28" t="s">
        <v>61</v>
      </c>
      <c r="T14" s="28" t="s">
        <v>73</v>
      </c>
      <c r="U14" s="28">
        <v>0.90800000000000003</v>
      </c>
      <c r="V14" s="28">
        <f>ROUND(E14*U14,2)</f>
        <v>1.45</v>
      </c>
      <c r="W14" s="28"/>
      <c r="X14" s="19"/>
      <c r="Y14" s="19"/>
      <c r="Z14" s="19"/>
      <c r="AA14" s="19"/>
      <c r="AB14" s="19"/>
      <c r="AC14" s="19"/>
      <c r="AD14" s="19"/>
      <c r="AE14" s="19"/>
      <c r="AF14" s="19"/>
      <c r="AG14" s="19" t="s">
        <v>74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outlineLevel="1" x14ac:dyDescent="0.2">
      <c r="A15" s="26"/>
      <c r="B15" s="27"/>
      <c r="C15" s="58" t="s">
        <v>237</v>
      </c>
      <c r="D15" s="56"/>
      <c r="E15" s="57">
        <v>1.6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9"/>
      <c r="Y15" s="19"/>
      <c r="Z15" s="19"/>
      <c r="AA15" s="19"/>
      <c r="AB15" s="19"/>
      <c r="AC15" s="19"/>
      <c r="AD15" s="19"/>
      <c r="AE15" s="19"/>
      <c r="AF15" s="19"/>
      <c r="AG15" s="19" t="s">
        <v>76</v>
      </c>
      <c r="AH15" s="19">
        <v>0</v>
      </c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outlineLevel="1" x14ac:dyDescent="0.2">
      <c r="A16" s="37">
        <v>6</v>
      </c>
      <c r="B16" s="38" t="s">
        <v>85</v>
      </c>
      <c r="C16" s="52" t="s">
        <v>86</v>
      </c>
      <c r="D16" s="39" t="s">
        <v>87</v>
      </c>
      <c r="E16" s="40">
        <v>9.6</v>
      </c>
      <c r="F16" s="41"/>
      <c r="G16" s="42">
        <f>ROUND(E16*F16,2)</f>
        <v>0</v>
      </c>
      <c r="H16" s="29"/>
      <c r="I16" s="28">
        <f>ROUND(E16*H16,2)</f>
        <v>0</v>
      </c>
      <c r="J16" s="29"/>
      <c r="K16" s="28">
        <f>ROUND(E16*J16,2)</f>
        <v>0</v>
      </c>
      <c r="L16" s="28">
        <v>21</v>
      </c>
      <c r="M16" s="28">
        <f>G16*(1+L16/100)</f>
        <v>0</v>
      </c>
      <c r="N16" s="28">
        <v>2.478E-2</v>
      </c>
      <c r="O16" s="28">
        <f>ROUND(E16*N16,2)</f>
        <v>0.24</v>
      </c>
      <c r="P16" s="28">
        <v>0</v>
      </c>
      <c r="Q16" s="28">
        <f>ROUND(E16*P16,2)</f>
        <v>0</v>
      </c>
      <c r="R16" s="28"/>
      <c r="S16" s="28" t="s">
        <v>61</v>
      </c>
      <c r="T16" s="28" t="s">
        <v>73</v>
      </c>
      <c r="U16" s="28">
        <v>0.54700000000000004</v>
      </c>
      <c r="V16" s="28">
        <f>ROUND(E16*U16,2)</f>
        <v>5.25</v>
      </c>
      <c r="W16" s="28"/>
      <c r="X16" s="19"/>
      <c r="Y16" s="19"/>
      <c r="Z16" s="19"/>
      <c r="AA16" s="19"/>
      <c r="AB16" s="19"/>
      <c r="AC16" s="19"/>
      <c r="AD16" s="19"/>
      <c r="AE16" s="19"/>
      <c r="AF16" s="19"/>
      <c r="AG16" s="19" t="s">
        <v>74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outlineLevel="1" x14ac:dyDescent="0.2">
      <c r="A17" s="26"/>
      <c r="B17" s="27"/>
      <c r="C17" s="58" t="s">
        <v>238</v>
      </c>
      <c r="D17" s="56"/>
      <c r="E17" s="57">
        <v>9.6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9"/>
      <c r="Y17" s="19"/>
      <c r="Z17" s="19"/>
      <c r="AA17" s="19"/>
      <c r="AB17" s="19"/>
      <c r="AC17" s="19"/>
      <c r="AD17" s="19"/>
      <c r="AE17" s="19"/>
      <c r="AF17" s="19"/>
      <c r="AG17" s="19" t="s">
        <v>76</v>
      </c>
      <c r="AH17" s="19">
        <v>0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outlineLevel="1" x14ac:dyDescent="0.2">
      <c r="A18" s="37">
        <v>7</v>
      </c>
      <c r="B18" s="38" t="s">
        <v>92</v>
      </c>
      <c r="C18" s="52" t="s">
        <v>93</v>
      </c>
      <c r="D18" s="39" t="s">
        <v>90</v>
      </c>
      <c r="E18" s="40">
        <v>144.57599999999999</v>
      </c>
      <c r="F18" s="41"/>
      <c r="G18" s="42">
        <f>ROUND(E18*F18,2)</f>
        <v>0</v>
      </c>
      <c r="H18" s="29"/>
      <c r="I18" s="28">
        <f>ROUND(E18*H18,2)</f>
        <v>0</v>
      </c>
      <c r="J18" s="29"/>
      <c r="K18" s="28">
        <f>ROUND(E18*J18,2)</f>
        <v>0</v>
      </c>
      <c r="L18" s="28">
        <v>21</v>
      </c>
      <c r="M18" s="28">
        <f>G18*(1+L18/100)</f>
        <v>0</v>
      </c>
      <c r="N18" s="28">
        <v>0</v>
      </c>
      <c r="O18" s="28">
        <f>ROUND(E18*N18,2)</f>
        <v>0</v>
      </c>
      <c r="P18" s="28">
        <v>0</v>
      </c>
      <c r="Q18" s="28">
        <f>ROUND(E18*P18,2)</f>
        <v>0</v>
      </c>
      <c r="R18" s="28"/>
      <c r="S18" s="28" t="s">
        <v>61</v>
      </c>
      <c r="T18" s="28" t="s">
        <v>73</v>
      </c>
      <c r="U18" s="28">
        <v>1.7629999999999999</v>
      </c>
      <c r="V18" s="28">
        <f>ROUND(E18*U18,2)</f>
        <v>254.89</v>
      </c>
      <c r="W18" s="28"/>
      <c r="X18" s="19"/>
      <c r="Y18" s="19"/>
      <c r="Z18" s="19"/>
      <c r="AA18" s="19"/>
      <c r="AB18" s="19"/>
      <c r="AC18" s="19"/>
      <c r="AD18" s="19"/>
      <c r="AE18" s="19"/>
      <c r="AF18" s="19"/>
      <c r="AG18" s="19" t="s">
        <v>74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outlineLevel="1" x14ac:dyDescent="0.2">
      <c r="A19" s="26"/>
      <c r="B19" s="27"/>
      <c r="C19" s="58" t="s">
        <v>239</v>
      </c>
      <c r="D19" s="56"/>
      <c r="E19" s="57">
        <v>144.57599999999999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9"/>
      <c r="Y19" s="19"/>
      <c r="Z19" s="19"/>
      <c r="AA19" s="19"/>
      <c r="AB19" s="19"/>
      <c r="AC19" s="19"/>
      <c r="AD19" s="19"/>
      <c r="AE19" s="19"/>
      <c r="AF19" s="19"/>
      <c r="AG19" s="19" t="s">
        <v>76</v>
      </c>
      <c r="AH19" s="19">
        <v>0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ht="22.5" outlineLevel="1" x14ac:dyDescent="0.2">
      <c r="A20" s="37">
        <v>8</v>
      </c>
      <c r="B20" s="38" t="s">
        <v>95</v>
      </c>
      <c r="C20" s="52" t="s">
        <v>96</v>
      </c>
      <c r="D20" s="39" t="s">
        <v>90</v>
      </c>
      <c r="E20" s="40">
        <v>198.792</v>
      </c>
      <c r="F20" s="41"/>
      <c r="G20" s="42">
        <f>ROUND(E20*F20,2)</f>
        <v>0</v>
      </c>
      <c r="H20" s="29"/>
      <c r="I20" s="28">
        <f>ROUND(E20*H20,2)</f>
        <v>0</v>
      </c>
      <c r="J20" s="29"/>
      <c r="K20" s="28">
        <f>ROUND(E20*J20,2)</f>
        <v>0</v>
      </c>
      <c r="L20" s="28">
        <v>21</v>
      </c>
      <c r="M20" s="28">
        <f>G20*(1+L20/100)</f>
        <v>0</v>
      </c>
      <c r="N20" s="28">
        <v>0</v>
      </c>
      <c r="O20" s="28">
        <f>ROUND(E20*N20,2)</f>
        <v>0</v>
      </c>
      <c r="P20" s="28">
        <v>0</v>
      </c>
      <c r="Q20" s="28">
        <f>ROUND(E20*P20,2)</f>
        <v>0</v>
      </c>
      <c r="R20" s="28"/>
      <c r="S20" s="28" t="s">
        <v>61</v>
      </c>
      <c r="T20" s="28" t="s">
        <v>73</v>
      </c>
      <c r="U20" s="28">
        <v>0.12</v>
      </c>
      <c r="V20" s="28">
        <f>ROUND(E20*U20,2)</f>
        <v>23.86</v>
      </c>
      <c r="W20" s="28"/>
      <c r="X20" s="19"/>
      <c r="Y20" s="19"/>
      <c r="Z20" s="19"/>
      <c r="AA20" s="19"/>
      <c r="AB20" s="19"/>
      <c r="AC20" s="19"/>
      <c r="AD20" s="19"/>
      <c r="AE20" s="19"/>
      <c r="AF20" s="19"/>
      <c r="AG20" s="19" t="s">
        <v>74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outlineLevel="1" x14ac:dyDescent="0.2">
      <c r="A21" s="26"/>
      <c r="B21" s="27"/>
      <c r="C21" s="58" t="s">
        <v>240</v>
      </c>
      <c r="D21" s="56"/>
      <c r="E21" s="57">
        <v>289.15199999999999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9"/>
      <c r="Y21" s="19"/>
      <c r="Z21" s="19"/>
      <c r="AA21" s="19"/>
      <c r="AB21" s="19"/>
      <c r="AC21" s="19"/>
      <c r="AD21" s="19"/>
      <c r="AE21" s="19"/>
      <c r="AF21" s="19"/>
      <c r="AG21" s="19" t="s">
        <v>76</v>
      </c>
      <c r="AH21" s="19">
        <v>0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outlineLevel="1" x14ac:dyDescent="0.2">
      <c r="A22" s="26"/>
      <c r="B22" s="27"/>
      <c r="C22" s="58" t="s">
        <v>241</v>
      </c>
      <c r="D22" s="56"/>
      <c r="E22" s="57">
        <v>-90.36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9"/>
      <c r="Y22" s="19"/>
      <c r="Z22" s="19"/>
      <c r="AA22" s="19"/>
      <c r="AB22" s="19"/>
      <c r="AC22" s="19"/>
      <c r="AD22" s="19"/>
      <c r="AE22" s="19"/>
      <c r="AF22" s="19"/>
      <c r="AG22" s="19" t="s">
        <v>76</v>
      </c>
      <c r="AH22" s="19">
        <v>0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outlineLevel="1" x14ac:dyDescent="0.2">
      <c r="A23" s="37">
        <v>9</v>
      </c>
      <c r="B23" s="38" t="s">
        <v>100</v>
      </c>
      <c r="C23" s="52" t="s">
        <v>101</v>
      </c>
      <c r="D23" s="39" t="s">
        <v>72</v>
      </c>
      <c r="E23" s="40">
        <v>722.88</v>
      </c>
      <c r="F23" s="41"/>
      <c r="G23" s="42">
        <f>ROUND(E23*F23,2)</f>
        <v>0</v>
      </c>
      <c r="H23" s="29"/>
      <c r="I23" s="28">
        <f>ROUND(E23*H23,2)</f>
        <v>0</v>
      </c>
      <c r="J23" s="29"/>
      <c r="K23" s="28">
        <f>ROUND(E23*J23,2)</f>
        <v>0</v>
      </c>
      <c r="L23" s="28">
        <v>21</v>
      </c>
      <c r="M23" s="28">
        <f>G23*(1+L23/100)</f>
        <v>0</v>
      </c>
      <c r="N23" s="28">
        <v>9.8999999999999999E-4</v>
      </c>
      <c r="O23" s="28">
        <f>ROUND(E23*N23,2)</f>
        <v>0.72</v>
      </c>
      <c r="P23" s="28">
        <v>0</v>
      </c>
      <c r="Q23" s="28">
        <f>ROUND(E23*P23,2)</f>
        <v>0</v>
      </c>
      <c r="R23" s="28"/>
      <c r="S23" s="28" t="s">
        <v>61</v>
      </c>
      <c r="T23" s="28" t="s">
        <v>73</v>
      </c>
      <c r="U23" s="28">
        <v>0.23599999999999999</v>
      </c>
      <c r="V23" s="28">
        <f>ROUND(E23*U23,2)</f>
        <v>170.6</v>
      </c>
      <c r="W23" s="28"/>
      <c r="X23" s="19"/>
      <c r="Y23" s="19"/>
      <c r="Z23" s="19"/>
      <c r="AA23" s="19"/>
      <c r="AB23" s="19"/>
      <c r="AC23" s="19"/>
      <c r="AD23" s="19"/>
      <c r="AE23" s="19"/>
      <c r="AF23" s="19"/>
      <c r="AG23" s="19" t="s">
        <v>74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outlineLevel="1" x14ac:dyDescent="0.2">
      <c r="A24" s="26"/>
      <c r="B24" s="27"/>
      <c r="C24" s="58" t="s">
        <v>242</v>
      </c>
      <c r="D24" s="56"/>
      <c r="E24" s="57">
        <v>722.88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9"/>
      <c r="Y24" s="19"/>
      <c r="Z24" s="19"/>
      <c r="AA24" s="19"/>
      <c r="AB24" s="19"/>
      <c r="AC24" s="19"/>
      <c r="AD24" s="19"/>
      <c r="AE24" s="19"/>
      <c r="AF24" s="19"/>
      <c r="AG24" s="19" t="s">
        <v>76</v>
      </c>
      <c r="AH24" s="19">
        <v>0</v>
      </c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outlineLevel="1" x14ac:dyDescent="0.2">
      <c r="A25" s="43">
        <v>10</v>
      </c>
      <c r="B25" s="44" t="s">
        <v>103</v>
      </c>
      <c r="C25" s="51" t="s">
        <v>104</v>
      </c>
      <c r="D25" s="45" t="s">
        <v>72</v>
      </c>
      <c r="E25" s="46">
        <v>722.88</v>
      </c>
      <c r="F25" s="47"/>
      <c r="G25" s="48">
        <f>ROUND(E25*F25,2)</f>
        <v>0</v>
      </c>
      <c r="H25" s="29"/>
      <c r="I25" s="28">
        <f>ROUND(E25*H25,2)</f>
        <v>0</v>
      </c>
      <c r="J25" s="29"/>
      <c r="K25" s="28">
        <f>ROUND(E25*J25,2)</f>
        <v>0</v>
      </c>
      <c r="L25" s="28">
        <v>21</v>
      </c>
      <c r="M25" s="28">
        <f>G25*(1+L25/100)</f>
        <v>0</v>
      </c>
      <c r="N25" s="28">
        <v>0</v>
      </c>
      <c r="O25" s="28">
        <f>ROUND(E25*N25,2)</f>
        <v>0</v>
      </c>
      <c r="P25" s="28">
        <v>0</v>
      </c>
      <c r="Q25" s="28">
        <f>ROUND(E25*P25,2)</f>
        <v>0</v>
      </c>
      <c r="R25" s="28"/>
      <c r="S25" s="28" t="s">
        <v>61</v>
      </c>
      <c r="T25" s="28" t="s">
        <v>73</v>
      </c>
      <c r="U25" s="28">
        <v>7.0000000000000007E-2</v>
      </c>
      <c r="V25" s="28">
        <f>ROUND(E25*U25,2)</f>
        <v>50.6</v>
      </c>
      <c r="W25" s="28"/>
      <c r="X25" s="19"/>
      <c r="Y25" s="19"/>
      <c r="Z25" s="19"/>
      <c r="AA25" s="19"/>
      <c r="AB25" s="19"/>
      <c r="AC25" s="19"/>
      <c r="AD25" s="19"/>
      <c r="AE25" s="19"/>
      <c r="AF25" s="19"/>
      <c r="AG25" s="19" t="s">
        <v>74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outlineLevel="1" x14ac:dyDescent="0.2">
      <c r="A26" s="37">
        <v>11</v>
      </c>
      <c r="B26" s="38" t="s">
        <v>105</v>
      </c>
      <c r="C26" s="52" t="s">
        <v>106</v>
      </c>
      <c r="D26" s="39" t="s">
        <v>90</v>
      </c>
      <c r="E26" s="40">
        <v>99.396000000000001</v>
      </c>
      <c r="F26" s="41"/>
      <c r="G26" s="42">
        <f>ROUND(E26*F26,2)</f>
        <v>0</v>
      </c>
      <c r="H26" s="29"/>
      <c r="I26" s="28">
        <f>ROUND(E26*H26,2)</f>
        <v>0</v>
      </c>
      <c r="J26" s="29"/>
      <c r="K26" s="28">
        <f>ROUND(E26*J26,2)</f>
        <v>0</v>
      </c>
      <c r="L26" s="28">
        <v>21</v>
      </c>
      <c r="M26" s="28">
        <f>G26*(1+L26/100)</f>
        <v>0</v>
      </c>
      <c r="N26" s="28">
        <v>0</v>
      </c>
      <c r="O26" s="28">
        <f>ROUND(E26*N26,2)</f>
        <v>0</v>
      </c>
      <c r="P26" s="28">
        <v>0</v>
      </c>
      <c r="Q26" s="28">
        <f>ROUND(E26*P26,2)</f>
        <v>0</v>
      </c>
      <c r="R26" s="28"/>
      <c r="S26" s="28" t="s">
        <v>61</v>
      </c>
      <c r="T26" s="28" t="s">
        <v>73</v>
      </c>
      <c r="U26" s="28">
        <v>0.34499999999999997</v>
      </c>
      <c r="V26" s="28">
        <f>ROUND(E26*U26,2)</f>
        <v>34.29</v>
      </c>
      <c r="W26" s="28"/>
      <c r="X26" s="19"/>
      <c r="Y26" s="19"/>
      <c r="Z26" s="19"/>
      <c r="AA26" s="19"/>
      <c r="AB26" s="19"/>
      <c r="AC26" s="19"/>
      <c r="AD26" s="19"/>
      <c r="AE26" s="19"/>
      <c r="AF26" s="19"/>
      <c r="AG26" s="19" t="s">
        <v>74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1:60" outlineLevel="1" x14ac:dyDescent="0.2">
      <c r="A27" s="26"/>
      <c r="B27" s="27"/>
      <c r="C27" s="58" t="s">
        <v>243</v>
      </c>
      <c r="D27" s="56"/>
      <c r="E27" s="57">
        <v>99.396000000000001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9"/>
      <c r="Y27" s="19"/>
      <c r="Z27" s="19"/>
      <c r="AA27" s="19"/>
      <c r="AB27" s="19"/>
      <c r="AC27" s="19"/>
      <c r="AD27" s="19"/>
      <c r="AE27" s="19"/>
      <c r="AF27" s="19"/>
      <c r="AG27" s="19" t="s">
        <v>76</v>
      </c>
      <c r="AH27" s="19">
        <v>0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60" outlineLevel="1" x14ac:dyDescent="0.2">
      <c r="A28" s="37">
        <v>12</v>
      </c>
      <c r="B28" s="38" t="s">
        <v>108</v>
      </c>
      <c r="C28" s="52" t="s">
        <v>109</v>
      </c>
      <c r="D28" s="39" t="s">
        <v>90</v>
      </c>
      <c r="E28" s="40">
        <v>216.864</v>
      </c>
      <c r="F28" s="41"/>
      <c r="G28" s="42">
        <f>ROUND(E28*F28,2)</f>
        <v>0</v>
      </c>
      <c r="H28" s="29"/>
      <c r="I28" s="28">
        <f>ROUND(E28*H28,2)</f>
        <v>0</v>
      </c>
      <c r="J28" s="29"/>
      <c r="K28" s="28">
        <f>ROUND(E28*J28,2)</f>
        <v>0</v>
      </c>
      <c r="L28" s="28">
        <v>21</v>
      </c>
      <c r="M28" s="28">
        <f>G28*(1+L28/100)</f>
        <v>0</v>
      </c>
      <c r="N28" s="28">
        <v>0</v>
      </c>
      <c r="O28" s="28">
        <f>ROUND(E28*N28,2)</f>
        <v>0</v>
      </c>
      <c r="P28" s="28">
        <v>0</v>
      </c>
      <c r="Q28" s="28">
        <f>ROUND(E28*P28,2)</f>
        <v>0</v>
      </c>
      <c r="R28" s="28"/>
      <c r="S28" s="28" t="s">
        <v>61</v>
      </c>
      <c r="T28" s="28" t="s">
        <v>73</v>
      </c>
      <c r="U28" s="28">
        <v>1.0999999999999999E-2</v>
      </c>
      <c r="V28" s="28">
        <f>ROUND(E28*U28,2)</f>
        <v>2.39</v>
      </c>
      <c r="W28" s="28"/>
      <c r="X28" s="19"/>
      <c r="Y28" s="19"/>
      <c r="Z28" s="19"/>
      <c r="AA28" s="19"/>
      <c r="AB28" s="19"/>
      <c r="AC28" s="19"/>
      <c r="AD28" s="19"/>
      <c r="AE28" s="19"/>
      <c r="AF28" s="19"/>
      <c r="AG28" s="19" t="s">
        <v>74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1:60" outlineLevel="1" x14ac:dyDescent="0.2">
      <c r="A29" s="26"/>
      <c r="B29" s="27"/>
      <c r="C29" s="58" t="s">
        <v>244</v>
      </c>
      <c r="D29" s="56"/>
      <c r="E29" s="57">
        <v>216.864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19"/>
      <c r="Y29" s="19"/>
      <c r="Z29" s="19"/>
      <c r="AA29" s="19"/>
      <c r="AB29" s="19"/>
      <c r="AC29" s="19"/>
      <c r="AD29" s="19"/>
      <c r="AE29" s="19"/>
      <c r="AF29" s="19"/>
      <c r="AG29" s="19" t="s">
        <v>76</v>
      </c>
      <c r="AH29" s="19">
        <v>0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ht="22.5" outlineLevel="1" x14ac:dyDescent="0.2">
      <c r="A30" s="37">
        <v>13</v>
      </c>
      <c r="B30" s="38" t="s">
        <v>111</v>
      </c>
      <c r="C30" s="52" t="s">
        <v>112</v>
      </c>
      <c r="D30" s="39" t="s">
        <v>90</v>
      </c>
      <c r="E30" s="40">
        <v>90.36</v>
      </c>
      <c r="F30" s="41"/>
      <c r="G30" s="42">
        <f>ROUND(E30*F30,2)</f>
        <v>0</v>
      </c>
      <c r="H30" s="29"/>
      <c r="I30" s="28">
        <f>ROUND(E30*H30,2)</f>
        <v>0</v>
      </c>
      <c r="J30" s="29"/>
      <c r="K30" s="28">
        <f>ROUND(E30*J30,2)</f>
        <v>0</v>
      </c>
      <c r="L30" s="28">
        <v>21</v>
      </c>
      <c r="M30" s="28">
        <f>G30*(1+L30/100)</f>
        <v>0</v>
      </c>
      <c r="N30" s="28">
        <v>0</v>
      </c>
      <c r="O30" s="28">
        <f>ROUND(E30*N30,2)</f>
        <v>0</v>
      </c>
      <c r="P30" s="28">
        <v>0</v>
      </c>
      <c r="Q30" s="28">
        <f>ROUND(E30*P30,2)</f>
        <v>0</v>
      </c>
      <c r="R30" s="28"/>
      <c r="S30" s="28" t="s">
        <v>61</v>
      </c>
      <c r="T30" s="28" t="s">
        <v>73</v>
      </c>
      <c r="U30" s="28">
        <v>1.0999999999999999E-2</v>
      </c>
      <c r="V30" s="28">
        <f>ROUND(E30*U30,2)</f>
        <v>0.99</v>
      </c>
      <c r="W30" s="28"/>
      <c r="X30" s="19"/>
      <c r="Y30" s="19"/>
      <c r="Z30" s="19"/>
      <c r="AA30" s="19"/>
      <c r="AB30" s="19"/>
      <c r="AC30" s="19"/>
      <c r="AD30" s="19"/>
      <c r="AE30" s="19"/>
      <c r="AF30" s="19"/>
      <c r="AG30" s="19" t="s">
        <v>74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1:60" outlineLevel="1" x14ac:dyDescent="0.2">
      <c r="A31" s="26"/>
      <c r="B31" s="27"/>
      <c r="C31" s="58" t="s">
        <v>245</v>
      </c>
      <c r="D31" s="56"/>
      <c r="E31" s="57">
        <v>90.36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9"/>
      <c r="Y31" s="19"/>
      <c r="Z31" s="19"/>
      <c r="AA31" s="19"/>
      <c r="AB31" s="19"/>
      <c r="AC31" s="19"/>
      <c r="AD31" s="19"/>
      <c r="AE31" s="19"/>
      <c r="AF31" s="19"/>
      <c r="AG31" s="19" t="s">
        <v>76</v>
      </c>
      <c r="AH31" s="19">
        <v>0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outlineLevel="1" x14ac:dyDescent="0.2">
      <c r="A32" s="37">
        <v>14</v>
      </c>
      <c r="B32" s="38" t="s">
        <v>114</v>
      </c>
      <c r="C32" s="52" t="s">
        <v>115</v>
      </c>
      <c r="D32" s="39" t="s">
        <v>90</v>
      </c>
      <c r="E32" s="40">
        <v>451.8</v>
      </c>
      <c r="F32" s="41"/>
      <c r="G32" s="42">
        <f>ROUND(E32*F32,2)</f>
        <v>0</v>
      </c>
      <c r="H32" s="29"/>
      <c r="I32" s="28">
        <f>ROUND(E32*H32,2)</f>
        <v>0</v>
      </c>
      <c r="J32" s="29"/>
      <c r="K32" s="28">
        <f>ROUND(E32*J32,2)</f>
        <v>0</v>
      </c>
      <c r="L32" s="28">
        <v>21</v>
      </c>
      <c r="M32" s="28">
        <f>G32*(1+L32/100)</f>
        <v>0</v>
      </c>
      <c r="N32" s="28">
        <v>0</v>
      </c>
      <c r="O32" s="28">
        <f>ROUND(E32*N32,2)</f>
        <v>0</v>
      </c>
      <c r="P32" s="28">
        <v>0</v>
      </c>
      <c r="Q32" s="28">
        <f>ROUND(E32*P32,2)</f>
        <v>0</v>
      </c>
      <c r="R32" s="28"/>
      <c r="S32" s="28" t="s">
        <v>61</v>
      </c>
      <c r="T32" s="28" t="s">
        <v>73</v>
      </c>
      <c r="U32" s="28">
        <v>0</v>
      </c>
      <c r="V32" s="28">
        <f>ROUND(E32*U32,2)</f>
        <v>0</v>
      </c>
      <c r="W32" s="28"/>
      <c r="X32" s="19"/>
      <c r="Y32" s="19"/>
      <c r="Z32" s="19"/>
      <c r="AA32" s="19"/>
      <c r="AB32" s="19"/>
      <c r="AC32" s="19"/>
      <c r="AD32" s="19"/>
      <c r="AE32" s="19"/>
      <c r="AF32" s="19"/>
      <c r="AG32" s="19" t="s">
        <v>74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outlineLevel="1" x14ac:dyDescent="0.2">
      <c r="A33" s="26"/>
      <c r="B33" s="27"/>
      <c r="C33" s="58" t="s">
        <v>246</v>
      </c>
      <c r="D33" s="56"/>
      <c r="E33" s="57">
        <v>451.8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9"/>
      <c r="Y33" s="19"/>
      <c r="Z33" s="19"/>
      <c r="AA33" s="19"/>
      <c r="AB33" s="19"/>
      <c r="AC33" s="19"/>
      <c r="AD33" s="19"/>
      <c r="AE33" s="19"/>
      <c r="AF33" s="19"/>
      <c r="AG33" s="19" t="s">
        <v>76</v>
      </c>
      <c r="AH33" s="19">
        <v>0</v>
      </c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1:60" outlineLevel="1" x14ac:dyDescent="0.2">
      <c r="A34" s="37">
        <v>15</v>
      </c>
      <c r="B34" s="38" t="s">
        <v>117</v>
      </c>
      <c r="C34" s="52" t="s">
        <v>118</v>
      </c>
      <c r="D34" s="39" t="s">
        <v>90</v>
      </c>
      <c r="E34" s="40">
        <v>108.432</v>
      </c>
      <c r="F34" s="41"/>
      <c r="G34" s="42">
        <f>ROUND(E34*F34,2)</f>
        <v>0</v>
      </c>
      <c r="H34" s="29"/>
      <c r="I34" s="28">
        <f>ROUND(E34*H34,2)</f>
        <v>0</v>
      </c>
      <c r="J34" s="29"/>
      <c r="K34" s="28">
        <f>ROUND(E34*J34,2)</f>
        <v>0</v>
      </c>
      <c r="L34" s="28">
        <v>21</v>
      </c>
      <c r="M34" s="28">
        <f>G34*(1+L34/100)</f>
        <v>0</v>
      </c>
      <c r="N34" s="28">
        <v>0</v>
      </c>
      <c r="O34" s="28">
        <f>ROUND(E34*N34,2)</f>
        <v>0</v>
      </c>
      <c r="P34" s="28">
        <v>0</v>
      </c>
      <c r="Q34" s="28">
        <f>ROUND(E34*P34,2)</f>
        <v>0</v>
      </c>
      <c r="R34" s="28"/>
      <c r="S34" s="28" t="s">
        <v>61</v>
      </c>
      <c r="T34" s="28" t="s">
        <v>73</v>
      </c>
      <c r="U34" s="28">
        <v>0.65200000000000002</v>
      </c>
      <c r="V34" s="28">
        <f>ROUND(E34*U34,2)</f>
        <v>70.7</v>
      </c>
      <c r="W34" s="28"/>
      <c r="X34" s="19"/>
      <c r="Y34" s="19"/>
      <c r="Z34" s="19"/>
      <c r="AA34" s="19"/>
      <c r="AB34" s="19"/>
      <c r="AC34" s="19"/>
      <c r="AD34" s="19"/>
      <c r="AE34" s="19"/>
      <c r="AF34" s="19"/>
      <c r="AG34" s="19" t="s">
        <v>74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outlineLevel="1" x14ac:dyDescent="0.2">
      <c r="A35" s="26"/>
      <c r="B35" s="27"/>
      <c r="C35" s="58" t="s">
        <v>247</v>
      </c>
      <c r="D35" s="56"/>
      <c r="E35" s="57">
        <v>108.432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9"/>
      <c r="Y35" s="19"/>
      <c r="Z35" s="19"/>
      <c r="AA35" s="19"/>
      <c r="AB35" s="19"/>
      <c r="AC35" s="19"/>
      <c r="AD35" s="19"/>
      <c r="AE35" s="19"/>
      <c r="AF35" s="19"/>
      <c r="AG35" s="19" t="s">
        <v>76</v>
      </c>
      <c r="AH35" s="19">
        <v>0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outlineLevel="1" x14ac:dyDescent="0.2">
      <c r="A36" s="37">
        <v>16</v>
      </c>
      <c r="B36" s="38" t="s">
        <v>120</v>
      </c>
      <c r="C36" s="52" t="s">
        <v>121</v>
      </c>
      <c r="D36" s="39" t="s">
        <v>90</v>
      </c>
      <c r="E36" s="40">
        <v>108.432</v>
      </c>
      <c r="F36" s="41"/>
      <c r="G36" s="42">
        <f>ROUND(E36*F36,2)</f>
        <v>0</v>
      </c>
      <c r="H36" s="29"/>
      <c r="I36" s="28">
        <f>ROUND(E36*H36,2)</f>
        <v>0</v>
      </c>
      <c r="J36" s="29"/>
      <c r="K36" s="28">
        <f>ROUND(E36*J36,2)</f>
        <v>0</v>
      </c>
      <c r="L36" s="28">
        <v>21</v>
      </c>
      <c r="M36" s="28">
        <f>G36*(1+L36/100)</f>
        <v>0</v>
      </c>
      <c r="N36" s="28">
        <v>0</v>
      </c>
      <c r="O36" s="28">
        <f>ROUND(E36*N36,2)</f>
        <v>0</v>
      </c>
      <c r="P36" s="28">
        <v>0</v>
      </c>
      <c r="Q36" s="28">
        <f>ROUND(E36*P36,2)</f>
        <v>0</v>
      </c>
      <c r="R36" s="28"/>
      <c r="S36" s="28" t="s">
        <v>61</v>
      </c>
      <c r="T36" s="28" t="s">
        <v>73</v>
      </c>
      <c r="U36" s="28">
        <v>0.20200000000000001</v>
      </c>
      <c r="V36" s="28">
        <f>ROUND(E36*U36,2)</f>
        <v>21.9</v>
      </c>
      <c r="W36" s="28"/>
      <c r="X36" s="19"/>
      <c r="Y36" s="19"/>
      <c r="Z36" s="19"/>
      <c r="AA36" s="19"/>
      <c r="AB36" s="19"/>
      <c r="AC36" s="19"/>
      <c r="AD36" s="19"/>
      <c r="AE36" s="19"/>
      <c r="AF36" s="19"/>
      <c r="AG36" s="19" t="s">
        <v>74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outlineLevel="1" x14ac:dyDescent="0.2">
      <c r="A37" s="26"/>
      <c r="B37" s="27"/>
      <c r="C37" s="58" t="s">
        <v>248</v>
      </c>
      <c r="D37" s="56"/>
      <c r="E37" s="57">
        <v>198.792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9"/>
      <c r="Y37" s="19"/>
      <c r="Z37" s="19"/>
      <c r="AA37" s="19"/>
      <c r="AB37" s="19"/>
      <c r="AC37" s="19"/>
      <c r="AD37" s="19"/>
      <c r="AE37" s="19"/>
      <c r="AF37" s="19"/>
      <c r="AG37" s="19" t="s">
        <v>76</v>
      </c>
      <c r="AH37" s="19">
        <v>0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1:60" outlineLevel="1" x14ac:dyDescent="0.2">
      <c r="A38" s="26"/>
      <c r="B38" s="27"/>
      <c r="C38" s="58" t="s">
        <v>241</v>
      </c>
      <c r="D38" s="56"/>
      <c r="E38" s="57">
        <v>-90.36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9"/>
      <c r="Y38" s="19"/>
      <c r="Z38" s="19"/>
      <c r="AA38" s="19"/>
      <c r="AB38" s="19"/>
      <c r="AC38" s="19"/>
      <c r="AD38" s="19"/>
      <c r="AE38" s="19"/>
      <c r="AF38" s="19"/>
      <c r="AG38" s="19" t="s">
        <v>76</v>
      </c>
      <c r="AH38" s="19">
        <v>0</v>
      </c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1:60" outlineLevel="1" x14ac:dyDescent="0.2">
      <c r="A39" s="37">
        <v>17</v>
      </c>
      <c r="B39" s="38" t="s">
        <v>123</v>
      </c>
      <c r="C39" s="52" t="s">
        <v>124</v>
      </c>
      <c r="D39" s="39" t="s">
        <v>125</v>
      </c>
      <c r="E39" s="40">
        <v>162.648</v>
      </c>
      <c r="F39" s="41"/>
      <c r="G39" s="42">
        <f>ROUND(E39*F39,2)</f>
        <v>0</v>
      </c>
      <c r="H39" s="29"/>
      <c r="I39" s="28">
        <f>ROUND(E39*H39,2)</f>
        <v>0</v>
      </c>
      <c r="J39" s="29"/>
      <c r="K39" s="28">
        <f>ROUND(E39*J39,2)</f>
        <v>0</v>
      </c>
      <c r="L39" s="28">
        <v>21</v>
      </c>
      <c r="M39" s="28">
        <f>G39*(1+L39/100)</f>
        <v>0</v>
      </c>
      <c r="N39" s="28">
        <v>0</v>
      </c>
      <c r="O39" s="28">
        <f>ROUND(E39*N39,2)</f>
        <v>0</v>
      </c>
      <c r="P39" s="28">
        <v>0</v>
      </c>
      <c r="Q39" s="28">
        <f>ROUND(E39*P39,2)</f>
        <v>0</v>
      </c>
      <c r="R39" s="28"/>
      <c r="S39" s="28" t="s">
        <v>61</v>
      </c>
      <c r="T39" s="28" t="s">
        <v>62</v>
      </c>
      <c r="U39" s="28">
        <v>0</v>
      </c>
      <c r="V39" s="28">
        <f>ROUND(E39*U39,2)</f>
        <v>0</v>
      </c>
      <c r="W39" s="28"/>
      <c r="X39" s="19"/>
      <c r="Y39" s="19"/>
      <c r="Z39" s="19"/>
      <c r="AA39" s="19"/>
      <c r="AB39" s="19"/>
      <c r="AC39" s="19"/>
      <c r="AD39" s="19"/>
      <c r="AE39" s="19"/>
      <c r="AF39" s="19"/>
      <c r="AG39" s="19" t="s">
        <v>74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outlineLevel="1" x14ac:dyDescent="0.2">
      <c r="A40" s="26"/>
      <c r="B40" s="27"/>
      <c r="C40" s="58" t="s">
        <v>249</v>
      </c>
      <c r="D40" s="56"/>
      <c r="E40" s="57">
        <v>162.648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9"/>
      <c r="Y40" s="19"/>
      <c r="Z40" s="19"/>
      <c r="AA40" s="19"/>
      <c r="AB40" s="19"/>
      <c r="AC40" s="19"/>
      <c r="AD40" s="19"/>
      <c r="AE40" s="19"/>
      <c r="AF40" s="19"/>
      <c r="AG40" s="19" t="s">
        <v>76</v>
      </c>
      <c r="AH40" s="19">
        <v>0</v>
      </c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60" ht="22.5" outlineLevel="1" x14ac:dyDescent="0.2">
      <c r="A41" s="37">
        <v>18</v>
      </c>
      <c r="B41" s="38" t="s">
        <v>127</v>
      </c>
      <c r="C41" s="52" t="s">
        <v>128</v>
      </c>
      <c r="D41" s="39" t="s">
        <v>90</v>
      </c>
      <c r="E41" s="40">
        <v>88.223709999999997</v>
      </c>
      <c r="F41" s="41"/>
      <c r="G41" s="42">
        <f>ROUND(E41*F41,2)</f>
        <v>0</v>
      </c>
      <c r="H41" s="29"/>
      <c r="I41" s="28">
        <f>ROUND(E41*H41,2)</f>
        <v>0</v>
      </c>
      <c r="J41" s="29"/>
      <c r="K41" s="28">
        <f>ROUND(E41*J41,2)</f>
        <v>0</v>
      </c>
      <c r="L41" s="28">
        <v>21</v>
      </c>
      <c r="M41" s="28">
        <f>G41*(1+L41/100)</f>
        <v>0</v>
      </c>
      <c r="N41" s="28">
        <v>1.7</v>
      </c>
      <c r="O41" s="28">
        <f>ROUND(E41*N41,2)</f>
        <v>149.97999999999999</v>
      </c>
      <c r="P41" s="28">
        <v>0</v>
      </c>
      <c r="Q41" s="28">
        <f>ROUND(E41*P41,2)</f>
        <v>0</v>
      </c>
      <c r="R41" s="28"/>
      <c r="S41" s="28" t="s">
        <v>64</v>
      </c>
      <c r="T41" s="28" t="s">
        <v>73</v>
      </c>
      <c r="U41" s="28">
        <v>1.587</v>
      </c>
      <c r="V41" s="28">
        <f>ROUND(E41*U41,2)</f>
        <v>140.01</v>
      </c>
      <c r="W41" s="28"/>
      <c r="X41" s="19"/>
      <c r="Y41" s="19"/>
      <c r="Z41" s="19"/>
      <c r="AA41" s="19"/>
      <c r="AB41" s="19"/>
      <c r="AC41" s="19"/>
      <c r="AD41" s="19"/>
      <c r="AE41" s="19"/>
      <c r="AF41" s="19"/>
      <c r="AG41" s="19" t="s">
        <v>74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:60" outlineLevel="1" x14ac:dyDescent="0.2">
      <c r="A42" s="26"/>
      <c r="B42" s="27"/>
      <c r="C42" s="58" t="s">
        <v>250</v>
      </c>
      <c r="D42" s="56"/>
      <c r="E42" s="57">
        <v>90.36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9"/>
      <c r="Y42" s="19"/>
      <c r="Z42" s="19"/>
      <c r="AA42" s="19"/>
      <c r="AB42" s="19"/>
      <c r="AC42" s="19"/>
      <c r="AD42" s="19"/>
      <c r="AE42" s="19"/>
      <c r="AF42" s="19"/>
      <c r="AG42" s="19" t="s">
        <v>76</v>
      </c>
      <c r="AH42" s="19">
        <v>0</v>
      </c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:60" outlineLevel="1" x14ac:dyDescent="0.2">
      <c r="A43" s="26"/>
      <c r="B43" s="27"/>
      <c r="C43" s="58" t="s">
        <v>251</v>
      </c>
      <c r="D43" s="56"/>
      <c r="E43" s="57">
        <v>-2.1172200000000001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9"/>
      <c r="Y43" s="19"/>
      <c r="Z43" s="19"/>
      <c r="AA43" s="19"/>
      <c r="AB43" s="19"/>
      <c r="AC43" s="19"/>
      <c r="AD43" s="19"/>
      <c r="AE43" s="19"/>
      <c r="AF43" s="19"/>
      <c r="AG43" s="19" t="s">
        <v>76</v>
      </c>
      <c r="AH43" s="19">
        <v>0</v>
      </c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1:60" outlineLevel="1" x14ac:dyDescent="0.2">
      <c r="A44" s="26"/>
      <c r="B44" s="27"/>
      <c r="C44" s="58" t="s">
        <v>252</v>
      </c>
      <c r="D44" s="56"/>
      <c r="E44" s="57">
        <v>-1.908E-2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76</v>
      </c>
      <c r="AH44" s="19">
        <v>0</v>
      </c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x14ac:dyDescent="0.2">
      <c r="A45" s="31" t="s">
        <v>59</v>
      </c>
      <c r="B45" s="32" t="s">
        <v>25</v>
      </c>
      <c r="C45" s="50" t="s">
        <v>26</v>
      </c>
      <c r="D45" s="33"/>
      <c r="E45" s="34"/>
      <c r="F45" s="35"/>
      <c r="G45" s="36">
        <f>SUMIF(AG46:AG47,"&lt;&gt;NOR",G46:G47)</f>
        <v>0</v>
      </c>
      <c r="H45" s="30"/>
      <c r="I45" s="30">
        <f>SUM(I46:I47)</f>
        <v>0</v>
      </c>
      <c r="J45" s="30"/>
      <c r="K45" s="30">
        <f>SUM(K46:K47)</f>
        <v>0</v>
      </c>
      <c r="L45" s="30"/>
      <c r="M45" s="30">
        <f>SUM(M46:M47)</f>
        <v>0</v>
      </c>
      <c r="N45" s="30"/>
      <c r="O45" s="30">
        <f>SUM(O46:O47)</f>
        <v>313.10000000000002</v>
      </c>
      <c r="P45" s="30"/>
      <c r="Q45" s="30">
        <f>SUM(Q46:Q47)</f>
        <v>0</v>
      </c>
      <c r="R45" s="30"/>
      <c r="S45" s="30"/>
      <c r="T45" s="30"/>
      <c r="U45" s="30"/>
      <c r="V45" s="30">
        <f>SUM(V46:V47)</f>
        <v>46.4</v>
      </c>
      <c r="W45" s="30"/>
      <c r="AG45" t="s">
        <v>60</v>
      </c>
    </row>
    <row r="46" spans="1:60" ht="22.5" outlineLevel="1" x14ac:dyDescent="0.2">
      <c r="A46" s="37">
        <v>19</v>
      </c>
      <c r="B46" s="38" t="s">
        <v>135</v>
      </c>
      <c r="C46" s="52" t="s">
        <v>136</v>
      </c>
      <c r="D46" s="39" t="s">
        <v>125</v>
      </c>
      <c r="E46" s="40">
        <v>284.63400000000001</v>
      </c>
      <c r="F46" s="41"/>
      <c r="G46" s="42">
        <f>ROUND(E46*F46,2)</f>
        <v>0</v>
      </c>
      <c r="H46" s="29"/>
      <c r="I46" s="28">
        <f>ROUND(E46*H46,2)</f>
        <v>0</v>
      </c>
      <c r="J46" s="29"/>
      <c r="K46" s="28">
        <f>ROUND(E46*J46,2)</f>
        <v>0</v>
      </c>
      <c r="L46" s="28">
        <v>21</v>
      </c>
      <c r="M46" s="28">
        <f>G46*(1+L46/100)</f>
        <v>0</v>
      </c>
      <c r="N46" s="28">
        <v>1.1000000000000001</v>
      </c>
      <c r="O46" s="28">
        <f>ROUND(E46*N46,2)</f>
        <v>313.10000000000002</v>
      </c>
      <c r="P46" s="28">
        <v>0</v>
      </c>
      <c r="Q46" s="28">
        <f>ROUND(E46*P46,2)</f>
        <v>0</v>
      </c>
      <c r="R46" s="28"/>
      <c r="S46" s="28" t="s">
        <v>61</v>
      </c>
      <c r="T46" s="28" t="s">
        <v>73</v>
      </c>
      <c r="U46" s="28">
        <v>0.16300000000000001</v>
      </c>
      <c r="V46" s="28">
        <f>ROUND(E46*U46,2)</f>
        <v>46.4</v>
      </c>
      <c r="W46" s="28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74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</row>
    <row r="47" spans="1:60" outlineLevel="1" x14ac:dyDescent="0.2">
      <c r="A47" s="26"/>
      <c r="B47" s="27"/>
      <c r="C47" s="58" t="s">
        <v>253</v>
      </c>
      <c r="D47" s="56"/>
      <c r="E47" s="57">
        <v>284.63400000000001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19"/>
      <c r="Y47" s="19"/>
      <c r="Z47" s="19"/>
      <c r="AA47" s="19"/>
      <c r="AB47" s="19"/>
      <c r="AC47" s="19"/>
      <c r="AD47" s="19"/>
      <c r="AE47" s="19"/>
      <c r="AF47" s="19"/>
      <c r="AG47" s="19" t="s">
        <v>76</v>
      </c>
      <c r="AH47" s="19">
        <v>0</v>
      </c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</row>
    <row r="48" spans="1:60" x14ac:dyDescent="0.2">
      <c r="A48" s="31" t="s">
        <v>59</v>
      </c>
      <c r="B48" s="32" t="s">
        <v>27</v>
      </c>
      <c r="C48" s="50" t="s">
        <v>28</v>
      </c>
      <c r="D48" s="33"/>
      <c r="E48" s="34"/>
      <c r="F48" s="35"/>
      <c r="G48" s="36">
        <f>SUMIF(AG49:AG95,"&lt;&gt;NOR",G49:G95)</f>
        <v>0</v>
      </c>
      <c r="H48" s="30"/>
      <c r="I48" s="30">
        <f>SUM(I49:I95)</f>
        <v>0</v>
      </c>
      <c r="J48" s="30"/>
      <c r="K48" s="30">
        <f>SUM(K49:K95)</f>
        <v>0</v>
      </c>
      <c r="L48" s="30"/>
      <c r="M48" s="30">
        <f>SUM(M49:M95)</f>
        <v>0</v>
      </c>
      <c r="N48" s="30"/>
      <c r="O48" s="30">
        <f>SUM(O49:O95)</f>
        <v>3.3099999999999983</v>
      </c>
      <c r="P48" s="30"/>
      <c r="Q48" s="30">
        <f>SUM(Q49:Q95)</f>
        <v>23.3</v>
      </c>
      <c r="R48" s="30"/>
      <c r="S48" s="30"/>
      <c r="T48" s="30"/>
      <c r="U48" s="30"/>
      <c r="V48" s="30">
        <f>SUM(V49:V95)</f>
        <v>406.37</v>
      </c>
      <c r="W48" s="30"/>
      <c r="AG48" t="s">
        <v>60</v>
      </c>
    </row>
    <row r="49" spans="1:60" outlineLevel="1" x14ac:dyDescent="0.2">
      <c r="A49" s="43">
        <v>20</v>
      </c>
      <c r="B49" s="44" t="s">
        <v>138</v>
      </c>
      <c r="C49" s="51" t="s">
        <v>139</v>
      </c>
      <c r="D49" s="45" t="s">
        <v>140</v>
      </c>
      <c r="E49" s="46">
        <v>4</v>
      </c>
      <c r="F49" s="47"/>
      <c r="G49" s="48">
        <f t="shared" ref="G49:G71" si="0">ROUND(E49*F49,2)</f>
        <v>0</v>
      </c>
      <c r="H49" s="29"/>
      <c r="I49" s="28">
        <f t="shared" ref="I49:I71" si="1">ROUND(E49*H49,2)</f>
        <v>0</v>
      </c>
      <c r="J49" s="29"/>
      <c r="K49" s="28">
        <f t="shared" ref="K49:K71" si="2">ROUND(E49*J49,2)</f>
        <v>0</v>
      </c>
      <c r="L49" s="28">
        <v>21</v>
      </c>
      <c r="M49" s="28">
        <f t="shared" ref="M49:M71" si="3">G49*(1+L49/100)</f>
        <v>0</v>
      </c>
      <c r="N49" s="28">
        <v>0</v>
      </c>
      <c r="O49" s="28">
        <f t="shared" ref="O49:O71" si="4">ROUND(E49*N49,2)</f>
        <v>0</v>
      </c>
      <c r="P49" s="28">
        <v>0</v>
      </c>
      <c r="Q49" s="28">
        <f t="shared" ref="Q49:Q71" si="5">ROUND(E49*P49,2)</f>
        <v>0</v>
      </c>
      <c r="R49" s="28"/>
      <c r="S49" s="28" t="s">
        <v>61</v>
      </c>
      <c r="T49" s="28" t="s">
        <v>73</v>
      </c>
      <c r="U49" s="28">
        <v>9.2829999999999995</v>
      </c>
      <c r="V49" s="28">
        <f t="shared" ref="V49:V71" si="6">ROUND(E49*U49,2)</f>
        <v>37.130000000000003</v>
      </c>
      <c r="W49" s="28"/>
      <c r="X49" s="19"/>
      <c r="Y49" s="19"/>
      <c r="Z49" s="19"/>
      <c r="AA49" s="19"/>
      <c r="AB49" s="19"/>
      <c r="AC49" s="19"/>
      <c r="AD49" s="19"/>
      <c r="AE49" s="19"/>
      <c r="AF49" s="19"/>
      <c r="AG49" s="19" t="s">
        <v>74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</row>
    <row r="50" spans="1:60" outlineLevel="1" x14ac:dyDescent="0.2">
      <c r="A50" s="43">
        <v>21</v>
      </c>
      <c r="B50" s="44" t="s">
        <v>141</v>
      </c>
      <c r="C50" s="51" t="s">
        <v>142</v>
      </c>
      <c r="D50" s="45" t="s">
        <v>140</v>
      </c>
      <c r="E50" s="46">
        <v>4</v>
      </c>
      <c r="F50" s="47"/>
      <c r="G50" s="48">
        <f t="shared" si="0"/>
        <v>0</v>
      </c>
      <c r="H50" s="29"/>
      <c r="I50" s="28">
        <f t="shared" si="1"/>
        <v>0</v>
      </c>
      <c r="J50" s="29"/>
      <c r="K50" s="28">
        <f t="shared" si="2"/>
        <v>0</v>
      </c>
      <c r="L50" s="28">
        <v>21</v>
      </c>
      <c r="M50" s="28">
        <f t="shared" si="3"/>
        <v>0</v>
      </c>
      <c r="N50" s="28">
        <v>2.2000000000000001E-4</v>
      </c>
      <c r="O50" s="28">
        <f t="shared" si="4"/>
        <v>0</v>
      </c>
      <c r="P50" s="28">
        <v>0</v>
      </c>
      <c r="Q50" s="28">
        <f t="shared" si="5"/>
        <v>0</v>
      </c>
      <c r="R50" s="28"/>
      <c r="S50" s="28" t="s">
        <v>61</v>
      </c>
      <c r="T50" s="28" t="s">
        <v>73</v>
      </c>
      <c r="U50" s="28">
        <v>0.75900000000000001</v>
      </c>
      <c r="V50" s="28">
        <f t="shared" si="6"/>
        <v>3.04</v>
      </c>
      <c r="W50" s="28"/>
      <c r="X50" s="19"/>
      <c r="Y50" s="19"/>
      <c r="Z50" s="19"/>
      <c r="AA50" s="19"/>
      <c r="AB50" s="19"/>
      <c r="AC50" s="19"/>
      <c r="AD50" s="19"/>
      <c r="AE50" s="19"/>
      <c r="AF50" s="19"/>
      <c r="AG50" s="19" t="s">
        <v>74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</row>
    <row r="51" spans="1:60" outlineLevel="1" x14ac:dyDescent="0.2">
      <c r="A51" s="43">
        <v>22</v>
      </c>
      <c r="B51" s="44" t="s">
        <v>254</v>
      </c>
      <c r="C51" s="51" t="s">
        <v>255</v>
      </c>
      <c r="D51" s="45" t="s">
        <v>140</v>
      </c>
      <c r="E51" s="46">
        <v>1</v>
      </c>
      <c r="F51" s="47"/>
      <c r="G51" s="48">
        <f t="shared" si="0"/>
        <v>0</v>
      </c>
      <c r="H51" s="29"/>
      <c r="I51" s="28">
        <f t="shared" si="1"/>
        <v>0</v>
      </c>
      <c r="J51" s="29"/>
      <c r="K51" s="28">
        <f t="shared" si="2"/>
        <v>0</v>
      </c>
      <c r="L51" s="28">
        <v>21</v>
      </c>
      <c r="M51" s="28">
        <f t="shared" si="3"/>
        <v>0</v>
      </c>
      <c r="N51" s="28">
        <v>3.2000000000000003E-4</v>
      </c>
      <c r="O51" s="28">
        <f t="shared" si="4"/>
        <v>0</v>
      </c>
      <c r="P51" s="28">
        <v>0</v>
      </c>
      <c r="Q51" s="28">
        <f t="shared" si="5"/>
        <v>0</v>
      </c>
      <c r="R51" s="28"/>
      <c r="S51" s="28" t="s">
        <v>61</v>
      </c>
      <c r="T51" s="28" t="s">
        <v>73</v>
      </c>
      <c r="U51" s="28">
        <v>1.0940000000000001</v>
      </c>
      <c r="V51" s="28">
        <f t="shared" si="6"/>
        <v>1.0900000000000001</v>
      </c>
      <c r="W51" s="28"/>
      <c r="X51" s="19"/>
      <c r="Y51" s="19"/>
      <c r="Z51" s="19"/>
      <c r="AA51" s="19"/>
      <c r="AB51" s="19"/>
      <c r="AC51" s="19"/>
      <c r="AD51" s="19"/>
      <c r="AE51" s="19"/>
      <c r="AF51" s="19"/>
      <c r="AG51" s="19" t="s">
        <v>74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outlineLevel="1" x14ac:dyDescent="0.2">
      <c r="A52" s="43">
        <v>23</v>
      </c>
      <c r="B52" s="44" t="s">
        <v>143</v>
      </c>
      <c r="C52" s="51" t="s">
        <v>144</v>
      </c>
      <c r="D52" s="45" t="s">
        <v>140</v>
      </c>
      <c r="E52" s="46">
        <v>2</v>
      </c>
      <c r="F52" s="47"/>
      <c r="G52" s="48">
        <f t="shared" si="0"/>
        <v>0</v>
      </c>
      <c r="H52" s="29"/>
      <c r="I52" s="28">
        <f t="shared" si="1"/>
        <v>0</v>
      </c>
      <c r="J52" s="29"/>
      <c r="K52" s="28">
        <f t="shared" si="2"/>
        <v>0</v>
      </c>
      <c r="L52" s="28">
        <v>21</v>
      </c>
      <c r="M52" s="28">
        <f t="shared" si="3"/>
        <v>0</v>
      </c>
      <c r="N52" s="28">
        <v>4.0999999999999999E-4</v>
      </c>
      <c r="O52" s="28">
        <f t="shared" si="4"/>
        <v>0</v>
      </c>
      <c r="P52" s="28">
        <v>0</v>
      </c>
      <c r="Q52" s="28">
        <f t="shared" si="5"/>
        <v>0</v>
      </c>
      <c r="R52" s="28"/>
      <c r="S52" s="28" t="s">
        <v>61</v>
      </c>
      <c r="T52" s="28" t="s">
        <v>73</v>
      </c>
      <c r="U52" s="28">
        <v>0.85599999999999998</v>
      </c>
      <c r="V52" s="28">
        <f t="shared" si="6"/>
        <v>1.71</v>
      </c>
      <c r="W52" s="28"/>
      <c r="X52" s="19"/>
      <c r="Y52" s="19"/>
      <c r="Z52" s="19"/>
      <c r="AA52" s="19"/>
      <c r="AB52" s="19"/>
      <c r="AC52" s="19"/>
      <c r="AD52" s="19"/>
      <c r="AE52" s="19"/>
      <c r="AF52" s="19"/>
      <c r="AG52" s="19" t="s">
        <v>74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0" outlineLevel="1" x14ac:dyDescent="0.2">
      <c r="A53" s="43">
        <v>24</v>
      </c>
      <c r="B53" s="44" t="s">
        <v>145</v>
      </c>
      <c r="C53" s="51" t="s">
        <v>146</v>
      </c>
      <c r="D53" s="45" t="s">
        <v>140</v>
      </c>
      <c r="E53" s="46">
        <v>7</v>
      </c>
      <c r="F53" s="47"/>
      <c r="G53" s="48">
        <f t="shared" si="0"/>
        <v>0</v>
      </c>
      <c r="H53" s="29"/>
      <c r="I53" s="28">
        <f t="shared" si="1"/>
        <v>0</v>
      </c>
      <c r="J53" s="29"/>
      <c r="K53" s="28">
        <f t="shared" si="2"/>
        <v>0</v>
      </c>
      <c r="L53" s="28">
        <v>21</v>
      </c>
      <c r="M53" s="28">
        <f t="shared" si="3"/>
        <v>0</v>
      </c>
      <c r="N53" s="28">
        <v>6.2E-4</v>
      </c>
      <c r="O53" s="28">
        <f t="shared" si="4"/>
        <v>0</v>
      </c>
      <c r="P53" s="28">
        <v>0</v>
      </c>
      <c r="Q53" s="28">
        <f t="shared" si="5"/>
        <v>0</v>
      </c>
      <c r="R53" s="28"/>
      <c r="S53" s="28" t="s">
        <v>61</v>
      </c>
      <c r="T53" s="28" t="s">
        <v>73</v>
      </c>
      <c r="U53" s="28">
        <v>1.24</v>
      </c>
      <c r="V53" s="28">
        <f t="shared" si="6"/>
        <v>8.68</v>
      </c>
      <c r="W53" s="28"/>
      <c r="X53" s="19"/>
      <c r="Y53" s="19"/>
      <c r="Z53" s="19"/>
      <c r="AA53" s="19"/>
      <c r="AB53" s="19"/>
      <c r="AC53" s="19"/>
      <c r="AD53" s="19"/>
      <c r="AE53" s="19"/>
      <c r="AF53" s="19"/>
      <c r="AG53" s="19" t="s">
        <v>74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</row>
    <row r="54" spans="1:60" ht="22.5" outlineLevel="1" x14ac:dyDescent="0.2">
      <c r="A54" s="43">
        <v>25</v>
      </c>
      <c r="B54" s="44" t="s">
        <v>256</v>
      </c>
      <c r="C54" s="51" t="s">
        <v>257</v>
      </c>
      <c r="D54" s="45" t="s">
        <v>140</v>
      </c>
      <c r="E54" s="46">
        <v>3</v>
      </c>
      <c r="F54" s="47"/>
      <c r="G54" s="48">
        <f t="shared" si="0"/>
        <v>0</v>
      </c>
      <c r="H54" s="29"/>
      <c r="I54" s="28">
        <f t="shared" si="1"/>
        <v>0</v>
      </c>
      <c r="J54" s="29"/>
      <c r="K54" s="28">
        <f t="shared" si="2"/>
        <v>0</v>
      </c>
      <c r="L54" s="28">
        <v>21</v>
      </c>
      <c r="M54" s="28">
        <f t="shared" si="3"/>
        <v>0</v>
      </c>
      <c r="N54" s="28">
        <v>0</v>
      </c>
      <c r="O54" s="28">
        <f t="shared" si="4"/>
        <v>0</v>
      </c>
      <c r="P54" s="28">
        <v>0</v>
      </c>
      <c r="Q54" s="28">
        <f t="shared" si="5"/>
        <v>0</v>
      </c>
      <c r="R54" s="28"/>
      <c r="S54" s="28" t="s">
        <v>61</v>
      </c>
      <c r="T54" s="28" t="s">
        <v>73</v>
      </c>
      <c r="U54" s="28">
        <v>1.2216</v>
      </c>
      <c r="V54" s="28">
        <f t="shared" si="6"/>
        <v>3.66</v>
      </c>
      <c r="W54" s="28"/>
      <c r="X54" s="19"/>
      <c r="Y54" s="19"/>
      <c r="Z54" s="19"/>
      <c r="AA54" s="19"/>
      <c r="AB54" s="19"/>
      <c r="AC54" s="19"/>
      <c r="AD54" s="19"/>
      <c r="AE54" s="19"/>
      <c r="AF54" s="19"/>
      <c r="AG54" s="19" t="s">
        <v>74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</row>
    <row r="55" spans="1:60" ht="22.5" outlineLevel="1" x14ac:dyDescent="0.2">
      <c r="A55" s="43">
        <v>26</v>
      </c>
      <c r="B55" s="44" t="s">
        <v>147</v>
      </c>
      <c r="C55" s="51" t="s">
        <v>148</v>
      </c>
      <c r="D55" s="45" t="s">
        <v>140</v>
      </c>
      <c r="E55" s="46">
        <v>12</v>
      </c>
      <c r="F55" s="47"/>
      <c r="G55" s="48">
        <f t="shared" si="0"/>
        <v>0</v>
      </c>
      <c r="H55" s="29"/>
      <c r="I55" s="28">
        <f t="shared" si="1"/>
        <v>0</v>
      </c>
      <c r="J55" s="29"/>
      <c r="K55" s="28">
        <f t="shared" si="2"/>
        <v>0</v>
      </c>
      <c r="L55" s="28">
        <v>21</v>
      </c>
      <c r="M55" s="28">
        <f t="shared" si="3"/>
        <v>0</v>
      </c>
      <c r="N55" s="28">
        <v>0</v>
      </c>
      <c r="O55" s="28">
        <f t="shared" si="4"/>
        <v>0</v>
      </c>
      <c r="P55" s="28">
        <v>0</v>
      </c>
      <c r="Q55" s="28">
        <f t="shared" si="5"/>
        <v>0</v>
      </c>
      <c r="R55" s="28"/>
      <c r="S55" s="28" t="s">
        <v>61</v>
      </c>
      <c r="T55" s="28" t="s">
        <v>73</v>
      </c>
      <c r="U55" s="28">
        <v>1.2736000000000001</v>
      </c>
      <c r="V55" s="28">
        <f t="shared" si="6"/>
        <v>15.28</v>
      </c>
      <c r="W55" s="28"/>
      <c r="X55" s="19"/>
      <c r="Y55" s="19"/>
      <c r="Z55" s="19"/>
      <c r="AA55" s="19"/>
      <c r="AB55" s="19"/>
      <c r="AC55" s="19"/>
      <c r="AD55" s="19"/>
      <c r="AE55" s="19"/>
      <c r="AF55" s="19"/>
      <c r="AG55" s="19" t="s">
        <v>74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</row>
    <row r="56" spans="1:60" outlineLevel="1" x14ac:dyDescent="0.2">
      <c r="A56" s="43">
        <v>27</v>
      </c>
      <c r="B56" s="44" t="s">
        <v>258</v>
      </c>
      <c r="C56" s="51" t="s">
        <v>259</v>
      </c>
      <c r="D56" s="45" t="s">
        <v>87</v>
      </c>
      <c r="E56" s="46">
        <v>3</v>
      </c>
      <c r="F56" s="47"/>
      <c r="G56" s="48">
        <f t="shared" si="0"/>
        <v>0</v>
      </c>
      <c r="H56" s="29"/>
      <c r="I56" s="28">
        <f t="shared" si="1"/>
        <v>0</v>
      </c>
      <c r="J56" s="29"/>
      <c r="K56" s="28">
        <f t="shared" si="2"/>
        <v>0</v>
      </c>
      <c r="L56" s="28">
        <v>21</v>
      </c>
      <c r="M56" s="28">
        <f t="shared" si="3"/>
        <v>0</v>
      </c>
      <c r="N56" s="28">
        <v>0</v>
      </c>
      <c r="O56" s="28">
        <f t="shared" si="4"/>
        <v>0</v>
      </c>
      <c r="P56" s="28">
        <v>0</v>
      </c>
      <c r="Q56" s="28">
        <f t="shared" si="5"/>
        <v>0</v>
      </c>
      <c r="R56" s="28"/>
      <c r="S56" s="28" t="s">
        <v>61</v>
      </c>
      <c r="T56" s="28" t="s">
        <v>73</v>
      </c>
      <c r="U56" s="28">
        <v>0.126</v>
      </c>
      <c r="V56" s="28">
        <f t="shared" si="6"/>
        <v>0.38</v>
      </c>
      <c r="W56" s="28"/>
      <c r="X56" s="19"/>
      <c r="Y56" s="19"/>
      <c r="Z56" s="19"/>
      <c r="AA56" s="19"/>
      <c r="AB56" s="19"/>
      <c r="AC56" s="19"/>
      <c r="AD56" s="19"/>
      <c r="AE56" s="19"/>
      <c r="AF56" s="19"/>
      <c r="AG56" s="19" t="s">
        <v>74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</row>
    <row r="57" spans="1:60" outlineLevel="1" x14ac:dyDescent="0.2">
      <c r="A57" s="43">
        <v>28</v>
      </c>
      <c r="B57" s="44" t="s">
        <v>149</v>
      </c>
      <c r="C57" s="51" t="s">
        <v>150</v>
      </c>
      <c r="D57" s="45" t="s">
        <v>87</v>
      </c>
      <c r="E57" s="46">
        <v>222.9</v>
      </c>
      <c r="F57" s="47"/>
      <c r="G57" s="48">
        <f t="shared" si="0"/>
        <v>0</v>
      </c>
      <c r="H57" s="29"/>
      <c r="I57" s="28">
        <f t="shared" si="1"/>
        <v>0</v>
      </c>
      <c r="J57" s="29"/>
      <c r="K57" s="28">
        <f t="shared" si="2"/>
        <v>0</v>
      </c>
      <c r="L57" s="28">
        <v>21</v>
      </c>
      <c r="M57" s="28">
        <f t="shared" si="3"/>
        <v>0</v>
      </c>
      <c r="N57" s="28">
        <v>0</v>
      </c>
      <c r="O57" s="28">
        <f t="shared" si="4"/>
        <v>0</v>
      </c>
      <c r="P57" s="28">
        <v>0</v>
      </c>
      <c r="Q57" s="28">
        <f t="shared" si="5"/>
        <v>0</v>
      </c>
      <c r="R57" s="28"/>
      <c r="S57" s="28" t="s">
        <v>61</v>
      </c>
      <c r="T57" s="28" t="s">
        <v>73</v>
      </c>
      <c r="U57" s="28">
        <v>0.17199999999999999</v>
      </c>
      <c r="V57" s="28">
        <f t="shared" si="6"/>
        <v>38.340000000000003</v>
      </c>
      <c r="W57" s="28"/>
      <c r="X57" s="19"/>
      <c r="Y57" s="19"/>
      <c r="Z57" s="19"/>
      <c r="AA57" s="19"/>
      <c r="AB57" s="19"/>
      <c r="AC57" s="19"/>
      <c r="AD57" s="19"/>
      <c r="AE57" s="19"/>
      <c r="AF57" s="19"/>
      <c r="AG57" s="19" t="s">
        <v>74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</row>
    <row r="58" spans="1:60" outlineLevel="1" x14ac:dyDescent="0.2">
      <c r="A58" s="43">
        <v>29</v>
      </c>
      <c r="B58" s="44" t="s">
        <v>151</v>
      </c>
      <c r="C58" s="51" t="s">
        <v>152</v>
      </c>
      <c r="D58" s="45" t="s">
        <v>140</v>
      </c>
      <c r="E58" s="46">
        <v>4</v>
      </c>
      <c r="F58" s="47"/>
      <c r="G58" s="48">
        <f t="shared" si="0"/>
        <v>0</v>
      </c>
      <c r="H58" s="29"/>
      <c r="I58" s="28">
        <f t="shared" si="1"/>
        <v>0</v>
      </c>
      <c r="J58" s="29"/>
      <c r="K58" s="28">
        <f t="shared" si="2"/>
        <v>0</v>
      </c>
      <c r="L58" s="28">
        <v>21</v>
      </c>
      <c r="M58" s="28">
        <f t="shared" si="3"/>
        <v>0</v>
      </c>
      <c r="N58" s="28">
        <v>2.2000000000000001E-4</v>
      </c>
      <c r="O58" s="28">
        <f t="shared" si="4"/>
        <v>0</v>
      </c>
      <c r="P58" s="28">
        <v>0</v>
      </c>
      <c r="Q58" s="28">
        <f t="shared" si="5"/>
        <v>0</v>
      </c>
      <c r="R58" s="28"/>
      <c r="S58" s="28" t="s">
        <v>61</v>
      </c>
      <c r="T58" s="28" t="s">
        <v>73</v>
      </c>
      <c r="U58" s="28">
        <v>1.554</v>
      </c>
      <c r="V58" s="28">
        <f t="shared" si="6"/>
        <v>6.22</v>
      </c>
      <c r="W58" s="28"/>
      <c r="X58" s="19"/>
      <c r="Y58" s="19"/>
      <c r="Z58" s="19"/>
      <c r="AA58" s="19"/>
      <c r="AB58" s="19"/>
      <c r="AC58" s="19"/>
      <c r="AD58" s="19"/>
      <c r="AE58" s="19"/>
      <c r="AF58" s="19"/>
      <c r="AG58" s="19" t="s">
        <v>74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</row>
    <row r="59" spans="1:60" outlineLevel="1" x14ac:dyDescent="0.2">
      <c r="A59" s="43">
        <v>30</v>
      </c>
      <c r="B59" s="44" t="s">
        <v>153</v>
      </c>
      <c r="C59" s="51" t="s">
        <v>154</v>
      </c>
      <c r="D59" s="45" t="s">
        <v>140</v>
      </c>
      <c r="E59" s="46">
        <v>2</v>
      </c>
      <c r="F59" s="47"/>
      <c r="G59" s="48">
        <f t="shared" si="0"/>
        <v>0</v>
      </c>
      <c r="H59" s="29"/>
      <c r="I59" s="28">
        <f t="shared" si="1"/>
        <v>0</v>
      </c>
      <c r="J59" s="29"/>
      <c r="K59" s="28">
        <f t="shared" si="2"/>
        <v>0</v>
      </c>
      <c r="L59" s="28">
        <v>21</v>
      </c>
      <c r="M59" s="28">
        <f t="shared" si="3"/>
        <v>0</v>
      </c>
      <c r="N59" s="28">
        <v>1.1E-4</v>
      </c>
      <c r="O59" s="28">
        <f t="shared" si="4"/>
        <v>0</v>
      </c>
      <c r="P59" s="28">
        <v>0</v>
      </c>
      <c r="Q59" s="28">
        <f t="shared" si="5"/>
        <v>0</v>
      </c>
      <c r="R59" s="28"/>
      <c r="S59" s="28" t="s">
        <v>61</v>
      </c>
      <c r="T59" s="28" t="s">
        <v>73</v>
      </c>
      <c r="U59" s="28">
        <v>0.70799999999999996</v>
      </c>
      <c r="V59" s="28">
        <f t="shared" si="6"/>
        <v>1.42</v>
      </c>
      <c r="W59" s="28"/>
      <c r="X59" s="19"/>
      <c r="Y59" s="19"/>
      <c r="Z59" s="19"/>
      <c r="AA59" s="19"/>
      <c r="AB59" s="19"/>
      <c r="AC59" s="19"/>
      <c r="AD59" s="19"/>
      <c r="AE59" s="19"/>
      <c r="AF59" s="19"/>
      <c r="AG59" s="19" t="s">
        <v>74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</row>
    <row r="60" spans="1:60" outlineLevel="1" x14ac:dyDescent="0.2">
      <c r="A60" s="43">
        <v>31</v>
      </c>
      <c r="B60" s="44" t="s">
        <v>260</v>
      </c>
      <c r="C60" s="51" t="s">
        <v>261</v>
      </c>
      <c r="D60" s="45" t="s">
        <v>140</v>
      </c>
      <c r="E60" s="46">
        <v>1</v>
      </c>
      <c r="F60" s="47"/>
      <c r="G60" s="48">
        <f t="shared" si="0"/>
        <v>0</v>
      </c>
      <c r="H60" s="29"/>
      <c r="I60" s="28">
        <f t="shared" si="1"/>
        <v>0</v>
      </c>
      <c r="J60" s="29"/>
      <c r="K60" s="28">
        <f t="shared" si="2"/>
        <v>0</v>
      </c>
      <c r="L60" s="28">
        <v>21</v>
      </c>
      <c r="M60" s="28">
        <f t="shared" si="3"/>
        <v>0</v>
      </c>
      <c r="N60" s="28">
        <v>2.7699999999999999E-3</v>
      </c>
      <c r="O60" s="28">
        <f t="shared" si="4"/>
        <v>0</v>
      </c>
      <c r="P60" s="28">
        <v>0</v>
      </c>
      <c r="Q60" s="28">
        <f t="shared" si="5"/>
        <v>0</v>
      </c>
      <c r="R60" s="28"/>
      <c r="S60" s="28" t="s">
        <v>61</v>
      </c>
      <c r="T60" s="28" t="s">
        <v>73</v>
      </c>
      <c r="U60" s="28">
        <v>1.663</v>
      </c>
      <c r="V60" s="28">
        <f t="shared" si="6"/>
        <v>1.66</v>
      </c>
      <c r="W60" s="28"/>
      <c r="X60" s="19"/>
      <c r="Y60" s="19"/>
      <c r="Z60" s="19"/>
      <c r="AA60" s="19"/>
      <c r="AB60" s="19"/>
      <c r="AC60" s="19"/>
      <c r="AD60" s="19"/>
      <c r="AE60" s="19"/>
      <c r="AF60" s="19"/>
      <c r="AG60" s="19" t="s">
        <v>74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</row>
    <row r="61" spans="1:60" outlineLevel="1" x14ac:dyDescent="0.2">
      <c r="A61" s="43">
        <v>32</v>
      </c>
      <c r="B61" s="44" t="s">
        <v>155</v>
      </c>
      <c r="C61" s="51" t="s">
        <v>156</v>
      </c>
      <c r="D61" s="45" t="s">
        <v>140</v>
      </c>
      <c r="E61" s="46">
        <v>5</v>
      </c>
      <c r="F61" s="47"/>
      <c r="G61" s="48">
        <f t="shared" si="0"/>
        <v>0</v>
      </c>
      <c r="H61" s="29"/>
      <c r="I61" s="28">
        <f t="shared" si="1"/>
        <v>0</v>
      </c>
      <c r="J61" s="29"/>
      <c r="K61" s="28">
        <f t="shared" si="2"/>
        <v>0</v>
      </c>
      <c r="L61" s="28">
        <v>21</v>
      </c>
      <c r="M61" s="28">
        <f t="shared" si="3"/>
        <v>0</v>
      </c>
      <c r="N61" s="28">
        <v>4.0999999999999999E-4</v>
      </c>
      <c r="O61" s="28">
        <f t="shared" si="4"/>
        <v>0</v>
      </c>
      <c r="P61" s="28">
        <v>0</v>
      </c>
      <c r="Q61" s="28">
        <f t="shared" si="5"/>
        <v>0</v>
      </c>
      <c r="R61" s="28"/>
      <c r="S61" s="28" t="s">
        <v>61</v>
      </c>
      <c r="T61" s="28" t="s">
        <v>73</v>
      </c>
      <c r="U61" s="28">
        <v>1.8660000000000001</v>
      </c>
      <c r="V61" s="28">
        <f t="shared" si="6"/>
        <v>9.33</v>
      </c>
      <c r="W61" s="28"/>
      <c r="X61" s="19"/>
      <c r="Y61" s="19"/>
      <c r="Z61" s="19"/>
      <c r="AA61" s="19"/>
      <c r="AB61" s="19"/>
      <c r="AC61" s="19"/>
      <c r="AD61" s="19"/>
      <c r="AE61" s="19"/>
      <c r="AF61" s="19"/>
      <c r="AG61" s="19" t="s">
        <v>74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</row>
    <row r="62" spans="1:60" outlineLevel="1" x14ac:dyDescent="0.2">
      <c r="A62" s="43">
        <v>33</v>
      </c>
      <c r="B62" s="44" t="s">
        <v>157</v>
      </c>
      <c r="C62" s="51" t="s">
        <v>158</v>
      </c>
      <c r="D62" s="45" t="s">
        <v>87</v>
      </c>
      <c r="E62" s="46">
        <v>225.9</v>
      </c>
      <c r="F62" s="47"/>
      <c r="G62" s="48">
        <f t="shared" si="0"/>
        <v>0</v>
      </c>
      <c r="H62" s="29"/>
      <c r="I62" s="28">
        <f t="shared" si="1"/>
        <v>0</v>
      </c>
      <c r="J62" s="29"/>
      <c r="K62" s="28">
        <f t="shared" si="2"/>
        <v>0</v>
      </c>
      <c r="L62" s="28">
        <v>21</v>
      </c>
      <c r="M62" s="28">
        <f t="shared" si="3"/>
        <v>0</v>
      </c>
      <c r="N62" s="28">
        <v>0</v>
      </c>
      <c r="O62" s="28">
        <f t="shared" si="4"/>
        <v>0</v>
      </c>
      <c r="P62" s="28">
        <v>0</v>
      </c>
      <c r="Q62" s="28">
        <f t="shared" si="5"/>
        <v>0</v>
      </c>
      <c r="R62" s="28"/>
      <c r="S62" s="28" t="s">
        <v>61</v>
      </c>
      <c r="T62" s="28" t="s">
        <v>73</v>
      </c>
      <c r="U62" s="28">
        <v>4.3999999999999997E-2</v>
      </c>
      <c r="V62" s="28">
        <f t="shared" si="6"/>
        <v>9.94</v>
      </c>
      <c r="W62" s="28"/>
      <c r="X62" s="19"/>
      <c r="Y62" s="19"/>
      <c r="Z62" s="19"/>
      <c r="AA62" s="19"/>
      <c r="AB62" s="19"/>
      <c r="AC62" s="19"/>
      <c r="AD62" s="19"/>
      <c r="AE62" s="19"/>
      <c r="AF62" s="19"/>
      <c r="AG62" s="19" t="s">
        <v>74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</row>
    <row r="63" spans="1:60" outlineLevel="1" x14ac:dyDescent="0.2">
      <c r="A63" s="43">
        <v>34</v>
      </c>
      <c r="B63" s="44" t="s">
        <v>159</v>
      </c>
      <c r="C63" s="51" t="s">
        <v>160</v>
      </c>
      <c r="D63" s="45" t="s">
        <v>161</v>
      </c>
      <c r="E63" s="46">
        <v>4</v>
      </c>
      <c r="F63" s="47"/>
      <c r="G63" s="48">
        <f t="shared" si="0"/>
        <v>0</v>
      </c>
      <c r="H63" s="29"/>
      <c r="I63" s="28">
        <f t="shared" si="1"/>
        <v>0</v>
      </c>
      <c r="J63" s="29"/>
      <c r="K63" s="28">
        <f t="shared" si="2"/>
        <v>0</v>
      </c>
      <c r="L63" s="28">
        <v>21</v>
      </c>
      <c r="M63" s="28">
        <f t="shared" si="3"/>
        <v>0</v>
      </c>
      <c r="N63" s="28">
        <v>3.5029999999999999E-2</v>
      </c>
      <c r="O63" s="28">
        <f t="shared" si="4"/>
        <v>0.14000000000000001</v>
      </c>
      <c r="P63" s="28">
        <v>0</v>
      </c>
      <c r="Q63" s="28">
        <f t="shared" si="5"/>
        <v>0</v>
      </c>
      <c r="R63" s="28"/>
      <c r="S63" s="28" t="s">
        <v>61</v>
      </c>
      <c r="T63" s="28" t="s">
        <v>73</v>
      </c>
      <c r="U63" s="28">
        <v>10.130000000000001</v>
      </c>
      <c r="V63" s="28">
        <f t="shared" si="6"/>
        <v>40.520000000000003</v>
      </c>
      <c r="W63" s="28"/>
      <c r="X63" s="19"/>
      <c r="Y63" s="19"/>
      <c r="Z63" s="19"/>
      <c r="AA63" s="19"/>
      <c r="AB63" s="19"/>
      <c r="AC63" s="19"/>
      <c r="AD63" s="19"/>
      <c r="AE63" s="19"/>
      <c r="AF63" s="19"/>
      <c r="AG63" s="19" t="s">
        <v>74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</row>
    <row r="64" spans="1:60" outlineLevel="1" x14ac:dyDescent="0.2">
      <c r="A64" s="43">
        <v>35</v>
      </c>
      <c r="B64" s="44" t="s">
        <v>162</v>
      </c>
      <c r="C64" s="51" t="s">
        <v>163</v>
      </c>
      <c r="D64" s="45" t="s">
        <v>87</v>
      </c>
      <c r="E64" s="46">
        <v>225.9</v>
      </c>
      <c r="F64" s="47"/>
      <c r="G64" s="48">
        <f t="shared" si="0"/>
        <v>0</v>
      </c>
      <c r="H64" s="29"/>
      <c r="I64" s="28">
        <f t="shared" si="1"/>
        <v>0</v>
      </c>
      <c r="J64" s="29"/>
      <c r="K64" s="28">
        <f t="shared" si="2"/>
        <v>0</v>
      </c>
      <c r="L64" s="28">
        <v>21</v>
      </c>
      <c r="M64" s="28">
        <f t="shared" si="3"/>
        <v>0</v>
      </c>
      <c r="N64" s="28">
        <v>0</v>
      </c>
      <c r="O64" s="28">
        <f t="shared" si="4"/>
        <v>0</v>
      </c>
      <c r="P64" s="28">
        <v>0</v>
      </c>
      <c r="Q64" s="28">
        <f t="shared" si="5"/>
        <v>0</v>
      </c>
      <c r="R64" s="28"/>
      <c r="S64" s="28" t="s">
        <v>61</v>
      </c>
      <c r="T64" s="28" t="s">
        <v>73</v>
      </c>
      <c r="U64" s="28">
        <v>0.21</v>
      </c>
      <c r="V64" s="28">
        <f t="shared" si="6"/>
        <v>47.44</v>
      </c>
      <c r="W64" s="28"/>
      <c r="X64" s="19"/>
      <c r="Y64" s="19"/>
      <c r="Z64" s="19"/>
      <c r="AA64" s="19"/>
      <c r="AB64" s="19"/>
      <c r="AC64" s="19"/>
      <c r="AD64" s="19"/>
      <c r="AE64" s="19"/>
      <c r="AF64" s="19"/>
      <c r="AG64" s="19" t="s">
        <v>74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</row>
    <row r="65" spans="1:60" outlineLevel="1" x14ac:dyDescent="0.2">
      <c r="A65" s="43">
        <v>36</v>
      </c>
      <c r="B65" s="44" t="s">
        <v>164</v>
      </c>
      <c r="C65" s="51" t="s">
        <v>165</v>
      </c>
      <c r="D65" s="45" t="s">
        <v>140</v>
      </c>
      <c r="E65" s="46">
        <v>9</v>
      </c>
      <c r="F65" s="47"/>
      <c r="G65" s="48">
        <f t="shared" si="0"/>
        <v>0</v>
      </c>
      <c r="H65" s="29"/>
      <c r="I65" s="28">
        <f t="shared" si="1"/>
        <v>0</v>
      </c>
      <c r="J65" s="29"/>
      <c r="K65" s="28">
        <f t="shared" si="2"/>
        <v>0</v>
      </c>
      <c r="L65" s="28">
        <v>21</v>
      </c>
      <c r="M65" s="28">
        <f t="shared" si="3"/>
        <v>0</v>
      </c>
      <c r="N65" s="28">
        <v>0.11178</v>
      </c>
      <c r="O65" s="28">
        <f t="shared" si="4"/>
        <v>1.01</v>
      </c>
      <c r="P65" s="28">
        <v>0</v>
      </c>
      <c r="Q65" s="28">
        <f t="shared" si="5"/>
        <v>0</v>
      </c>
      <c r="R65" s="28"/>
      <c r="S65" s="28" t="s">
        <v>61</v>
      </c>
      <c r="T65" s="28" t="s">
        <v>73</v>
      </c>
      <c r="U65" s="28">
        <v>0.86299999999999999</v>
      </c>
      <c r="V65" s="28">
        <f t="shared" si="6"/>
        <v>7.77</v>
      </c>
      <c r="W65" s="28"/>
      <c r="X65" s="19"/>
      <c r="Y65" s="19"/>
      <c r="Z65" s="19"/>
      <c r="AA65" s="19"/>
      <c r="AB65" s="19"/>
      <c r="AC65" s="19"/>
      <c r="AD65" s="19"/>
      <c r="AE65" s="19"/>
      <c r="AF65" s="19"/>
      <c r="AG65" s="19" t="s">
        <v>74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</row>
    <row r="66" spans="1:60" outlineLevel="1" x14ac:dyDescent="0.2">
      <c r="A66" s="43">
        <v>37</v>
      </c>
      <c r="B66" s="44" t="s">
        <v>166</v>
      </c>
      <c r="C66" s="51" t="s">
        <v>167</v>
      </c>
      <c r="D66" s="45" t="s">
        <v>140</v>
      </c>
      <c r="E66" s="46">
        <v>2</v>
      </c>
      <c r="F66" s="47"/>
      <c r="G66" s="48">
        <f t="shared" si="0"/>
        <v>0</v>
      </c>
      <c r="H66" s="29"/>
      <c r="I66" s="28">
        <f t="shared" si="1"/>
        <v>0</v>
      </c>
      <c r="J66" s="29"/>
      <c r="K66" s="28">
        <f t="shared" si="2"/>
        <v>0</v>
      </c>
      <c r="L66" s="28">
        <v>21</v>
      </c>
      <c r="M66" s="28">
        <f t="shared" si="3"/>
        <v>0</v>
      </c>
      <c r="N66" s="28">
        <v>0.29823</v>
      </c>
      <c r="O66" s="28">
        <f t="shared" si="4"/>
        <v>0.6</v>
      </c>
      <c r="P66" s="28">
        <v>0</v>
      </c>
      <c r="Q66" s="28">
        <f t="shared" si="5"/>
        <v>0</v>
      </c>
      <c r="R66" s="28"/>
      <c r="S66" s="28" t="s">
        <v>61</v>
      </c>
      <c r="T66" s="28" t="s">
        <v>73</v>
      </c>
      <c r="U66" s="28">
        <v>1.1819999999999999</v>
      </c>
      <c r="V66" s="28">
        <f t="shared" si="6"/>
        <v>2.36</v>
      </c>
      <c r="W66" s="28"/>
      <c r="X66" s="19"/>
      <c r="Y66" s="19"/>
      <c r="Z66" s="19"/>
      <c r="AA66" s="19"/>
      <c r="AB66" s="19"/>
      <c r="AC66" s="19"/>
      <c r="AD66" s="19"/>
      <c r="AE66" s="19"/>
      <c r="AF66" s="19"/>
      <c r="AG66" s="19" t="s">
        <v>74</v>
      </c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outlineLevel="1" x14ac:dyDescent="0.2">
      <c r="A67" s="43">
        <v>38</v>
      </c>
      <c r="B67" s="44" t="s">
        <v>168</v>
      </c>
      <c r="C67" s="51" t="s">
        <v>169</v>
      </c>
      <c r="D67" s="45" t="s">
        <v>87</v>
      </c>
      <c r="E67" s="46">
        <v>225.9</v>
      </c>
      <c r="F67" s="47"/>
      <c r="G67" s="48">
        <f t="shared" si="0"/>
        <v>0</v>
      </c>
      <c r="H67" s="29"/>
      <c r="I67" s="28">
        <f t="shared" si="1"/>
        <v>0</v>
      </c>
      <c r="J67" s="29"/>
      <c r="K67" s="28">
        <f t="shared" si="2"/>
        <v>0</v>
      </c>
      <c r="L67" s="28">
        <v>21</v>
      </c>
      <c r="M67" s="28">
        <f t="shared" si="3"/>
        <v>0</v>
      </c>
      <c r="N67" s="28">
        <v>0</v>
      </c>
      <c r="O67" s="28">
        <f t="shared" si="4"/>
        <v>0</v>
      </c>
      <c r="P67" s="28">
        <v>0</v>
      </c>
      <c r="Q67" s="28">
        <f t="shared" si="5"/>
        <v>0</v>
      </c>
      <c r="R67" s="28"/>
      <c r="S67" s="28" t="s">
        <v>61</v>
      </c>
      <c r="T67" s="28" t="s">
        <v>73</v>
      </c>
      <c r="U67" s="28">
        <v>2.5999999999999999E-2</v>
      </c>
      <c r="V67" s="28">
        <f t="shared" si="6"/>
        <v>5.87</v>
      </c>
      <c r="W67" s="28"/>
      <c r="X67" s="19"/>
      <c r="Y67" s="19"/>
      <c r="Z67" s="19"/>
      <c r="AA67" s="19"/>
      <c r="AB67" s="19"/>
      <c r="AC67" s="19"/>
      <c r="AD67" s="19"/>
      <c r="AE67" s="19"/>
      <c r="AF67" s="19"/>
      <c r="AG67" s="19" t="s">
        <v>74</v>
      </c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</row>
    <row r="68" spans="1:60" ht="22.5" outlineLevel="1" x14ac:dyDescent="0.2">
      <c r="A68" s="43">
        <v>39</v>
      </c>
      <c r="B68" s="44" t="s">
        <v>170</v>
      </c>
      <c r="C68" s="51" t="s">
        <v>171</v>
      </c>
      <c r="D68" s="45" t="s">
        <v>87</v>
      </c>
      <c r="E68" s="46">
        <v>225.9</v>
      </c>
      <c r="F68" s="47"/>
      <c r="G68" s="48">
        <f t="shared" si="0"/>
        <v>0</v>
      </c>
      <c r="H68" s="29"/>
      <c r="I68" s="28">
        <f t="shared" si="1"/>
        <v>0</v>
      </c>
      <c r="J68" s="29"/>
      <c r="K68" s="28">
        <f t="shared" si="2"/>
        <v>0</v>
      </c>
      <c r="L68" s="28">
        <v>21</v>
      </c>
      <c r="M68" s="28">
        <f t="shared" si="3"/>
        <v>0</v>
      </c>
      <c r="N68" s="28">
        <v>6.0000000000000002E-5</v>
      </c>
      <c r="O68" s="28">
        <f t="shared" si="4"/>
        <v>0.01</v>
      </c>
      <c r="P68" s="28">
        <v>0</v>
      </c>
      <c r="Q68" s="28">
        <f t="shared" si="5"/>
        <v>0</v>
      </c>
      <c r="R68" s="28"/>
      <c r="S68" s="28" t="s">
        <v>61</v>
      </c>
      <c r="T68" s="28" t="s">
        <v>73</v>
      </c>
      <c r="U68" s="28">
        <v>4.6330000000000003E-2</v>
      </c>
      <c r="V68" s="28">
        <f t="shared" si="6"/>
        <v>10.47</v>
      </c>
      <c r="W68" s="28"/>
      <c r="X68" s="19"/>
      <c r="Y68" s="19"/>
      <c r="Z68" s="19"/>
      <c r="AA68" s="19"/>
      <c r="AB68" s="19"/>
      <c r="AC68" s="19"/>
      <c r="AD68" s="19"/>
      <c r="AE68" s="19"/>
      <c r="AF68" s="19"/>
      <c r="AG68" s="19" t="s">
        <v>74</v>
      </c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</row>
    <row r="69" spans="1:60" ht="22.5" outlineLevel="1" x14ac:dyDescent="0.2">
      <c r="A69" s="43">
        <v>40</v>
      </c>
      <c r="B69" s="44" t="s">
        <v>172</v>
      </c>
      <c r="C69" s="51" t="s">
        <v>173</v>
      </c>
      <c r="D69" s="45" t="s">
        <v>140</v>
      </c>
      <c r="E69" s="46">
        <v>225.9</v>
      </c>
      <c r="F69" s="47"/>
      <c r="G69" s="48">
        <f t="shared" si="0"/>
        <v>0</v>
      </c>
      <c r="H69" s="29"/>
      <c r="I69" s="28">
        <f t="shared" si="1"/>
        <v>0</v>
      </c>
      <c r="J69" s="29"/>
      <c r="K69" s="28">
        <f t="shared" si="2"/>
        <v>0</v>
      </c>
      <c r="L69" s="28">
        <v>21</v>
      </c>
      <c r="M69" s="28">
        <f t="shared" si="3"/>
        <v>0</v>
      </c>
      <c r="N69" s="28">
        <v>0</v>
      </c>
      <c r="O69" s="28">
        <f t="shared" si="4"/>
        <v>0</v>
      </c>
      <c r="P69" s="28">
        <v>0.10316</v>
      </c>
      <c r="Q69" s="28">
        <f t="shared" si="5"/>
        <v>23.3</v>
      </c>
      <c r="R69" s="28"/>
      <c r="S69" s="28" t="s">
        <v>64</v>
      </c>
      <c r="T69" s="28" t="s">
        <v>73</v>
      </c>
      <c r="U69" s="28">
        <v>0.68200000000000005</v>
      </c>
      <c r="V69" s="28">
        <f t="shared" si="6"/>
        <v>154.06</v>
      </c>
      <c r="W69" s="28"/>
      <c r="X69" s="19"/>
      <c r="Y69" s="19"/>
      <c r="Z69" s="19"/>
      <c r="AA69" s="19"/>
      <c r="AB69" s="19"/>
      <c r="AC69" s="19"/>
      <c r="AD69" s="19"/>
      <c r="AE69" s="19"/>
      <c r="AF69" s="19"/>
      <c r="AG69" s="19" t="s">
        <v>74</v>
      </c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</row>
    <row r="70" spans="1:60" ht="45" outlineLevel="1" x14ac:dyDescent="0.2">
      <c r="A70" s="43">
        <v>41</v>
      </c>
      <c r="B70" s="44" t="s">
        <v>174</v>
      </c>
      <c r="C70" s="51" t="s">
        <v>175</v>
      </c>
      <c r="D70" s="45" t="s">
        <v>63</v>
      </c>
      <c r="E70" s="46">
        <v>13</v>
      </c>
      <c r="F70" s="47"/>
      <c r="G70" s="48">
        <f t="shared" si="0"/>
        <v>0</v>
      </c>
      <c r="H70" s="29"/>
      <c r="I70" s="28">
        <f t="shared" si="1"/>
        <v>0</v>
      </c>
      <c r="J70" s="29"/>
      <c r="K70" s="28">
        <f t="shared" si="2"/>
        <v>0</v>
      </c>
      <c r="L70" s="28">
        <v>21</v>
      </c>
      <c r="M70" s="28">
        <f t="shared" si="3"/>
        <v>0</v>
      </c>
      <c r="N70" s="28">
        <v>0</v>
      </c>
      <c r="O70" s="28">
        <f t="shared" si="4"/>
        <v>0</v>
      </c>
      <c r="P70" s="28">
        <v>0</v>
      </c>
      <c r="Q70" s="28">
        <f t="shared" si="5"/>
        <v>0</v>
      </c>
      <c r="R70" s="28"/>
      <c r="S70" s="28" t="s">
        <v>64</v>
      </c>
      <c r="T70" s="28" t="s">
        <v>62</v>
      </c>
      <c r="U70" s="28">
        <v>0</v>
      </c>
      <c r="V70" s="28">
        <f t="shared" si="6"/>
        <v>0</v>
      </c>
      <c r="W70" s="28"/>
      <c r="X70" s="19"/>
      <c r="Y70" s="19"/>
      <c r="Z70" s="19"/>
      <c r="AA70" s="19"/>
      <c r="AB70" s="19"/>
      <c r="AC70" s="19"/>
      <c r="AD70" s="19"/>
      <c r="AE70" s="19"/>
      <c r="AF70" s="19"/>
      <c r="AG70" s="19" t="s">
        <v>133</v>
      </c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</row>
    <row r="71" spans="1:60" ht="22.5" outlineLevel="1" x14ac:dyDescent="0.2">
      <c r="A71" s="37">
        <v>42</v>
      </c>
      <c r="B71" s="38" t="s">
        <v>262</v>
      </c>
      <c r="C71" s="52" t="s">
        <v>263</v>
      </c>
      <c r="D71" s="39" t="s">
        <v>87</v>
      </c>
      <c r="E71" s="40">
        <v>3.0449999999999999</v>
      </c>
      <c r="F71" s="41"/>
      <c r="G71" s="42">
        <f t="shared" si="0"/>
        <v>0</v>
      </c>
      <c r="H71" s="29"/>
      <c r="I71" s="28">
        <f t="shared" si="1"/>
        <v>0</v>
      </c>
      <c r="J71" s="29"/>
      <c r="K71" s="28">
        <f t="shared" si="2"/>
        <v>0</v>
      </c>
      <c r="L71" s="28">
        <v>21</v>
      </c>
      <c r="M71" s="28">
        <f t="shared" si="3"/>
        <v>0</v>
      </c>
      <c r="N71" s="28">
        <v>2.14E-3</v>
      </c>
      <c r="O71" s="28">
        <f t="shared" si="4"/>
        <v>0.01</v>
      </c>
      <c r="P71" s="28">
        <v>0</v>
      </c>
      <c r="Q71" s="28">
        <f t="shared" si="5"/>
        <v>0</v>
      </c>
      <c r="R71" s="28"/>
      <c r="S71" s="28" t="s">
        <v>64</v>
      </c>
      <c r="T71" s="28" t="s">
        <v>73</v>
      </c>
      <c r="U71" s="28">
        <v>0</v>
      </c>
      <c r="V71" s="28">
        <f t="shared" si="6"/>
        <v>0</v>
      </c>
      <c r="W71" s="28"/>
      <c r="X71" s="19"/>
      <c r="Y71" s="19"/>
      <c r="Z71" s="19"/>
      <c r="AA71" s="19"/>
      <c r="AB71" s="19"/>
      <c r="AC71" s="19"/>
      <c r="AD71" s="19"/>
      <c r="AE71" s="19"/>
      <c r="AF71" s="19"/>
      <c r="AG71" s="19" t="s">
        <v>178</v>
      </c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</row>
    <row r="72" spans="1:60" outlineLevel="1" x14ac:dyDescent="0.2">
      <c r="A72" s="26"/>
      <c r="B72" s="27"/>
      <c r="C72" s="58" t="s">
        <v>264</v>
      </c>
      <c r="D72" s="56"/>
      <c r="E72" s="57">
        <v>3.0449999999999999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19"/>
      <c r="Y72" s="19"/>
      <c r="Z72" s="19"/>
      <c r="AA72" s="19"/>
      <c r="AB72" s="19"/>
      <c r="AC72" s="19"/>
      <c r="AD72" s="19"/>
      <c r="AE72" s="19"/>
      <c r="AF72" s="19"/>
      <c r="AG72" s="19" t="s">
        <v>76</v>
      </c>
      <c r="AH72" s="19">
        <v>0</v>
      </c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</row>
    <row r="73" spans="1:60" ht="22.5" outlineLevel="1" x14ac:dyDescent="0.2">
      <c r="A73" s="37">
        <v>43</v>
      </c>
      <c r="B73" s="38" t="s">
        <v>176</v>
      </c>
      <c r="C73" s="52" t="s">
        <v>265</v>
      </c>
      <c r="D73" s="39" t="s">
        <v>87</v>
      </c>
      <c r="E73" s="40">
        <v>226.24350000000001</v>
      </c>
      <c r="F73" s="41"/>
      <c r="G73" s="42">
        <f>ROUND(E73*F73,2)</f>
        <v>0</v>
      </c>
      <c r="H73" s="29"/>
      <c r="I73" s="28">
        <f>ROUND(E73*H73,2)</f>
        <v>0</v>
      </c>
      <c r="J73" s="29"/>
      <c r="K73" s="28">
        <f>ROUND(E73*J73,2)</f>
        <v>0</v>
      </c>
      <c r="L73" s="28">
        <v>21</v>
      </c>
      <c r="M73" s="28">
        <f>G73*(1+L73/100)</f>
        <v>0</v>
      </c>
      <c r="N73" s="28">
        <v>3.1800000000000001E-3</v>
      </c>
      <c r="O73" s="28">
        <f>ROUND(E73*N73,2)</f>
        <v>0.72</v>
      </c>
      <c r="P73" s="28">
        <v>0</v>
      </c>
      <c r="Q73" s="28">
        <f>ROUND(E73*P73,2)</f>
        <v>0</v>
      </c>
      <c r="R73" s="28"/>
      <c r="S73" s="28" t="s">
        <v>64</v>
      </c>
      <c r="T73" s="28" t="s">
        <v>73</v>
      </c>
      <c r="U73" s="28">
        <v>0</v>
      </c>
      <c r="V73" s="28">
        <f>ROUND(E73*U73,2)</f>
        <v>0</v>
      </c>
      <c r="W73" s="28"/>
      <c r="X73" s="19"/>
      <c r="Y73" s="19"/>
      <c r="Z73" s="19"/>
      <c r="AA73" s="19"/>
      <c r="AB73" s="19"/>
      <c r="AC73" s="19"/>
      <c r="AD73" s="19"/>
      <c r="AE73" s="19"/>
      <c r="AF73" s="19"/>
      <c r="AG73" s="19" t="s">
        <v>178</v>
      </c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4" spans="1:60" outlineLevel="1" x14ac:dyDescent="0.2">
      <c r="A74" s="26"/>
      <c r="B74" s="27"/>
      <c r="C74" s="58" t="s">
        <v>266</v>
      </c>
      <c r="D74" s="56"/>
      <c r="E74" s="57">
        <v>226.24350000000001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19"/>
      <c r="Y74" s="19"/>
      <c r="Z74" s="19"/>
      <c r="AA74" s="19"/>
      <c r="AB74" s="19"/>
      <c r="AC74" s="19"/>
      <c r="AD74" s="19"/>
      <c r="AE74" s="19"/>
      <c r="AF74" s="19"/>
      <c r="AG74" s="19" t="s">
        <v>76</v>
      </c>
      <c r="AH74" s="19">
        <v>0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</row>
    <row r="75" spans="1:60" outlineLevel="1" x14ac:dyDescent="0.2">
      <c r="A75" s="43">
        <v>44</v>
      </c>
      <c r="B75" s="44" t="s">
        <v>180</v>
      </c>
      <c r="C75" s="51" t="s">
        <v>181</v>
      </c>
      <c r="D75" s="45" t="s">
        <v>140</v>
      </c>
      <c r="E75" s="46">
        <v>9</v>
      </c>
      <c r="F75" s="47"/>
      <c r="G75" s="48">
        <f t="shared" ref="G75:G95" si="7">ROUND(E75*F75,2)</f>
        <v>0</v>
      </c>
      <c r="H75" s="29"/>
      <c r="I75" s="28">
        <f t="shared" ref="I75:I95" si="8">ROUND(E75*H75,2)</f>
        <v>0</v>
      </c>
      <c r="J75" s="29"/>
      <c r="K75" s="28">
        <f t="shared" ref="K75:K95" si="9">ROUND(E75*J75,2)</f>
        <v>0</v>
      </c>
      <c r="L75" s="28">
        <v>21</v>
      </c>
      <c r="M75" s="28">
        <f t="shared" ref="M75:M95" si="10">G75*(1+L75/100)</f>
        <v>0</v>
      </c>
      <c r="N75" s="28">
        <v>1.1299999999999999E-2</v>
      </c>
      <c r="O75" s="28">
        <f t="shared" ref="O75:O95" si="11">ROUND(E75*N75,2)</f>
        <v>0.1</v>
      </c>
      <c r="P75" s="28">
        <v>0</v>
      </c>
      <c r="Q75" s="28">
        <f t="shared" ref="Q75:Q95" si="12">ROUND(E75*P75,2)</f>
        <v>0</v>
      </c>
      <c r="R75" s="28"/>
      <c r="S75" s="28" t="s">
        <v>64</v>
      </c>
      <c r="T75" s="28" t="s">
        <v>73</v>
      </c>
      <c r="U75" s="28">
        <v>0</v>
      </c>
      <c r="V75" s="28">
        <f t="shared" ref="V75:V95" si="13">ROUND(E75*U75,2)</f>
        <v>0</v>
      </c>
      <c r="W75" s="28"/>
      <c r="X75" s="19"/>
      <c r="Y75" s="19"/>
      <c r="Z75" s="19"/>
      <c r="AA75" s="19"/>
      <c r="AB75" s="19"/>
      <c r="AC75" s="19"/>
      <c r="AD75" s="19"/>
      <c r="AE75" s="19"/>
      <c r="AF75" s="19"/>
      <c r="AG75" s="19" t="s">
        <v>178</v>
      </c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</row>
    <row r="76" spans="1:60" outlineLevel="1" x14ac:dyDescent="0.2">
      <c r="A76" s="43">
        <v>45</v>
      </c>
      <c r="B76" s="44" t="s">
        <v>182</v>
      </c>
      <c r="C76" s="51" t="s">
        <v>183</v>
      </c>
      <c r="D76" s="45" t="s">
        <v>140</v>
      </c>
      <c r="E76" s="46">
        <v>2</v>
      </c>
      <c r="F76" s="47"/>
      <c r="G76" s="48">
        <f t="shared" si="7"/>
        <v>0</v>
      </c>
      <c r="H76" s="29"/>
      <c r="I76" s="28">
        <f t="shared" si="8"/>
        <v>0</v>
      </c>
      <c r="J76" s="29"/>
      <c r="K76" s="28">
        <f t="shared" si="9"/>
        <v>0</v>
      </c>
      <c r="L76" s="28">
        <v>21</v>
      </c>
      <c r="M76" s="28">
        <f t="shared" si="10"/>
        <v>0</v>
      </c>
      <c r="N76" s="28">
        <v>3.2000000000000001E-2</v>
      </c>
      <c r="O76" s="28">
        <f t="shared" si="11"/>
        <v>0.06</v>
      </c>
      <c r="P76" s="28">
        <v>0</v>
      </c>
      <c r="Q76" s="28">
        <f t="shared" si="12"/>
        <v>0</v>
      </c>
      <c r="R76" s="28"/>
      <c r="S76" s="28" t="s">
        <v>64</v>
      </c>
      <c r="T76" s="28" t="s">
        <v>73</v>
      </c>
      <c r="U76" s="28">
        <v>0</v>
      </c>
      <c r="V76" s="28">
        <f t="shared" si="13"/>
        <v>0</v>
      </c>
      <c r="W76" s="28"/>
      <c r="X76" s="19"/>
      <c r="Y76" s="19"/>
      <c r="Z76" s="19"/>
      <c r="AA76" s="19"/>
      <c r="AB76" s="19"/>
      <c r="AC76" s="19"/>
      <c r="AD76" s="19"/>
      <c r="AE76" s="19"/>
      <c r="AF76" s="19"/>
      <c r="AG76" s="19" t="s">
        <v>178</v>
      </c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</row>
    <row r="77" spans="1:60" outlineLevel="1" x14ac:dyDescent="0.2">
      <c r="A77" s="43">
        <v>46</v>
      </c>
      <c r="B77" s="44" t="s">
        <v>267</v>
      </c>
      <c r="C77" s="51" t="s">
        <v>268</v>
      </c>
      <c r="D77" s="45" t="s">
        <v>63</v>
      </c>
      <c r="E77" s="46">
        <v>2</v>
      </c>
      <c r="F77" s="47"/>
      <c r="G77" s="48">
        <f t="shared" si="7"/>
        <v>0</v>
      </c>
      <c r="H77" s="29"/>
      <c r="I77" s="28">
        <f t="shared" si="8"/>
        <v>0</v>
      </c>
      <c r="J77" s="29"/>
      <c r="K77" s="28">
        <f t="shared" si="9"/>
        <v>0</v>
      </c>
      <c r="L77" s="28">
        <v>21</v>
      </c>
      <c r="M77" s="28">
        <f t="shared" si="10"/>
        <v>0</v>
      </c>
      <c r="N77" s="28">
        <v>6.8999999999999999E-3</v>
      </c>
      <c r="O77" s="28">
        <f t="shared" si="11"/>
        <v>0.01</v>
      </c>
      <c r="P77" s="28">
        <v>0</v>
      </c>
      <c r="Q77" s="28">
        <f t="shared" si="12"/>
        <v>0</v>
      </c>
      <c r="R77" s="28"/>
      <c r="S77" s="28" t="s">
        <v>64</v>
      </c>
      <c r="T77" s="28" t="s">
        <v>62</v>
      </c>
      <c r="U77" s="28">
        <v>0</v>
      </c>
      <c r="V77" s="28">
        <f t="shared" si="13"/>
        <v>0</v>
      </c>
      <c r="W77" s="28"/>
      <c r="X77" s="19"/>
      <c r="Y77" s="19"/>
      <c r="Z77" s="19"/>
      <c r="AA77" s="19"/>
      <c r="AB77" s="19"/>
      <c r="AC77" s="19"/>
      <c r="AD77" s="19"/>
      <c r="AE77" s="19"/>
      <c r="AF77" s="19"/>
      <c r="AG77" s="19" t="s">
        <v>178</v>
      </c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  <row r="78" spans="1:60" outlineLevel="1" x14ac:dyDescent="0.2">
      <c r="A78" s="43">
        <v>47</v>
      </c>
      <c r="B78" s="44" t="s">
        <v>269</v>
      </c>
      <c r="C78" s="51" t="s">
        <v>270</v>
      </c>
      <c r="D78" s="45" t="s">
        <v>63</v>
      </c>
      <c r="E78" s="46">
        <v>2</v>
      </c>
      <c r="F78" s="47"/>
      <c r="G78" s="48">
        <f t="shared" si="7"/>
        <v>0</v>
      </c>
      <c r="H78" s="29"/>
      <c r="I78" s="28">
        <f t="shared" si="8"/>
        <v>0</v>
      </c>
      <c r="J78" s="29"/>
      <c r="K78" s="28">
        <f t="shared" si="9"/>
        <v>0</v>
      </c>
      <c r="L78" s="28">
        <v>21</v>
      </c>
      <c r="M78" s="28">
        <f t="shared" si="10"/>
        <v>0</v>
      </c>
      <c r="N78" s="28">
        <v>0</v>
      </c>
      <c r="O78" s="28">
        <f t="shared" si="11"/>
        <v>0</v>
      </c>
      <c r="P78" s="28">
        <v>0</v>
      </c>
      <c r="Q78" s="28">
        <f t="shared" si="12"/>
        <v>0</v>
      </c>
      <c r="R78" s="28"/>
      <c r="S78" s="28" t="s">
        <v>64</v>
      </c>
      <c r="T78" s="28" t="s">
        <v>62</v>
      </c>
      <c r="U78" s="28">
        <v>0</v>
      </c>
      <c r="V78" s="28">
        <f t="shared" si="13"/>
        <v>0</v>
      </c>
      <c r="W78" s="28"/>
      <c r="X78" s="19"/>
      <c r="Y78" s="19"/>
      <c r="Z78" s="19"/>
      <c r="AA78" s="19"/>
      <c r="AB78" s="19"/>
      <c r="AC78" s="19"/>
      <c r="AD78" s="19"/>
      <c r="AE78" s="19"/>
      <c r="AF78" s="19"/>
      <c r="AG78" s="19" t="s">
        <v>178</v>
      </c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</row>
    <row r="79" spans="1:60" outlineLevel="1" x14ac:dyDescent="0.2">
      <c r="A79" s="43">
        <v>48</v>
      </c>
      <c r="B79" s="44" t="s">
        <v>186</v>
      </c>
      <c r="C79" s="51" t="s">
        <v>187</v>
      </c>
      <c r="D79" s="45" t="s">
        <v>63</v>
      </c>
      <c r="E79" s="46">
        <v>10</v>
      </c>
      <c r="F79" s="47"/>
      <c r="G79" s="48">
        <f t="shared" si="7"/>
        <v>0</v>
      </c>
      <c r="H79" s="29"/>
      <c r="I79" s="28">
        <f t="shared" si="8"/>
        <v>0</v>
      </c>
      <c r="J79" s="29"/>
      <c r="K79" s="28">
        <f t="shared" si="9"/>
        <v>0</v>
      </c>
      <c r="L79" s="28">
        <v>21</v>
      </c>
      <c r="M79" s="28">
        <f t="shared" si="10"/>
        <v>0</v>
      </c>
      <c r="N79" s="28">
        <v>6.1999999999999998E-3</v>
      </c>
      <c r="O79" s="28">
        <f t="shared" si="11"/>
        <v>0.06</v>
      </c>
      <c r="P79" s="28">
        <v>0</v>
      </c>
      <c r="Q79" s="28">
        <f t="shared" si="12"/>
        <v>0</v>
      </c>
      <c r="R79" s="28"/>
      <c r="S79" s="28" t="s">
        <v>64</v>
      </c>
      <c r="T79" s="28" t="s">
        <v>62</v>
      </c>
      <c r="U79" s="28">
        <v>0</v>
      </c>
      <c r="V79" s="28">
        <f t="shared" si="13"/>
        <v>0</v>
      </c>
      <c r="W79" s="28"/>
      <c r="X79" s="19"/>
      <c r="Y79" s="19"/>
      <c r="Z79" s="19"/>
      <c r="AA79" s="19"/>
      <c r="AB79" s="19"/>
      <c r="AC79" s="19"/>
      <c r="AD79" s="19"/>
      <c r="AE79" s="19"/>
      <c r="AF79" s="19"/>
      <c r="AG79" s="19" t="s">
        <v>178</v>
      </c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</row>
    <row r="80" spans="1:60" outlineLevel="1" x14ac:dyDescent="0.2">
      <c r="A80" s="43">
        <v>49</v>
      </c>
      <c r="B80" s="44" t="s">
        <v>188</v>
      </c>
      <c r="C80" s="51" t="s">
        <v>189</v>
      </c>
      <c r="D80" s="45" t="s">
        <v>140</v>
      </c>
      <c r="E80" s="46">
        <v>4</v>
      </c>
      <c r="F80" s="47"/>
      <c r="G80" s="48">
        <f t="shared" si="7"/>
        <v>0</v>
      </c>
      <c r="H80" s="29"/>
      <c r="I80" s="28">
        <f t="shared" si="8"/>
        <v>0</v>
      </c>
      <c r="J80" s="29"/>
      <c r="K80" s="28">
        <f t="shared" si="9"/>
        <v>0</v>
      </c>
      <c r="L80" s="28">
        <v>21</v>
      </c>
      <c r="M80" s="28">
        <f t="shared" si="10"/>
        <v>0</v>
      </c>
      <c r="N80" s="28">
        <v>1.6500000000000001E-2</v>
      </c>
      <c r="O80" s="28">
        <f t="shared" si="11"/>
        <v>7.0000000000000007E-2</v>
      </c>
      <c r="P80" s="28">
        <v>0</v>
      </c>
      <c r="Q80" s="28">
        <f t="shared" si="12"/>
        <v>0</v>
      </c>
      <c r="R80" s="28"/>
      <c r="S80" s="28" t="s">
        <v>64</v>
      </c>
      <c r="T80" s="28" t="s">
        <v>73</v>
      </c>
      <c r="U80" s="28">
        <v>0</v>
      </c>
      <c r="V80" s="28">
        <f t="shared" si="13"/>
        <v>0</v>
      </c>
      <c r="W80" s="28"/>
      <c r="X80" s="19"/>
      <c r="Y80" s="19"/>
      <c r="Z80" s="19"/>
      <c r="AA80" s="19"/>
      <c r="AB80" s="19"/>
      <c r="AC80" s="19"/>
      <c r="AD80" s="19"/>
      <c r="AE80" s="19"/>
      <c r="AF80" s="19"/>
      <c r="AG80" s="19" t="s">
        <v>178</v>
      </c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</row>
    <row r="81" spans="1:60" outlineLevel="1" x14ac:dyDescent="0.2">
      <c r="A81" s="43">
        <v>50</v>
      </c>
      <c r="B81" s="44" t="s">
        <v>190</v>
      </c>
      <c r="C81" s="51" t="s">
        <v>191</v>
      </c>
      <c r="D81" s="45" t="s">
        <v>140</v>
      </c>
      <c r="E81" s="46">
        <v>5</v>
      </c>
      <c r="F81" s="47"/>
      <c r="G81" s="48">
        <f t="shared" si="7"/>
        <v>0</v>
      </c>
      <c r="H81" s="29"/>
      <c r="I81" s="28">
        <f t="shared" si="8"/>
        <v>0</v>
      </c>
      <c r="J81" s="29"/>
      <c r="K81" s="28">
        <f t="shared" si="9"/>
        <v>0</v>
      </c>
      <c r="L81" s="28">
        <v>21</v>
      </c>
      <c r="M81" s="28">
        <f t="shared" si="10"/>
        <v>0</v>
      </c>
      <c r="N81" s="28">
        <v>1.4999999999999999E-2</v>
      </c>
      <c r="O81" s="28">
        <f t="shared" si="11"/>
        <v>0.08</v>
      </c>
      <c r="P81" s="28">
        <v>0</v>
      </c>
      <c r="Q81" s="28">
        <f t="shared" si="12"/>
        <v>0</v>
      </c>
      <c r="R81" s="28"/>
      <c r="S81" s="28" t="s">
        <v>64</v>
      </c>
      <c r="T81" s="28" t="s">
        <v>62</v>
      </c>
      <c r="U81" s="28">
        <v>0</v>
      </c>
      <c r="V81" s="28">
        <f t="shared" si="13"/>
        <v>0</v>
      </c>
      <c r="W81" s="28"/>
      <c r="X81" s="19"/>
      <c r="Y81" s="19"/>
      <c r="Z81" s="19"/>
      <c r="AA81" s="19"/>
      <c r="AB81" s="19"/>
      <c r="AC81" s="19"/>
      <c r="AD81" s="19"/>
      <c r="AE81" s="19"/>
      <c r="AF81" s="19"/>
      <c r="AG81" s="19" t="s">
        <v>178</v>
      </c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</row>
    <row r="82" spans="1:60" outlineLevel="1" x14ac:dyDescent="0.2">
      <c r="A82" s="43">
        <v>51</v>
      </c>
      <c r="B82" s="44" t="s">
        <v>192</v>
      </c>
      <c r="C82" s="51" t="s">
        <v>193</v>
      </c>
      <c r="D82" s="45" t="s">
        <v>140</v>
      </c>
      <c r="E82" s="46">
        <v>2</v>
      </c>
      <c r="F82" s="47"/>
      <c r="G82" s="48">
        <f t="shared" si="7"/>
        <v>0</v>
      </c>
      <c r="H82" s="29"/>
      <c r="I82" s="28">
        <f t="shared" si="8"/>
        <v>0</v>
      </c>
      <c r="J82" s="29"/>
      <c r="K82" s="28">
        <f t="shared" si="9"/>
        <v>0</v>
      </c>
      <c r="L82" s="28">
        <v>21</v>
      </c>
      <c r="M82" s="28">
        <f t="shared" si="10"/>
        <v>0</v>
      </c>
      <c r="N82" s="28">
        <v>3.5999999999999997E-2</v>
      </c>
      <c r="O82" s="28">
        <f t="shared" si="11"/>
        <v>7.0000000000000007E-2</v>
      </c>
      <c r="P82" s="28">
        <v>0</v>
      </c>
      <c r="Q82" s="28">
        <f t="shared" si="12"/>
        <v>0</v>
      </c>
      <c r="R82" s="28"/>
      <c r="S82" s="28" t="s">
        <v>64</v>
      </c>
      <c r="T82" s="28" t="s">
        <v>62</v>
      </c>
      <c r="U82" s="28">
        <v>0</v>
      </c>
      <c r="V82" s="28">
        <f t="shared" si="13"/>
        <v>0</v>
      </c>
      <c r="W82" s="28"/>
      <c r="X82" s="19"/>
      <c r="Y82" s="19"/>
      <c r="Z82" s="19"/>
      <c r="AA82" s="19"/>
      <c r="AB82" s="19"/>
      <c r="AC82" s="19"/>
      <c r="AD82" s="19"/>
      <c r="AE82" s="19"/>
      <c r="AF82" s="19"/>
      <c r="AG82" s="19" t="s">
        <v>178</v>
      </c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3" spans="1:60" outlineLevel="1" x14ac:dyDescent="0.2">
      <c r="A83" s="43">
        <v>52</v>
      </c>
      <c r="B83" s="44" t="s">
        <v>271</v>
      </c>
      <c r="C83" s="51" t="s">
        <v>272</v>
      </c>
      <c r="D83" s="45" t="s">
        <v>140</v>
      </c>
      <c r="E83" s="46">
        <v>1</v>
      </c>
      <c r="F83" s="47"/>
      <c r="G83" s="48">
        <f t="shared" si="7"/>
        <v>0</v>
      </c>
      <c r="H83" s="29"/>
      <c r="I83" s="28">
        <f t="shared" si="8"/>
        <v>0</v>
      </c>
      <c r="J83" s="29"/>
      <c r="K83" s="28">
        <f t="shared" si="9"/>
        <v>0</v>
      </c>
      <c r="L83" s="28">
        <v>21</v>
      </c>
      <c r="M83" s="28">
        <f t="shared" si="10"/>
        <v>0</v>
      </c>
      <c r="N83" s="28">
        <v>6.9000000000000006E-2</v>
      </c>
      <c r="O83" s="28">
        <f t="shared" si="11"/>
        <v>7.0000000000000007E-2</v>
      </c>
      <c r="P83" s="28">
        <v>0</v>
      </c>
      <c r="Q83" s="28">
        <f t="shared" si="12"/>
        <v>0</v>
      </c>
      <c r="R83" s="28"/>
      <c r="S83" s="28" t="s">
        <v>64</v>
      </c>
      <c r="T83" s="28" t="s">
        <v>73</v>
      </c>
      <c r="U83" s="28">
        <v>0</v>
      </c>
      <c r="V83" s="28">
        <f t="shared" si="13"/>
        <v>0</v>
      </c>
      <c r="W83" s="28"/>
      <c r="X83" s="19"/>
      <c r="Y83" s="19"/>
      <c r="Z83" s="19"/>
      <c r="AA83" s="19"/>
      <c r="AB83" s="19"/>
      <c r="AC83" s="19"/>
      <c r="AD83" s="19"/>
      <c r="AE83" s="19"/>
      <c r="AF83" s="19"/>
      <c r="AG83" s="19" t="s">
        <v>178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4" spans="1:60" outlineLevel="1" x14ac:dyDescent="0.2">
      <c r="A84" s="43">
        <v>53</v>
      </c>
      <c r="B84" s="44" t="s">
        <v>194</v>
      </c>
      <c r="C84" s="51" t="s">
        <v>195</v>
      </c>
      <c r="D84" s="45" t="s">
        <v>140</v>
      </c>
      <c r="E84" s="46">
        <v>4</v>
      </c>
      <c r="F84" s="47"/>
      <c r="G84" s="48">
        <f t="shared" si="7"/>
        <v>0</v>
      </c>
      <c r="H84" s="29"/>
      <c r="I84" s="28">
        <f t="shared" si="8"/>
        <v>0</v>
      </c>
      <c r="J84" s="29"/>
      <c r="K84" s="28">
        <f t="shared" si="9"/>
        <v>0</v>
      </c>
      <c r="L84" s="28">
        <v>21</v>
      </c>
      <c r="M84" s="28">
        <f t="shared" si="10"/>
        <v>0</v>
      </c>
      <c r="N84" s="28">
        <v>6.5500000000000003E-3</v>
      </c>
      <c r="O84" s="28">
        <f t="shared" si="11"/>
        <v>0.03</v>
      </c>
      <c r="P84" s="28">
        <v>0</v>
      </c>
      <c r="Q84" s="28">
        <f t="shared" si="12"/>
        <v>0</v>
      </c>
      <c r="R84" s="28"/>
      <c r="S84" s="28" t="s">
        <v>64</v>
      </c>
      <c r="T84" s="28" t="s">
        <v>73</v>
      </c>
      <c r="U84" s="28">
        <v>0</v>
      </c>
      <c r="V84" s="28">
        <f t="shared" si="13"/>
        <v>0</v>
      </c>
      <c r="W84" s="28"/>
      <c r="X84" s="19"/>
      <c r="Y84" s="19"/>
      <c r="Z84" s="19"/>
      <c r="AA84" s="19"/>
      <c r="AB84" s="19"/>
      <c r="AC84" s="19"/>
      <c r="AD84" s="19"/>
      <c r="AE84" s="19"/>
      <c r="AF84" s="19"/>
      <c r="AG84" s="19" t="s">
        <v>178</v>
      </c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</row>
    <row r="85" spans="1:60" outlineLevel="1" x14ac:dyDescent="0.2">
      <c r="A85" s="43">
        <v>54</v>
      </c>
      <c r="B85" s="44" t="s">
        <v>196</v>
      </c>
      <c r="C85" s="51" t="s">
        <v>197</v>
      </c>
      <c r="D85" s="45" t="s">
        <v>140</v>
      </c>
      <c r="E85" s="46">
        <v>5</v>
      </c>
      <c r="F85" s="47"/>
      <c r="G85" s="48">
        <f t="shared" si="7"/>
        <v>0</v>
      </c>
      <c r="H85" s="29"/>
      <c r="I85" s="28">
        <f t="shared" si="8"/>
        <v>0</v>
      </c>
      <c r="J85" s="29"/>
      <c r="K85" s="28">
        <f t="shared" si="9"/>
        <v>0</v>
      </c>
      <c r="L85" s="28">
        <v>21</v>
      </c>
      <c r="M85" s="28">
        <f t="shared" si="10"/>
        <v>0</v>
      </c>
      <c r="N85" s="28">
        <v>6.5500000000000003E-3</v>
      </c>
      <c r="O85" s="28">
        <f t="shared" si="11"/>
        <v>0.03</v>
      </c>
      <c r="P85" s="28">
        <v>0</v>
      </c>
      <c r="Q85" s="28">
        <f t="shared" si="12"/>
        <v>0</v>
      </c>
      <c r="R85" s="28"/>
      <c r="S85" s="28" t="s">
        <v>64</v>
      </c>
      <c r="T85" s="28" t="s">
        <v>62</v>
      </c>
      <c r="U85" s="28">
        <v>0</v>
      </c>
      <c r="V85" s="28">
        <f t="shared" si="13"/>
        <v>0</v>
      </c>
      <c r="W85" s="28"/>
      <c r="X85" s="19"/>
      <c r="Y85" s="19"/>
      <c r="Z85" s="19"/>
      <c r="AA85" s="19"/>
      <c r="AB85" s="19"/>
      <c r="AC85" s="19"/>
      <c r="AD85" s="19"/>
      <c r="AE85" s="19"/>
      <c r="AF85" s="19"/>
      <c r="AG85" s="19" t="s">
        <v>178</v>
      </c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6" spans="1:60" outlineLevel="1" x14ac:dyDescent="0.2">
      <c r="A86" s="43">
        <v>55</v>
      </c>
      <c r="B86" s="44" t="s">
        <v>198</v>
      </c>
      <c r="C86" s="51" t="s">
        <v>199</v>
      </c>
      <c r="D86" s="45" t="s">
        <v>140</v>
      </c>
      <c r="E86" s="46">
        <v>9</v>
      </c>
      <c r="F86" s="47"/>
      <c r="G86" s="48">
        <f t="shared" si="7"/>
        <v>0</v>
      </c>
      <c r="H86" s="29"/>
      <c r="I86" s="28">
        <f t="shared" si="8"/>
        <v>0</v>
      </c>
      <c r="J86" s="29"/>
      <c r="K86" s="28">
        <f t="shared" si="9"/>
        <v>0</v>
      </c>
      <c r="L86" s="28">
        <v>21</v>
      </c>
      <c r="M86" s="28">
        <f t="shared" si="10"/>
        <v>0</v>
      </c>
      <c r="N86" s="28">
        <v>8.9999999999999998E-4</v>
      </c>
      <c r="O86" s="28">
        <f t="shared" si="11"/>
        <v>0.01</v>
      </c>
      <c r="P86" s="28">
        <v>0</v>
      </c>
      <c r="Q86" s="28">
        <f t="shared" si="12"/>
        <v>0</v>
      </c>
      <c r="R86" s="28"/>
      <c r="S86" s="28" t="s">
        <v>64</v>
      </c>
      <c r="T86" s="28" t="s">
        <v>73</v>
      </c>
      <c r="U86" s="28">
        <v>0</v>
      </c>
      <c r="V86" s="28">
        <f t="shared" si="13"/>
        <v>0</v>
      </c>
      <c r="W86" s="28"/>
      <c r="X86" s="19"/>
      <c r="Y86" s="19"/>
      <c r="Z86" s="19"/>
      <c r="AA86" s="19"/>
      <c r="AB86" s="19"/>
      <c r="AC86" s="19"/>
      <c r="AD86" s="19"/>
      <c r="AE86" s="19"/>
      <c r="AF86" s="19"/>
      <c r="AG86" s="19" t="s">
        <v>178</v>
      </c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7" spans="1:60" outlineLevel="1" x14ac:dyDescent="0.2">
      <c r="A87" s="43">
        <v>56</v>
      </c>
      <c r="B87" s="44" t="s">
        <v>200</v>
      </c>
      <c r="C87" s="51" t="s">
        <v>201</v>
      </c>
      <c r="D87" s="45" t="s">
        <v>140</v>
      </c>
      <c r="E87" s="46">
        <v>2</v>
      </c>
      <c r="F87" s="47"/>
      <c r="G87" s="48">
        <f t="shared" si="7"/>
        <v>0</v>
      </c>
      <c r="H87" s="29"/>
      <c r="I87" s="28">
        <f t="shared" si="8"/>
        <v>0</v>
      </c>
      <c r="J87" s="29"/>
      <c r="K87" s="28">
        <f t="shared" si="9"/>
        <v>0</v>
      </c>
      <c r="L87" s="28">
        <v>21</v>
      </c>
      <c r="M87" s="28">
        <f t="shared" si="10"/>
        <v>0</v>
      </c>
      <c r="N87" s="28">
        <v>1.9E-3</v>
      </c>
      <c r="O87" s="28">
        <f t="shared" si="11"/>
        <v>0</v>
      </c>
      <c r="P87" s="28">
        <v>0</v>
      </c>
      <c r="Q87" s="28">
        <f t="shared" si="12"/>
        <v>0</v>
      </c>
      <c r="R87" s="28"/>
      <c r="S87" s="28" t="s">
        <v>64</v>
      </c>
      <c r="T87" s="28" t="s">
        <v>62</v>
      </c>
      <c r="U87" s="28">
        <v>0</v>
      </c>
      <c r="V87" s="28">
        <f t="shared" si="13"/>
        <v>0</v>
      </c>
      <c r="W87" s="28"/>
      <c r="X87" s="19"/>
      <c r="Y87" s="19"/>
      <c r="Z87" s="19"/>
      <c r="AA87" s="19"/>
      <c r="AB87" s="19"/>
      <c r="AC87" s="19"/>
      <c r="AD87" s="19"/>
      <c r="AE87" s="19"/>
      <c r="AF87" s="19"/>
      <c r="AG87" s="19" t="s">
        <v>178</v>
      </c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  <row r="88" spans="1:60" outlineLevel="1" x14ac:dyDescent="0.2">
      <c r="A88" s="43">
        <v>57</v>
      </c>
      <c r="B88" s="44" t="s">
        <v>273</v>
      </c>
      <c r="C88" s="51" t="s">
        <v>274</v>
      </c>
      <c r="D88" s="45" t="s">
        <v>63</v>
      </c>
      <c r="E88" s="46">
        <v>1</v>
      </c>
      <c r="F88" s="47"/>
      <c r="G88" s="48">
        <f t="shared" si="7"/>
        <v>0</v>
      </c>
      <c r="H88" s="29"/>
      <c r="I88" s="28">
        <f t="shared" si="8"/>
        <v>0</v>
      </c>
      <c r="J88" s="29"/>
      <c r="K88" s="28">
        <f t="shared" si="9"/>
        <v>0</v>
      </c>
      <c r="L88" s="28">
        <v>21</v>
      </c>
      <c r="M88" s="28">
        <f t="shared" si="10"/>
        <v>0</v>
      </c>
      <c r="N88" s="28">
        <v>6.0000000000000001E-3</v>
      </c>
      <c r="O88" s="28">
        <f t="shared" si="11"/>
        <v>0.01</v>
      </c>
      <c r="P88" s="28">
        <v>0</v>
      </c>
      <c r="Q88" s="28">
        <f t="shared" si="12"/>
        <v>0</v>
      </c>
      <c r="R88" s="28"/>
      <c r="S88" s="28" t="s">
        <v>64</v>
      </c>
      <c r="T88" s="28" t="s">
        <v>62</v>
      </c>
      <c r="U88" s="28">
        <v>0</v>
      </c>
      <c r="V88" s="28">
        <f t="shared" si="13"/>
        <v>0</v>
      </c>
      <c r="W88" s="28"/>
      <c r="X88" s="19"/>
      <c r="Y88" s="19"/>
      <c r="Z88" s="19"/>
      <c r="AA88" s="19"/>
      <c r="AB88" s="19"/>
      <c r="AC88" s="19"/>
      <c r="AD88" s="19"/>
      <c r="AE88" s="19"/>
      <c r="AF88" s="19"/>
      <c r="AG88" s="19" t="s">
        <v>178</v>
      </c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89" spans="1:60" outlineLevel="1" x14ac:dyDescent="0.2">
      <c r="A89" s="43">
        <v>58</v>
      </c>
      <c r="B89" s="44" t="s">
        <v>275</v>
      </c>
      <c r="C89" s="51" t="s">
        <v>276</v>
      </c>
      <c r="D89" s="45" t="s">
        <v>140</v>
      </c>
      <c r="E89" s="46">
        <v>1</v>
      </c>
      <c r="F89" s="47"/>
      <c r="G89" s="48">
        <f t="shared" si="7"/>
        <v>0</v>
      </c>
      <c r="H89" s="29"/>
      <c r="I89" s="28">
        <f t="shared" si="8"/>
        <v>0</v>
      </c>
      <c r="J89" s="29"/>
      <c r="K89" s="28">
        <f t="shared" si="9"/>
        <v>0</v>
      </c>
      <c r="L89" s="28">
        <v>21</v>
      </c>
      <c r="M89" s="28">
        <f t="shared" si="10"/>
        <v>0</v>
      </c>
      <c r="N89" s="28">
        <v>0.01</v>
      </c>
      <c r="O89" s="28">
        <f t="shared" si="11"/>
        <v>0.01</v>
      </c>
      <c r="P89" s="28">
        <v>0</v>
      </c>
      <c r="Q89" s="28">
        <f t="shared" si="12"/>
        <v>0</v>
      </c>
      <c r="R89" s="28"/>
      <c r="S89" s="28" t="s">
        <v>64</v>
      </c>
      <c r="T89" s="28" t="s">
        <v>62</v>
      </c>
      <c r="U89" s="28">
        <v>0</v>
      </c>
      <c r="V89" s="28">
        <f t="shared" si="13"/>
        <v>0</v>
      </c>
      <c r="W89" s="28"/>
      <c r="X89" s="19"/>
      <c r="Y89" s="19"/>
      <c r="Z89" s="19"/>
      <c r="AA89" s="19"/>
      <c r="AB89" s="19"/>
      <c r="AC89" s="19"/>
      <c r="AD89" s="19"/>
      <c r="AE89" s="19"/>
      <c r="AF89" s="19"/>
      <c r="AG89" s="19" t="s">
        <v>178</v>
      </c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0" spans="1:60" outlineLevel="1" x14ac:dyDescent="0.2">
      <c r="A90" s="43">
        <v>59</v>
      </c>
      <c r="B90" s="44" t="s">
        <v>277</v>
      </c>
      <c r="C90" s="51" t="s">
        <v>278</v>
      </c>
      <c r="D90" s="45" t="s">
        <v>140</v>
      </c>
      <c r="E90" s="46">
        <v>1</v>
      </c>
      <c r="F90" s="47"/>
      <c r="G90" s="48">
        <f t="shared" si="7"/>
        <v>0</v>
      </c>
      <c r="H90" s="29"/>
      <c r="I90" s="28">
        <f t="shared" si="8"/>
        <v>0</v>
      </c>
      <c r="J90" s="29"/>
      <c r="K90" s="28">
        <f t="shared" si="9"/>
        <v>0</v>
      </c>
      <c r="L90" s="28">
        <v>21</v>
      </c>
      <c r="M90" s="28">
        <f t="shared" si="10"/>
        <v>0</v>
      </c>
      <c r="N90" s="28">
        <v>7.3000000000000001E-3</v>
      </c>
      <c r="O90" s="28">
        <f t="shared" si="11"/>
        <v>0.01</v>
      </c>
      <c r="P90" s="28">
        <v>0</v>
      </c>
      <c r="Q90" s="28">
        <f t="shared" si="12"/>
        <v>0</v>
      </c>
      <c r="R90" s="28"/>
      <c r="S90" s="28" t="s">
        <v>64</v>
      </c>
      <c r="T90" s="28" t="s">
        <v>73</v>
      </c>
      <c r="U90" s="28">
        <v>0</v>
      </c>
      <c r="V90" s="28">
        <f t="shared" si="13"/>
        <v>0</v>
      </c>
      <c r="W90" s="28"/>
      <c r="X90" s="19"/>
      <c r="Y90" s="19"/>
      <c r="Z90" s="19"/>
      <c r="AA90" s="19"/>
      <c r="AB90" s="19"/>
      <c r="AC90" s="19"/>
      <c r="AD90" s="19"/>
      <c r="AE90" s="19"/>
      <c r="AF90" s="19"/>
      <c r="AG90" s="19" t="s">
        <v>178</v>
      </c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  <row r="91" spans="1:60" outlineLevel="1" x14ac:dyDescent="0.2">
      <c r="A91" s="43">
        <v>60</v>
      </c>
      <c r="B91" s="44" t="s">
        <v>279</v>
      </c>
      <c r="C91" s="51" t="s">
        <v>280</v>
      </c>
      <c r="D91" s="45" t="s">
        <v>140</v>
      </c>
      <c r="E91" s="46">
        <v>2</v>
      </c>
      <c r="F91" s="47"/>
      <c r="G91" s="48">
        <f t="shared" si="7"/>
        <v>0</v>
      </c>
      <c r="H91" s="29"/>
      <c r="I91" s="28">
        <f t="shared" si="8"/>
        <v>0</v>
      </c>
      <c r="J91" s="29"/>
      <c r="K91" s="28">
        <f t="shared" si="9"/>
        <v>0</v>
      </c>
      <c r="L91" s="28">
        <v>21</v>
      </c>
      <c r="M91" s="28">
        <f t="shared" si="10"/>
        <v>0</v>
      </c>
      <c r="N91" s="28">
        <v>9.7999999999999997E-3</v>
      </c>
      <c r="O91" s="28">
        <f t="shared" si="11"/>
        <v>0.02</v>
      </c>
      <c r="P91" s="28">
        <v>0</v>
      </c>
      <c r="Q91" s="28">
        <f t="shared" si="12"/>
        <v>0</v>
      </c>
      <c r="R91" s="28"/>
      <c r="S91" s="28" t="s">
        <v>64</v>
      </c>
      <c r="T91" s="28" t="s">
        <v>73</v>
      </c>
      <c r="U91" s="28">
        <v>0</v>
      </c>
      <c r="V91" s="28">
        <f t="shared" si="13"/>
        <v>0</v>
      </c>
      <c r="W91" s="28"/>
      <c r="X91" s="19"/>
      <c r="Y91" s="19"/>
      <c r="Z91" s="19"/>
      <c r="AA91" s="19"/>
      <c r="AB91" s="19"/>
      <c r="AC91" s="19"/>
      <c r="AD91" s="19"/>
      <c r="AE91" s="19"/>
      <c r="AF91" s="19"/>
      <c r="AG91" s="19" t="s">
        <v>178</v>
      </c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</row>
    <row r="92" spans="1:60" outlineLevel="1" x14ac:dyDescent="0.2">
      <c r="A92" s="43">
        <v>61</v>
      </c>
      <c r="B92" s="44" t="s">
        <v>204</v>
      </c>
      <c r="C92" s="51" t="s">
        <v>205</v>
      </c>
      <c r="D92" s="45" t="s">
        <v>140</v>
      </c>
      <c r="E92" s="46">
        <v>3</v>
      </c>
      <c r="F92" s="47"/>
      <c r="G92" s="48">
        <f t="shared" si="7"/>
        <v>0</v>
      </c>
      <c r="H92" s="29"/>
      <c r="I92" s="28">
        <f t="shared" si="8"/>
        <v>0</v>
      </c>
      <c r="J92" s="29"/>
      <c r="K92" s="28">
        <f t="shared" si="9"/>
        <v>0</v>
      </c>
      <c r="L92" s="28">
        <v>21</v>
      </c>
      <c r="M92" s="28">
        <f t="shared" si="10"/>
        <v>0</v>
      </c>
      <c r="N92" s="28">
        <v>8.9999999999999993E-3</v>
      </c>
      <c r="O92" s="28">
        <f t="shared" si="11"/>
        <v>0.03</v>
      </c>
      <c r="P92" s="28">
        <v>0</v>
      </c>
      <c r="Q92" s="28">
        <f t="shared" si="12"/>
        <v>0</v>
      </c>
      <c r="R92" s="28"/>
      <c r="S92" s="28" t="s">
        <v>64</v>
      </c>
      <c r="T92" s="28" t="s">
        <v>62</v>
      </c>
      <c r="U92" s="28">
        <v>0</v>
      </c>
      <c r="V92" s="28">
        <f t="shared" si="13"/>
        <v>0</v>
      </c>
      <c r="W92" s="28"/>
      <c r="X92" s="19"/>
      <c r="Y92" s="19"/>
      <c r="Z92" s="19"/>
      <c r="AA92" s="19"/>
      <c r="AB92" s="19"/>
      <c r="AC92" s="19"/>
      <c r="AD92" s="19"/>
      <c r="AE92" s="19"/>
      <c r="AF92" s="19"/>
      <c r="AG92" s="19" t="s">
        <v>178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  <row r="93" spans="1:60" outlineLevel="1" x14ac:dyDescent="0.2">
      <c r="A93" s="43">
        <v>62</v>
      </c>
      <c r="B93" s="44" t="s">
        <v>281</v>
      </c>
      <c r="C93" s="51" t="s">
        <v>282</v>
      </c>
      <c r="D93" s="45" t="s">
        <v>140</v>
      </c>
      <c r="E93" s="46">
        <v>1</v>
      </c>
      <c r="F93" s="47"/>
      <c r="G93" s="48">
        <f t="shared" si="7"/>
        <v>0</v>
      </c>
      <c r="H93" s="29"/>
      <c r="I93" s="28">
        <f t="shared" si="8"/>
        <v>0</v>
      </c>
      <c r="J93" s="29"/>
      <c r="K93" s="28">
        <f t="shared" si="9"/>
        <v>0</v>
      </c>
      <c r="L93" s="28">
        <v>21</v>
      </c>
      <c r="M93" s="28">
        <f t="shared" si="10"/>
        <v>0</v>
      </c>
      <c r="N93" s="28">
        <v>1.49E-2</v>
      </c>
      <c r="O93" s="28">
        <f t="shared" si="11"/>
        <v>0.01</v>
      </c>
      <c r="P93" s="28">
        <v>0</v>
      </c>
      <c r="Q93" s="28">
        <f t="shared" si="12"/>
        <v>0</v>
      </c>
      <c r="R93" s="28"/>
      <c r="S93" s="28" t="s">
        <v>64</v>
      </c>
      <c r="T93" s="28" t="s">
        <v>73</v>
      </c>
      <c r="U93" s="28">
        <v>0</v>
      </c>
      <c r="V93" s="28">
        <f t="shared" si="13"/>
        <v>0</v>
      </c>
      <c r="W93" s="28"/>
      <c r="X93" s="19"/>
      <c r="Y93" s="19"/>
      <c r="Z93" s="19"/>
      <c r="AA93" s="19"/>
      <c r="AB93" s="19"/>
      <c r="AC93" s="19"/>
      <c r="AD93" s="19"/>
      <c r="AE93" s="19"/>
      <c r="AF93" s="19"/>
      <c r="AG93" s="19" t="s">
        <v>178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  <row r="94" spans="1:60" outlineLevel="1" x14ac:dyDescent="0.2">
      <c r="A94" s="43">
        <v>63</v>
      </c>
      <c r="B94" s="44" t="s">
        <v>208</v>
      </c>
      <c r="C94" s="51" t="s">
        <v>209</v>
      </c>
      <c r="D94" s="45" t="s">
        <v>140</v>
      </c>
      <c r="E94" s="46">
        <v>2</v>
      </c>
      <c r="F94" s="47"/>
      <c r="G94" s="48">
        <f t="shared" si="7"/>
        <v>0</v>
      </c>
      <c r="H94" s="29"/>
      <c r="I94" s="28">
        <f t="shared" si="8"/>
        <v>0</v>
      </c>
      <c r="J94" s="29"/>
      <c r="K94" s="28">
        <f t="shared" si="9"/>
        <v>0</v>
      </c>
      <c r="L94" s="28">
        <v>21</v>
      </c>
      <c r="M94" s="28">
        <f t="shared" si="10"/>
        <v>0</v>
      </c>
      <c r="N94" s="28">
        <v>1.78E-2</v>
      </c>
      <c r="O94" s="28">
        <f t="shared" si="11"/>
        <v>0.04</v>
      </c>
      <c r="P94" s="28">
        <v>0</v>
      </c>
      <c r="Q94" s="28">
        <f t="shared" si="12"/>
        <v>0</v>
      </c>
      <c r="R94" s="28"/>
      <c r="S94" s="28" t="s">
        <v>64</v>
      </c>
      <c r="T94" s="28" t="s">
        <v>73</v>
      </c>
      <c r="U94" s="28">
        <v>0</v>
      </c>
      <c r="V94" s="28">
        <f t="shared" si="13"/>
        <v>0</v>
      </c>
      <c r="W94" s="28"/>
      <c r="X94" s="19"/>
      <c r="Y94" s="19"/>
      <c r="Z94" s="19"/>
      <c r="AA94" s="19"/>
      <c r="AB94" s="19"/>
      <c r="AC94" s="19"/>
      <c r="AD94" s="19"/>
      <c r="AE94" s="19"/>
      <c r="AF94" s="19"/>
      <c r="AG94" s="19" t="s">
        <v>178</v>
      </c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</row>
    <row r="95" spans="1:60" outlineLevel="1" x14ac:dyDescent="0.2">
      <c r="A95" s="43">
        <v>64</v>
      </c>
      <c r="B95" s="44" t="s">
        <v>210</v>
      </c>
      <c r="C95" s="51" t="s">
        <v>211</v>
      </c>
      <c r="D95" s="45" t="s">
        <v>140</v>
      </c>
      <c r="E95" s="46">
        <v>5</v>
      </c>
      <c r="F95" s="47"/>
      <c r="G95" s="48">
        <f t="shared" si="7"/>
        <v>0</v>
      </c>
      <c r="H95" s="29"/>
      <c r="I95" s="28">
        <f t="shared" si="8"/>
        <v>0</v>
      </c>
      <c r="J95" s="29"/>
      <c r="K95" s="28">
        <f t="shared" si="9"/>
        <v>0</v>
      </c>
      <c r="L95" s="28">
        <v>21</v>
      </c>
      <c r="M95" s="28">
        <f t="shared" si="10"/>
        <v>0</v>
      </c>
      <c r="N95" s="28">
        <v>1.9699999999999999E-2</v>
      </c>
      <c r="O95" s="28">
        <f t="shared" si="11"/>
        <v>0.1</v>
      </c>
      <c r="P95" s="28">
        <v>0</v>
      </c>
      <c r="Q95" s="28">
        <f t="shared" si="12"/>
        <v>0</v>
      </c>
      <c r="R95" s="28"/>
      <c r="S95" s="28" t="s">
        <v>64</v>
      </c>
      <c r="T95" s="28" t="s">
        <v>73</v>
      </c>
      <c r="U95" s="28">
        <v>0</v>
      </c>
      <c r="V95" s="28">
        <f t="shared" si="13"/>
        <v>0</v>
      </c>
      <c r="W95" s="28"/>
      <c r="X95" s="19"/>
      <c r="Y95" s="19"/>
      <c r="Z95" s="19"/>
      <c r="AA95" s="19"/>
      <c r="AB95" s="19"/>
      <c r="AC95" s="19"/>
      <c r="AD95" s="19"/>
      <c r="AE95" s="19"/>
      <c r="AF95" s="19"/>
      <c r="AG95" s="19" t="s">
        <v>178</v>
      </c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</row>
    <row r="96" spans="1:60" x14ac:dyDescent="0.2">
      <c r="A96" s="31" t="s">
        <v>59</v>
      </c>
      <c r="B96" s="32" t="s">
        <v>29</v>
      </c>
      <c r="C96" s="50" t="s">
        <v>30</v>
      </c>
      <c r="D96" s="33"/>
      <c r="E96" s="34"/>
      <c r="F96" s="35"/>
      <c r="G96" s="36">
        <f>SUMIF(AG97:AG98,"&lt;&gt;NOR",G97:G98)</f>
        <v>0</v>
      </c>
      <c r="H96" s="30"/>
      <c r="I96" s="30">
        <f>SUM(I97:I98)</f>
        <v>0</v>
      </c>
      <c r="J96" s="30"/>
      <c r="K96" s="30">
        <f>SUM(K97:K98)</f>
        <v>0</v>
      </c>
      <c r="L96" s="30"/>
      <c r="M96" s="30">
        <f>SUM(M97:M98)</f>
        <v>0</v>
      </c>
      <c r="N96" s="30"/>
      <c r="O96" s="30">
        <f>SUM(O97:O98)</f>
        <v>0</v>
      </c>
      <c r="P96" s="30"/>
      <c r="Q96" s="30">
        <f>SUM(Q97:Q98)</f>
        <v>0</v>
      </c>
      <c r="R96" s="30"/>
      <c r="S96" s="30"/>
      <c r="T96" s="30"/>
      <c r="U96" s="30"/>
      <c r="V96" s="30">
        <f>SUM(V97:V98)</f>
        <v>33.43</v>
      </c>
      <c r="W96" s="30"/>
      <c r="AG96" t="s">
        <v>60</v>
      </c>
    </row>
    <row r="97" spans="1:60" outlineLevel="1" x14ac:dyDescent="0.2">
      <c r="A97" s="37">
        <v>65</v>
      </c>
      <c r="B97" s="38" t="s">
        <v>214</v>
      </c>
      <c r="C97" s="52" t="s">
        <v>215</v>
      </c>
      <c r="D97" s="39" t="s">
        <v>87</v>
      </c>
      <c r="E97" s="40">
        <v>451.8</v>
      </c>
      <c r="F97" s="41"/>
      <c r="G97" s="42">
        <f>ROUND(E97*F97,2)</f>
        <v>0</v>
      </c>
      <c r="H97" s="29"/>
      <c r="I97" s="28">
        <f>ROUND(E97*H97,2)</f>
        <v>0</v>
      </c>
      <c r="J97" s="29"/>
      <c r="K97" s="28">
        <f>ROUND(E97*J97,2)</f>
        <v>0</v>
      </c>
      <c r="L97" s="28">
        <v>21</v>
      </c>
      <c r="M97" s="28">
        <f>G97*(1+L97/100)</f>
        <v>0</v>
      </c>
      <c r="N97" s="28">
        <v>0</v>
      </c>
      <c r="O97" s="28">
        <f>ROUND(E97*N97,2)</f>
        <v>0</v>
      </c>
      <c r="P97" s="28">
        <v>0</v>
      </c>
      <c r="Q97" s="28">
        <f>ROUND(E97*P97,2)</f>
        <v>0</v>
      </c>
      <c r="R97" s="28"/>
      <c r="S97" s="28" t="s">
        <v>61</v>
      </c>
      <c r="T97" s="28" t="s">
        <v>73</v>
      </c>
      <c r="U97" s="28">
        <v>7.3999999999999996E-2</v>
      </c>
      <c r="V97" s="28">
        <f>ROUND(E97*U97,2)</f>
        <v>33.43</v>
      </c>
      <c r="W97" s="28"/>
      <c r="X97" s="19"/>
      <c r="Y97" s="19"/>
      <c r="Z97" s="19"/>
      <c r="AA97" s="19"/>
      <c r="AB97" s="19"/>
      <c r="AC97" s="19"/>
      <c r="AD97" s="19"/>
      <c r="AE97" s="19"/>
      <c r="AF97" s="19"/>
      <c r="AG97" s="19" t="s">
        <v>74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</row>
    <row r="98" spans="1:60" outlineLevel="1" x14ac:dyDescent="0.2">
      <c r="A98" s="26"/>
      <c r="B98" s="27"/>
      <c r="C98" s="58" t="s">
        <v>283</v>
      </c>
      <c r="D98" s="56"/>
      <c r="E98" s="57">
        <v>451.8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19"/>
      <c r="Y98" s="19"/>
      <c r="Z98" s="19"/>
      <c r="AA98" s="19"/>
      <c r="AB98" s="19"/>
      <c r="AC98" s="19"/>
      <c r="AD98" s="19"/>
      <c r="AE98" s="19"/>
      <c r="AF98" s="19"/>
      <c r="AG98" s="19" t="s">
        <v>76</v>
      </c>
      <c r="AH98" s="19">
        <v>0</v>
      </c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</row>
    <row r="99" spans="1:60" x14ac:dyDescent="0.2">
      <c r="A99" s="31" t="s">
        <v>59</v>
      </c>
      <c r="B99" s="32" t="s">
        <v>31</v>
      </c>
      <c r="C99" s="50" t="s">
        <v>32</v>
      </c>
      <c r="D99" s="33"/>
      <c r="E99" s="34"/>
      <c r="F99" s="35"/>
      <c r="G99" s="36">
        <f>SUMIF(AG100:AG104,"&lt;&gt;NOR",G100:G104)</f>
        <v>0</v>
      </c>
      <c r="H99" s="30"/>
      <c r="I99" s="30">
        <f>SUM(I100:I104)</f>
        <v>0</v>
      </c>
      <c r="J99" s="30"/>
      <c r="K99" s="30">
        <f>SUM(K100:K104)</f>
        <v>0</v>
      </c>
      <c r="L99" s="30"/>
      <c r="M99" s="30">
        <f>SUM(M100:M104)</f>
        <v>0</v>
      </c>
      <c r="N99" s="30"/>
      <c r="O99" s="30">
        <f>SUM(O100:O104)</f>
        <v>0</v>
      </c>
      <c r="P99" s="30"/>
      <c r="Q99" s="30">
        <f>SUM(Q100:Q104)</f>
        <v>0</v>
      </c>
      <c r="R99" s="30"/>
      <c r="S99" s="30"/>
      <c r="T99" s="30"/>
      <c r="U99" s="30"/>
      <c r="V99" s="30">
        <f>SUM(V100:V104)</f>
        <v>98.85</v>
      </c>
      <c r="W99" s="30"/>
      <c r="AG99" t="s">
        <v>60</v>
      </c>
    </row>
    <row r="100" spans="1:60" outlineLevel="1" x14ac:dyDescent="0.2">
      <c r="A100" s="37">
        <v>66</v>
      </c>
      <c r="B100" s="38" t="s">
        <v>217</v>
      </c>
      <c r="C100" s="52" t="s">
        <v>218</v>
      </c>
      <c r="D100" s="39" t="s">
        <v>125</v>
      </c>
      <c r="E100" s="40">
        <v>467.35602</v>
      </c>
      <c r="F100" s="41"/>
      <c r="G100" s="42">
        <f>ROUND(E100*F100,2)</f>
        <v>0</v>
      </c>
      <c r="H100" s="29"/>
      <c r="I100" s="28">
        <f>ROUND(E100*H100,2)</f>
        <v>0</v>
      </c>
      <c r="J100" s="29"/>
      <c r="K100" s="28">
        <f>ROUND(E100*J100,2)</f>
        <v>0</v>
      </c>
      <c r="L100" s="28">
        <v>21</v>
      </c>
      <c r="M100" s="28">
        <f>G100*(1+L100/100)</f>
        <v>0</v>
      </c>
      <c r="N100" s="28">
        <v>0</v>
      </c>
      <c r="O100" s="28">
        <f>ROUND(E100*N100,2)</f>
        <v>0</v>
      </c>
      <c r="P100" s="28">
        <v>0</v>
      </c>
      <c r="Q100" s="28">
        <f>ROUND(E100*P100,2)</f>
        <v>0</v>
      </c>
      <c r="R100" s="28"/>
      <c r="S100" s="28" t="s">
        <v>61</v>
      </c>
      <c r="T100" s="28" t="s">
        <v>73</v>
      </c>
      <c r="U100" s="28">
        <v>0.21149999999999999</v>
      </c>
      <c r="V100" s="28">
        <f>ROUND(E100*U100,2)</f>
        <v>98.85</v>
      </c>
      <c r="W100" s="28"/>
      <c r="X100" s="19"/>
      <c r="Y100" s="19"/>
      <c r="Z100" s="19"/>
      <c r="AA100" s="19"/>
      <c r="AB100" s="19"/>
      <c r="AC100" s="19"/>
      <c r="AD100" s="19"/>
      <c r="AE100" s="19"/>
      <c r="AF100" s="19"/>
      <c r="AG100" s="19" t="s">
        <v>219</v>
      </c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  <row r="101" spans="1:60" outlineLevel="1" x14ac:dyDescent="0.2">
      <c r="A101" s="26"/>
      <c r="B101" s="27"/>
      <c r="C101" s="58" t="s">
        <v>220</v>
      </c>
      <c r="D101" s="56"/>
      <c r="E101" s="57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19"/>
      <c r="Y101" s="19"/>
      <c r="Z101" s="19"/>
      <c r="AA101" s="19"/>
      <c r="AB101" s="19"/>
      <c r="AC101" s="19"/>
      <c r="AD101" s="19"/>
      <c r="AE101" s="19"/>
      <c r="AF101" s="19"/>
      <c r="AG101" s="19" t="s">
        <v>76</v>
      </c>
      <c r="AH101" s="19">
        <v>0</v>
      </c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</row>
    <row r="102" spans="1:60" ht="22.5" outlineLevel="1" x14ac:dyDescent="0.2">
      <c r="A102" s="26"/>
      <c r="B102" s="27"/>
      <c r="C102" s="58" t="s">
        <v>284</v>
      </c>
      <c r="D102" s="56"/>
      <c r="E102" s="5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19"/>
      <c r="Y102" s="19"/>
      <c r="Z102" s="19"/>
      <c r="AA102" s="19"/>
      <c r="AB102" s="19"/>
      <c r="AC102" s="19"/>
      <c r="AD102" s="19"/>
      <c r="AE102" s="19"/>
      <c r="AF102" s="19"/>
      <c r="AG102" s="19" t="s">
        <v>76</v>
      </c>
      <c r="AH102" s="19">
        <v>0</v>
      </c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</row>
    <row r="103" spans="1:60" outlineLevel="1" x14ac:dyDescent="0.2">
      <c r="A103" s="26"/>
      <c r="B103" s="27"/>
      <c r="C103" s="58" t="s">
        <v>285</v>
      </c>
      <c r="D103" s="56"/>
      <c r="E103" s="5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19"/>
      <c r="Y103" s="19"/>
      <c r="Z103" s="19"/>
      <c r="AA103" s="19"/>
      <c r="AB103" s="19"/>
      <c r="AC103" s="19"/>
      <c r="AD103" s="19"/>
      <c r="AE103" s="19"/>
      <c r="AF103" s="19"/>
      <c r="AG103" s="19" t="s">
        <v>76</v>
      </c>
      <c r="AH103" s="19">
        <v>0</v>
      </c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</row>
    <row r="104" spans="1:60" outlineLevel="1" x14ac:dyDescent="0.2">
      <c r="A104" s="26"/>
      <c r="B104" s="27"/>
      <c r="C104" s="58" t="s">
        <v>286</v>
      </c>
      <c r="D104" s="56"/>
      <c r="E104" s="57">
        <v>467.35602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19"/>
      <c r="Y104" s="19"/>
      <c r="Z104" s="19"/>
      <c r="AA104" s="19"/>
      <c r="AB104" s="19"/>
      <c r="AC104" s="19"/>
      <c r="AD104" s="19"/>
      <c r="AE104" s="19"/>
      <c r="AF104" s="19"/>
      <c r="AG104" s="19" t="s">
        <v>76</v>
      </c>
      <c r="AH104" s="19">
        <v>0</v>
      </c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</row>
    <row r="105" spans="1:60" x14ac:dyDescent="0.2">
      <c r="A105" s="31" t="s">
        <v>59</v>
      </c>
      <c r="B105" s="32" t="s">
        <v>33</v>
      </c>
      <c r="C105" s="50" t="s">
        <v>34</v>
      </c>
      <c r="D105" s="33"/>
      <c r="E105" s="34"/>
      <c r="F105" s="35"/>
      <c r="G105" s="36">
        <f>SUMIF(AG106:AG117,"&lt;&gt;NOR",G106:G117)</f>
        <v>0</v>
      </c>
      <c r="H105" s="30"/>
      <c r="I105" s="30">
        <f>SUM(I106:I117)</f>
        <v>0</v>
      </c>
      <c r="J105" s="30"/>
      <c r="K105" s="30">
        <f>SUM(K106:K117)</f>
        <v>0</v>
      </c>
      <c r="L105" s="30"/>
      <c r="M105" s="30">
        <f>SUM(M106:M117)</f>
        <v>0</v>
      </c>
      <c r="N105" s="30"/>
      <c r="O105" s="30">
        <f>SUM(O106:O117)</f>
        <v>0</v>
      </c>
      <c r="P105" s="30"/>
      <c r="Q105" s="30">
        <f>SUM(Q106:Q117)</f>
        <v>0</v>
      </c>
      <c r="R105" s="30"/>
      <c r="S105" s="30"/>
      <c r="T105" s="30"/>
      <c r="U105" s="30"/>
      <c r="V105" s="30">
        <f>SUM(V106:V117)</f>
        <v>3.71</v>
      </c>
      <c r="W105" s="30"/>
      <c r="AG105" t="s">
        <v>60</v>
      </c>
    </row>
    <row r="106" spans="1:60" outlineLevel="1" x14ac:dyDescent="0.2">
      <c r="A106" s="37">
        <v>67</v>
      </c>
      <c r="B106" s="38" t="s">
        <v>223</v>
      </c>
      <c r="C106" s="52" t="s">
        <v>224</v>
      </c>
      <c r="D106" s="39" t="s">
        <v>125</v>
      </c>
      <c r="E106" s="40">
        <v>371.18984</v>
      </c>
      <c r="F106" s="41"/>
      <c r="G106" s="42">
        <f>ROUND(E106*F106,2)</f>
        <v>0</v>
      </c>
      <c r="H106" s="29"/>
      <c r="I106" s="28">
        <f>ROUND(E106*H106,2)</f>
        <v>0</v>
      </c>
      <c r="J106" s="29"/>
      <c r="K106" s="28">
        <f>ROUND(E106*J106,2)</f>
        <v>0</v>
      </c>
      <c r="L106" s="28">
        <v>21</v>
      </c>
      <c r="M106" s="28">
        <f>G106*(1+L106/100)</f>
        <v>0</v>
      </c>
      <c r="N106" s="28">
        <v>0</v>
      </c>
      <c r="O106" s="28">
        <f>ROUND(E106*N106,2)</f>
        <v>0</v>
      </c>
      <c r="P106" s="28">
        <v>0</v>
      </c>
      <c r="Q106" s="28">
        <f>ROUND(E106*P106,2)</f>
        <v>0</v>
      </c>
      <c r="R106" s="28"/>
      <c r="S106" s="28" t="s">
        <v>61</v>
      </c>
      <c r="T106" s="28" t="s">
        <v>73</v>
      </c>
      <c r="U106" s="28">
        <v>0.01</v>
      </c>
      <c r="V106" s="28">
        <f>ROUND(E106*U106,2)</f>
        <v>3.71</v>
      </c>
      <c r="W106" s="28"/>
      <c r="X106" s="19"/>
      <c r="Y106" s="19"/>
      <c r="Z106" s="19"/>
      <c r="AA106" s="19"/>
      <c r="AB106" s="19"/>
      <c r="AC106" s="19"/>
      <c r="AD106" s="19"/>
      <c r="AE106" s="19"/>
      <c r="AF106" s="19"/>
      <c r="AG106" s="19" t="s">
        <v>225</v>
      </c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</row>
    <row r="107" spans="1:60" ht="22.5" outlineLevel="1" x14ac:dyDescent="0.2">
      <c r="A107" s="26"/>
      <c r="B107" s="27"/>
      <c r="C107" s="58" t="s">
        <v>226</v>
      </c>
      <c r="D107" s="56"/>
      <c r="E107" s="5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19"/>
      <c r="Y107" s="19"/>
      <c r="Z107" s="19"/>
      <c r="AA107" s="19"/>
      <c r="AB107" s="19"/>
      <c r="AC107" s="19"/>
      <c r="AD107" s="19"/>
      <c r="AE107" s="19"/>
      <c r="AF107" s="19"/>
      <c r="AG107" s="19" t="s">
        <v>76</v>
      </c>
      <c r="AH107" s="19">
        <v>0</v>
      </c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</row>
    <row r="108" spans="1:60" outlineLevel="1" x14ac:dyDescent="0.2">
      <c r="A108" s="26"/>
      <c r="B108" s="27"/>
      <c r="C108" s="58" t="s">
        <v>287</v>
      </c>
      <c r="D108" s="56"/>
      <c r="E108" s="5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19"/>
      <c r="Y108" s="19"/>
      <c r="Z108" s="19"/>
      <c r="AA108" s="19"/>
      <c r="AB108" s="19"/>
      <c r="AC108" s="19"/>
      <c r="AD108" s="19"/>
      <c r="AE108" s="19"/>
      <c r="AF108" s="19"/>
      <c r="AG108" s="19" t="s">
        <v>76</v>
      </c>
      <c r="AH108" s="19">
        <v>0</v>
      </c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</row>
    <row r="109" spans="1:60" outlineLevel="1" x14ac:dyDescent="0.2">
      <c r="A109" s="26"/>
      <c r="B109" s="27"/>
      <c r="C109" s="58" t="s">
        <v>288</v>
      </c>
      <c r="D109" s="56"/>
      <c r="E109" s="57">
        <v>371.18984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19"/>
      <c r="Y109" s="19"/>
      <c r="Z109" s="19"/>
      <c r="AA109" s="19"/>
      <c r="AB109" s="19"/>
      <c r="AC109" s="19"/>
      <c r="AD109" s="19"/>
      <c r="AE109" s="19"/>
      <c r="AF109" s="19"/>
      <c r="AG109" s="19" t="s">
        <v>76</v>
      </c>
      <c r="AH109" s="19">
        <v>0</v>
      </c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</row>
    <row r="110" spans="1:60" outlineLevel="1" x14ac:dyDescent="0.2">
      <c r="A110" s="37">
        <v>68</v>
      </c>
      <c r="B110" s="38" t="s">
        <v>229</v>
      </c>
      <c r="C110" s="52" t="s">
        <v>230</v>
      </c>
      <c r="D110" s="39" t="s">
        <v>125</v>
      </c>
      <c r="E110" s="40">
        <v>5196.6578200000004</v>
      </c>
      <c r="F110" s="41"/>
      <c r="G110" s="42">
        <f>ROUND(E110*F110,2)</f>
        <v>0</v>
      </c>
      <c r="H110" s="29"/>
      <c r="I110" s="28">
        <f>ROUND(E110*H110,2)</f>
        <v>0</v>
      </c>
      <c r="J110" s="29"/>
      <c r="K110" s="28">
        <f>ROUND(E110*J110,2)</f>
        <v>0</v>
      </c>
      <c r="L110" s="28">
        <v>21</v>
      </c>
      <c r="M110" s="28">
        <f>G110*(1+L110/100)</f>
        <v>0</v>
      </c>
      <c r="N110" s="28">
        <v>0</v>
      </c>
      <c r="O110" s="28">
        <f>ROUND(E110*N110,2)</f>
        <v>0</v>
      </c>
      <c r="P110" s="28">
        <v>0</v>
      </c>
      <c r="Q110" s="28">
        <f>ROUND(E110*P110,2)</f>
        <v>0</v>
      </c>
      <c r="R110" s="28"/>
      <c r="S110" s="28" t="s">
        <v>61</v>
      </c>
      <c r="T110" s="28" t="s">
        <v>73</v>
      </c>
      <c r="U110" s="28">
        <v>0</v>
      </c>
      <c r="V110" s="28">
        <f>ROUND(E110*U110,2)</f>
        <v>0</v>
      </c>
      <c r="W110" s="28"/>
      <c r="X110" s="19"/>
      <c r="Y110" s="19"/>
      <c r="Z110" s="19"/>
      <c r="AA110" s="19"/>
      <c r="AB110" s="19"/>
      <c r="AC110" s="19"/>
      <c r="AD110" s="19"/>
      <c r="AE110" s="19"/>
      <c r="AF110" s="19"/>
      <c r="AG110" s="19" t="s">
        <v>225</v>
      </c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</row>
    <row r="111" spans="1:60" ht="22.5" outlineLevel="1" x14ac:dyDescent="0.2">
      <c r="A111" s="26"/>
      <c r="B111" s="27"/>
      <c r="C111" s="58" t="s">
        <v>226</v>
      </c>
      <c r="D111" s="56"/>
      <c r="E111" s="5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19"/>
      <c r="Y111" s="19"/>
      <c r="Z111" s="19"/>
      <c r="AA111" s="19"/>
      <c r="AB111" s="19"/>
      <c r="AC111" s="19"/>
      <c r="AD111" s="19"/>
      <c r="AE111" s="19"/>
      <c r="AF111" s="19"/>
      <c r="AG111" s="19" t="s">
        <v>76</v>
      </c>
      <c r="AH111" s="19">
        <v>0</v>
      </c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</row>
    <row r="112" spans="1:60" outlineLevel="1" x14ac:dyDescent="0.2">
      <c r="A112" s="26"/>
      <c r="B112" s="27"/>
      <c r="C112" s="58" t="s">
        <v>287</v>
      </c>
      <c r="D112" s="56"/>
      <c r="E112" s="5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19"/>
      <c r="Y112" s="19"/>
      <c r="Z112" s="19"/>
      <c r="AA112" s="19"/>
      <c r="AB112" s="19"/>
      <c r="AC112" s="19"/>
      <c r="AD112" s="19"/>
      <c r="AE112" s="19"/>
      <c r="AF112" s="19"/>
      <c r="AG112" s="19" t="s">
        <v>76</v>
      </c>
      <c r="AH112" s="19">
        <v>0</v>
      </c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</row>
    <row r="113" spans="1:60" outlineLevel="1" x14ac:dyDescent="0.2">
      <c r="A113" s="26"/>
      <c r="B113" s="27"/>
      <c r="C113" s="58" t="s">
        <v>289</v>
      </c>
      <c r="D113" s="56"/>
      <c r="E113" s="57">
        <v>5196.6578200000004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19"/>
      <c r="Y113" s="19"/>
      <c r="Z113" s="19"/>
      <c r="AA113" s="19"/>
      <c r="AB113" s="19"/>
      <c r="AC113" s="19"/>
      <c r="AD113" s="19"/>
      <c r="AE113" s="19"/>
      <c r="AF113" s="19"/>
      <c r="AG113" s="19" t="s">
        <v>76</v>
      </c>
      <c r="AH113" s="19">
        <v>0</v>
      </c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</row>
    <row r="114" spans="1:60" outlineLevel="1" x14ac:dyDescent="0.2">
      <c r="A114" s="37">
        <v>69</v>
      </c>
      <c r="B114" s="38" t="s">
        <v>232</v>
      </c>
      <c r="C114" s="52" t="s">
        <v>233</v>
      </c>
      <c r="D114" s="39" t="s">
        <v>125</v>
      </c>
      <c r="E114" s="40">
        <v>371.18984</v>
      </c>
      <c r="F114" s="41"/>
      <c r="G114" s="42">
        <f>ROUND(E114*F114,2)</f>
        <v>0</v>
      </c>
      <c r="H114" s="29"/>
      <c r="I114" s="28">
        <f>ROUND(E114*H114,2)</f>
        <v>0</v>
      </c>
      <c r="J114" s="29"/>
      <c r="K114" s="28">
        <f>ROUND(E114*J114,2)</f>
        <v>0</v>
      </c>
      <c r="L114" s="28">
        <v>21</v>
      </c>
      <c r="M114" s="28">
        <f>G114*(1+L114/100)</f>
        <v>0</v>
      </c>
      <c r="N114" s="28">
        <v>0</v>
      </c>
      <c r="O114" s="28">
        <f>ROUND(E114*N114,2)</f>
        <v>0</v>
      </c>
      <c r="P114" s="28">
        <v>0</v>
      </c>
      <c r="Q114" s="28">
        <f>ROUND(E114*P114,2)</f>
        <v>0</v>
      </c>
      <c r="R114" s="28"/>
      <c r="S114" s="28" t="s">
        <v>61</v>
      </c>
      <c r="T114" s="28" t="s">
        <v>73</v>
      </c>
      <c r="U114" s="28">
        <v>0</v>
      </c>
      <c r="V114" s="28">
        <f>ROUND(E114*U114,2)</f>
        <v>0</v>
      </c>
      <c r="W114" s="28"/>
      <c r="X114" s="19"/>
      <c r="Y114" s="19"/>
      <c r="Z114" s="19"/>
      <c r="AA114" s="19"/>
      <c r="AB114" s="19"/>
      <c r="AC114" s="19"/>
      <c r="AD114" s="19"/>
      <c r="AE114" s="19"/>
      <c r="AF114" s="19"/>
      <c r="AG114" s="19" t="s">
        <v>225</v>
      </c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</row>
    <row r="115" spans="1:60" ht="22.5" outlineLevel="1" x14ac:dyDescent="0.2">
      <c r="A115" s="26"/>
      <c r="B115" s="27"/>
      <c r="C115" s="58" t="s">
        <v>226</v>
      </c>
      <c r="D115" s="56"/>
      <c r="E115" s="5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19"/>
      <c r="Y115" s="19"/>
      <c r="Z115" s="19"/>
      <c r="AA115" s="19"/>
      <c r="AB115" s="19"/>
      <c r="AC115" s="19"/>
      <c r="AD115" s="19"/>
      <c r="AE115" s="19"/>
      <c r="AF115" s="19"/>
      <c r="AG115" s="19" t="s">
        <v>76</v>
      </c>
      <c r="AH115" s="19">
        <v>0</v>
      </c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</row>
    <row r="116" spans="1:60" outlineLevel="1" x14ac:dyDescent="0.2">
      <c r="A116" s="26"/>
      <c r="B116" s="27"/>
      <c r="C116" s="58" t="s">
        <v>287</v>
      </c>
      <c r="D116" s="56"/>
      <c r="E116" s="5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19"/>
      <c r="Y116" s="19"/>
      <c r="Z116" s="19"/>
      <c r="AA116" s="19"/>
      <c r="AB116" s="19"/>
      <c r="AC116" s="19"/>
      <c r="AD116" s="19"/>
      <c r="AE116" s="19"/>
      <c r="AF116" s="19"/>
      <c r="AG116" s="19" t="s">
        <v>76</v>
      </c>
      <c r="AH116" s="19">
        <v>0</v>
      </c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</row>
    <row r="117" spans="1:60" outlineLevel="1" x14ac:dyDescent="0.2">
      <c r="A117" s="26"/>
      <c r="B117" s="27"/>
      <c r="C117" s="58" t="s">
        <v>288</v>
      </c>
      <c r="D117" s="56"/>
      <c r="E117" s="57">
        <v>371.18984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19"/>
      <c r="Y117" s="19"/>
      <c r="Z117" s="19"/>
      <c r="AA117" s="19"/>
      <c r="AB117" s="19"/>
      <c r="AC117" s="19"/>
      <c r="AD117" s="19"/>
      <c r="AE117" s="19"/>
      <c r="AF117" s="19"/>
      <c r="AG117" s="19" t="s">
        <v>76</v>
      </c>
      <c r="AH117" s="19">
        <v>0</v>
      </c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</row>
    <row r="118" spans="1:60" x14ac:dyDescent="0.2">
      <c r="A118" s="1"/>
      <c r="B118" s="2"/>
      <c r="C118" s="5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AE118">
        <v>15</v>
      </c>
      <c r="AF118">
        <v>21</v>
      </c>
    </row>
    <row r="119" spans="1:60" x14ac:dyDescent="0.2">
      <c r="A119" s="22"/>
      <c r="B119" s="23" t="s">
        <v>4</v>
      </c>
      <c r="C119" s="54"/>
      <c r="D119" s="24"/>
      <c r="E119" s="25"/>
      <c r="F119" s="25"/>
      <c r="G119" s="49">
        <f>G8+G45+G48+G96+G99+G105</f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AE119">
        <f>SUMIF(L7:L117,AE118,G7:G117)</f>
        <v>0</v>
      </c>
      <c r="AF119">
        <f>SUMIF(L7:L117,AF118,G7:G117)</f>
        <v>0</v>
      </c>
      <c r="AG119" t="s">
        <v>65</v>
      </c>
    </row>
    <row r="120" spans="1:60" x14ac:dyDescent="0.2">
      <c r="A120" s="1"/>
      <c r="B120" s="2"/>
      <c r="C120" s="5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60" x14ac:dyDescent="0.2">
      <c r="A121" s="1"/>
      <c r="B121" s="2"/>
      <c r="C121" s="5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60" x14ac:dyDescent="0.2">
      <c r="A122" s="71" t="s">
        <v>66</v>
      </c>
      <c r="B122" s="71"/>
      <c r="C122" s="72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60" x14ac:dyDescent="0.2">
      <c r="A123" s="73"/>
      <c r="B123" s="74"/>
      <c r="C123" s="75"/>
      <c r="D123" s="74"/>
      <c r="E123" s="74"/>
      <c r="F123" s="74"/>
      <c r="G123" s="7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AG123" t="s">
        <v>67</v>
      </c>
    </row>
    <row r="124" spans="1:60" x14ac:dyDescent="0.2">
      <c r="A124" s="77"/>
      <c r="B124" s="78"/>
      <c r="C124" s="79"/>
      <c r="D124" s="78"/>
      <c r="E124" s="78"/>
      <c r="F124" s="78"/>
      <c r="G124" s="8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60" x14ac:dyDescent="0.2">
      <c r="A125" s="77"/>
      <c r="B125" s="78"/>
      <c r="C125" s="79"/>
      <c r="D125" s="78"/>
      <c r="E125" s="78"/>
      <c r="F125" s="78"/>
      <c r="G125" s="8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60" x14ac:dyDescent="0.2">
      <c r="A126" s="77"/>
      <c r="B126" s="78"/>
      <c r="C126" s="79"/>
      <c r="D126" s="78"/>
      <c r="E126" s="78"/>
      <c r="F126" s="78"/>
      <c r="G126" s="8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60" x14ac:dyDescent="0.2">
      <c r="A127" s="81"/>
      <c r="B127" s="82"/>
      <c r="C127" s="83"/>
      <c r="D127" s="82"/>
      <c r="E127" s="82"/>
      <c r="F127" s="82"/>
      <c r="G127" s="8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60" x14ac:dyDescent="0.2">
      <c r="A128" s="1"/>
      <c r="B128" s="2"/>
      <c r="C128" s="5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33" x14ac:dyDescent="0.2">
      <c r="C129" s="55"/>
      <c r="D129" s="10"/>
      <c r="AG129" t="s">
        <v>68</v>
      </c>
    </row>
    <row r="130" spans="3:33" x14ac:dyDescent="0.2">
      <c r="D130" s="10"/>
    </row>
    <row r="131" spans="3:33" x14ac:dyDescent="0.2">
      <c r="D131" s="10"/>
    </row>
    <row r="132" spans="3:33" x14ac:dyDescent="0.2">
      <c r="D132" s="10"/>
    </row>
    <row r="133" spans="3:33" x14ac:dyDescent="0.2">
      <c r="D133" s="10"/>
    </row>
    <row r="134" spans="3:33" x14ac:dyDescent="0.2">
      <c r="D134" s="10"/>
    </row>
    <row r="135" spans="3:33" x14ac:dyDescent="0.2">
      <c r="D135" s="10"/>
    </row>
    <row r="136" spans="3:33" x14ac:dyDescent="0.2">
      <c r="D136" s="10"/>
    </row>
    <row r="137" spans="3:33" x14ac:dyDescent="0.2">
      <c r="D137" s="10"/>
    </row>
    <row r="138" spans="3:33" x14ac:dyDescent="0.2">
      <c r="D138" s="10"/>
    </row>
    <row r="139" spans="3:33" x14ac:dyDescent="0.2">
      <c r="D139" s="10"/>
    </row>
    <row r="140" spans="3:33" x14ac:dyDescent="0.2">
      <c r="D140" s="10"/>
    </row>
    <row r="141" spans="3:33" x14ac:dyDescent="0.2">
      <c r="D141" s="10"/>
    </row>
    <row r="142" spans="3:33" x14ac:dyDescent="0.2">
      <c r="D142" s="10"/>
    </row>
    <row r="143" spans="3:33" x14ac:dyDescent="0.2">
      <c r="D143" s="10"/>
    </row>
    <row r="144" spans="3:33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23:G127"/>
    <mergeCell ref="A1:G1"/>
    <mergeCell ref="C2:G2"/>
    <mergeCell ref="C3:G3"/>
    <mergeCell ref="C4:G4"/>
    <mergeCell ref="A122:C122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9" customWidth="1"/>
    <col min="3" max="3" width="38.28515625" style="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64" t="s">
        <v>0</v>
      </c>
      <c r="B1" s="64"/>
      <c r="C1" s="64"/>
      <c r="D1" s="64"/>
      <c r="E1" s="64"/>
      <c r="F1" s="64"/>
      <c r="G1" s="64"/>
      <c r="AG1" t="s">
        <v>35</v>
      </c>
    </row>
    <row r="2" spans="1:60" ht="24.95" customHeight="1" x14ac:dyDescent="0.2">
      <c r="A2" s="11" t="s">
        <v>1</v>
      </c>
      <c r="B2" s="7" t="s">
        <v>9</v>
      </c>
      <c r="C2" s="65" t="s">
        <v>10</v>
      </c>
      <c r="D2" s="66"/>
      <c r="E2" s="66"/>
      <c r="F2" s="66"/>
      <c r="G2" s="67"/>
      <c r="AG2" t="s">
        <v>36</v>
      </c>
    </row>
    <row r="3" spans="1:60" ht="24.95" customHeight="1" x14ac:dyDescent="0.2">
      <c r="A3" s="11" t="s">
        <v>2</v>
      </c>
      <c r="B3" s="7" t="s">
        <v>16</v>
      </c>
      <c r="C3" s="65" t="s">
        <v>17</v>
      </c>
      <c r="D3" s="66"/>
      <c r="E3" s="66"/>
      <c r="F3" s="66"/>
      <c r="G3" s="67"/>
      <c r="AC3" s="9" t="s">
        <v>69</v>
      </c>
      <c r="AG3" t="s">
        <v>37</v>
      </c>
    </row>
    <row r="4" spans="1:60" ht="24.95" customHeight="1" x14ac:dyDescent="0.2">
      <c r="A4" s="12" t="s">
        <v>3</v>
      </c>
      <c r="B4" s="13" t="s">
        <v>16</v>
      </c>
      <c r="C4" s="68" t="s">
        <v>18</v>
      </c>
      <c r="D4" s="69"/>
      <c r="E4" s="69"/>
      <c r="F4" s="69"/>
      <c r="G4" s="70"/>
      <c r="AG4" t="s">
        <v>38</v>
      </c>
    </row>
    <row r="5" spans="1:60" x14ac:dyDescent="0.2">
      <c r="D5" s="10"/>
    </row>
    <row r="6" spans="1:60" ht="38.25" x14ac:dyDescent="0.2">
      <c r="A6" s="15" t="s">
        <v>39</v>
      </c>
      <c r="B6" s="17" t="s">
        <v>40</v>
      </c>
      <c r="C6" s="17" t="s">
        <v>41</v>
      </c>
      <c r="D6" s="16" t="s">
        <v>42</v>
      </c>
      <c r="E6" s="15" t="s">
        <v>43</v>
      </c>
      <c r="F6" s="14" t="s">
        <v>44</v>
      </c>
      <c r="G6" s="15" t="s">
        <v>4</v>
      </c>
      <c r="H6" s="18" t="s">
        <v>5</v>
      </c>
      <c r="I6" s="18" t="s">
        <v>45</v>
      </c>
      <c r="J6" s="18" t="s">
        <v>6</v>
      </c>
      <c r="K6" s="18" t="s">
        <v>46</v>
      </c>
      <c r="L6" s="18" t="s">
        <v>47</v>
      </c>
      <c r="M6" s="18" t="s">
        <v>48</v>
      </c>
      <c r="N6" s="18" t="s">
        <v>49</v>
      </c>
      <c r="O6" s="18" t="s">
        <v>50</v>
      </c>
      <c r="P6" s="18" t="s">
        <v>51</v>
      </c>
      <c r="Q6" s="18" t="s">
        <v>52</v>
      </c>
      <c r="R6" s="18" t="s">
        <v>53</v>
      </c>
      <c r="S6" s="18" t="s">
        <v>54</v>
      </c>
      <c r="T6" s="18" t="s">
        <v>55</v>
      </c>
      <c r="U6" s="18" t="s">
        <v>56</v>
      </c>
      <c r="V6" s="18" t="s">
        <v>57</v>
      </c>
      <c r="W6" s="18" t="s">
        <v>58</v>
      </c>
    </row>
    <row r="7" spans="1:60" hidden="1" x14ac:dyDescent="0.2">
      <c r="A7" s="1"/>
      <c r="B7" s="2"/>
      <c r="C7" s="2"/>
      <c r="D7" s="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60" x14ac:dyDescent="0.2">
      <c r="A8" s="31" t="s">
        <v>59</v>
      </c>
      <c r="B8" s="32" t="s">
        <v>11</v>
      </c>
      <c r="C8" s="50" t="s">
        <v>24</v>
      </c>
      <c r="D8" s="33"/>
      <c r="E8" s="34"/>
      <c r="F8" s="35"/>
      <c r="G8" s="36">
        <f>SUMIF(AG9:AG36,"&lt;&gt;NOR",G9:G36)</f>
        <v>0</v>
      </c>
      <c r="H8" s="30"/>
      <c r="I8" s="30">
        <f>SUM(I9:I36)</f>
        <v>0</v>
      </c>
      <c r="J8" s="30"/>
      <c r="K8" s="30">
        <f>SUM(K9:K36)</f>
        <v>0</v>
      </c>
      <c r="L8" s="30"/>
      <c r="M8" s="30">
        <f>SUM(M9:M36)</f>
        <v>0</v>
      </c>
      <c r="N8" s="30"/>
      <c r="O8" s="30">
        <f>SUM(O9:O36)</f>
        <v>4</v>
      </c>
      <c r="P8" s="30"/>
      <c r="Q8" s="30">
        <f>SUM(Q9:Q36)</f>
        <v>9.24</v>
      </c>
      <c r="R8" s="30"/>
      <c r="S8" s="30"/>
      <c r="T8" s="30"/>
      <c r="U8" s="30"/>
      <c r="V8" s="30">
        <f>SUM(V9:V36)</f>
        <v>16</v>
      </c>
      <c r="W8" s="30"/>
      <c r="AG8" t="s">
        <v>60</v>
      </c>
    </row>
    <row r="9" spans="1:60" outlineLevel="1" x14ac:dyDescent="0.2">
      <c r="A9" s="37">
        <v>1</v>
      </c>
      <c r="B9" s="38" t="s">
        <v>70</v>
      </c>
      <c r="C9" s="52" t="s">
        <v>71</v>
      </c>
      <c r="D9" s="39" t="s">
        <v>72</v>
      </c>
      <c r="E9" s="40">
        <v>8.4</v>
      </c>
      <c r="F9" s="41"/>
      <c r="G9" s="42">
        <f>ROUND(E9*F9,2)</f>
        <v>0</v>
      </c>
      <c r="H9" s="29"/>
      <c r="I9" s="28">
        <f>ROUND(E9*H9,2)</f>
        <v>0</v>
      </c>
      <c r="J9" s="29"/>
      <c r="K9" s="28">
        <f>ROUND(E9*J9,2)</f>
        <v>0</v>
      </c>
      <c r="L9" s="28">
        <v>21</v>
      </c>
      <c r="M9" s="28">
        <f>G9*(1+L9/100)</f>
        <v>0</v>
      </c>
      <c r="N9" s="28">
        <v>0</v>
      </c>
      <c r="O9" s="28">
        <f>ROUND(E9*N9,2)</f>
        <v>0</v>
      </c>
      <c r="P9" s="28">
        <v>0.66</v>
      </c>
      <c r="Q9" s="28">
        <f>ROUND(E9*P9,2)</f>
        <v>5.54</v>
      </c>
      <c r="R9" s="28"/>
      <c r="S9" s="28" t="s">
        <v>61</v>
      </c>
      <c r="T9" s="28" t="s">
        <v>73</v>
      </c>
      <c r="U9" s="28">
        <v>0.11899999999999999</v>
      </c>
      <c r="V9" s="28">
        <f>ROUND(E9*U9,2)</f>
        <v>1</v>
      </c>
      <c r="W9" s="28"/>
      <c r="X9" s="19"/>
      <c r="Y9" s="19"/>
      <c r="Z9" s="19"/>
      <c r="AA9" s="19"/>
      <c r="AB9" s="19"/>
      <c r="AC9" s="19"/>
      <c r="AD9" s="19"/>
      <c r="AE9" s="19"/>
      <c r="AF9" s="19"/>
      <c r="AG9" s="19" t="s">
        <v>74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outlineLevel="1" x14ac:dyDescent="0.2">
      <c r="A10" s="26"/>
      <c r="B10" s="27"/>
      <c r="C10" s="58" t="s">
        <v>290</v>
      </c>
      <c r="D10" s="56"/>
      <c r="E10" s="57">
        <v>8.4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9"/>
      <c r="Y10" s="19"/>
      <c r="Z10" s="19"/>
      <c r="AA10" s="19"/>
      <c r="AB10" s="19"/>
      <c r="AC10" s="19"/>
      <c r="AD10" s="19"/>
      <c r="AE10" s="19"/>
      <c r="AF10" s="19"/>
      <c r="AG10" s="19" t="s">
        <v>76</v>
      </c>
      <c r="AH10" s="19">
        <v>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outlineLevel="1" x14ac:dyDescent="0.2">
      <c r="A11" s="37">
        <v>2</v>
      </c>
      <c r="B11" s="38" t="s">
        <v>77</v>
      </c>
      <c r="C11" s="52" t="s">
        <v>78</v>
      </c>
      <c r="D11" s="39" t="s">
        <v>72</v>
      </c>
      <c r="E11" s="40">
        <v>8.4</v>
      </c>
      <c r="F11" s="41"/>
      <c r="G11" s="42">
        <f>ROUND(E11*F11,2)</f>
        <v>0</v>
      </c>
      <c r="H11" s="29"/>
      <c r="I11" s="28">
        <f>ROUND(E11*H11,2)</f>
        <v>0</v>
      </c>
      <c r="J11" s="29"/>
      <c r="K11" s="28">
        <f>ROUND(E11*J11,2)</f>
        <v>0</v>
      </c>
      <c r="L11" s="28">
        <v>21</v>
      </c>
      <c r="M11" s="28">
        <f>G11*(1+L11/100)</f>
        <v>0</v>
      </c>
      <c r="N11" s="28">
        <v>0</v>
      </c>
      <c r="O11" s="28">
        <f>ROUND(E11*N11,2)</f>
        <v>0</v>
      </c>
      <c r="P11" s="28">
        <v>0.44</v>
      </c>
      <c r="Q11" s="28">
        <f>ROUND(E11*P11,2)</f>
        <v>3.7</v>
      </c>
      <c r="R11" s="28"/>
      <c r="S11" s="28" t="s">
        <v>61</v>
      </c>
      <c r="T11" s="28" t="s">
        <v>73</v>
      </c>
      <c r="U11" s="28">
        <v>0.157</v>
      </c>
      <c r="V11" s="28">
        <f>ROUND(E11*U11,2)</f>
        <v>1.32</v>
      </c>
      <c r="W11" s="28"/>
      <c r="X11" s="19"/>
      <c r="Y11" s="19"/>
      <c r="Z11" s="19"/>
      <c r="AA11" s="19"/>
      <c r="AB11" s="19"/>
      <c r="AC11" s="19"/>
      <c r="AD11" s="19"/>
      <c r="AE11" s="19"/>
      <c r="AF11" s="19"/>
      <c r="AG11" s="19" t="s">
        <v>74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outlineLevel="1" x14ac:dyDescent="0.2">
      <c r="A12" s="26"/>
      <c r="B12" s="27"/>
      <c r="C12" s="58" t="s">
        <v>290</v>
      </c>
      <c r="D12" s="56"/>
      <c r="E12" s="57">
        <v>8.4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9"/>
      <c r="Y12" s="19"/>
      <c r="Z12" s="19"/>
      <c r="AA12" s="19"/>
      <c r="AB12" s="19"/>
      <c r="AC12" s="19"/>
      <c r="AD12" s="19"/>
      <c r="AE12" s="19"/>
      <c r="AF12" s="19"/>
      <c r="AG12" s="19" t="s">
        <v>76</v>
      </c>
      <c r="AH12" s="19">
        <v>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ht="22.5" outlineLevel="1" x14ac:dyDescent="0.2">
      <c r="A13" s="37">
        <v>3</v>
      </c>
      <c r="B13" s="38" t="s">
        <v>95</v>
      </c>
      <c r="C13" s="52" t="s">
        <v>96</v>
      </c>
      <c r="D13" s="39" t="s">
        <v>90</v>
      </c>
      <c r="E13" s="40">
        <v>5.28</v>
      </c>
      <c r="F13" s="41"/>
      <c r="G13" s="42">
        <f>ROUND(E13*F13,2)</f>
        <v>0</v>
      </c>
      <c r="H13" s="29"/>
      <c r="I13" s="28">
        <f>ROUND(E13*H13,2)</f>
        <v>0</v>
      </c>
      <c r="J13" s="29"/>
      <c r="K13" s="28">
        <f>ROUND(E13*J13,2)</f>
        <v>0</v>
      </c>
      <c r="L13" s="28">
        <v>21</v>
      </c>
      <c r="M13" s="28">
        <f>G13*(1+L13/100)</f>
        <v>0</v>
      </c>
      <c r="N13" s="28">
        <v>0</v>
      </c>
      <c r="O13" s="28">
        <f>ROUND(E13*N13,2)</f>
        <v>0</v>
      </c>
      <c r="P13" s="28">
        <v>0</v>
      </c>
      <c r="Q13" s="28">
        <f>ROUND(E13*P13,2)</f>
        <v>0</v>
      </c>
      <c r="R13" s="28"/>
      <c r="S13" s="28" t="s">
        <v>61</v>
      </c>
      <c r="T13" s="28" t="s">
        <v>73</v>
      </c>
      <c r="U13" s="28">
        <v>0.12</v>
      </c>
      <c r="V13" s="28">
        <f>ROUND(E13*U13,2)</f>
        <v>0.63</v>
      </c>
      <c r="W13" s="28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74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outlineLevel="1" x14ac:dyDescent="0.2">
      <c r="A14" s="26"/>
      <c r="B14" s="27"/>
      <c r="C14" s="58" t="s">
        <v>291</v>
      </c>
      <c r="D14" s="56"/>
      <c r="E14" s="57">
        <v>7.68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9"/>
      <c r="Y14" s="19"/>
      <c r="Z14" s="19"/>
      <c r="AA14" s="19"/>
      <c r="AB14" s="19"/>
      <c r="AC14" s="19"/>
      <c r="AD14" s="19"/>
      <c r="AE14" s="19"/>
      <c r="AF14" s="19"/>
      <c r="AG14" s="19" t="s">
        <v>76</v>
      </c>
      <c r="AH14" s="19">
        <v>0</v>
      </c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outlineLevel="1" x14ac:dyDescent="0.2">
      <c r="A15" s="26"/>
      <c r="B15" s="27"/>
      <c r="C15" s="58" t="s">
        <v>292</v>
      </c>
      <c r="D15" s="56"/>
      <c r="E15" s="57">
        <v>-2.4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9"/>
      <c r="Y15" s="19"/>
      <c r="Z15" s="19"/>
      <c r="AA15" s="19"/>
      <c r="AB15" s="19"/>
      <c r="AC15" s="19"/>
      <c r="AD15" s="19"/>
      <c r="AE15" s="19"/>
      <c r="AF15" s="19"/>
      <c r="AG15" s="19" t="s">
        <v>76</v>
      </c>
      <c r="AH15" s="19">
        <v>0</v>
      </c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outlineLevel="1" x14ac:dyDescent="0.2">
      <c r="A16" s="37">
        <v>4</v>
      </c>
      <c r="B16" s="38" t="s">
        <v>100</v>
      </c>
      <c r="C16" s="52" t="s">
        <v>101</v>
      </c>
      <c r="D16" s="39" t="s">
        <v>72</v>
      </c>
      <c r="E16" s="40">
        <v>19.2</v>
      </c>
      <c r="F16" s="41"/>
      <c r="G16" s="42">
        <f>ROUND(E16*F16,2)</f>
        <v>0</v>
      </c>
      <c r="H16" s="29"/>
      <c r="I16" s="28">
        <f>ROUND(E16*H16,2)</f>
        <v>0</v>
      </c>
      <c r="J16" s="29"/>
      <c r="K16" s="28">
        <f>ROUND(E16*J16,2)</f>
        <v>0</v>
      </c>
      <c r="L16" s="28">
        <v>21</v>
      </c>
      <c r="M16" s="28">
        <f>G16*(1+L16/100)</f>
        <v>0</v>
      </c>
      <c r="N16" s="28">
        <v>9.8999999999999999E-4</v>
      </c>
      <c r="O16" s="28">
        <f>ROUND(E16*N16,2)</f>
        <v>0.02</v>
      </c>
      <c r="P16" s="28">
        <v>0</v>
      </c>
      <c r="Q16" s="28">
        <f>ROUND(E16*P16,2)</f>
        <v>0</v>
      </c>
      <c r="R16" s="28"/>
      <c r="S16" s="28" t="s">
        <v>61</v>
      </c>
      <c r="T16" s="28" t="s">
        <v>73</v>
      </c>
      <c r="U16" s="28">
        <v>0.23599999999999999</v>
      </c>
      <c r="V16" s="28">
        <f>ROUND(E16*U16,2)</f>
        <v>4.53</v>
      </c>
      <c r="W16" s="28"/>
      <c r="X16" s="19"/>
      <c r="Y16" s="19"/>
      <c r="Z16" s="19"/>
      <c r="AA16" s="19"/>
      <c r="AB16" s="19"/>
      <c r="AC16" s="19"/>
      <c r="AD16" s="19"/>
      <c r="AE16" s="19"/>
      <c r="AF16" s="19"/>
      <c r="AG16" s="19" t="s">
        <v>74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outlineLevel="1" x14ac:dyDescent="0.2">
      <c r="A17" s="26"/>
      <c r="B17" s="27"/>
      <c r="C17" s="58" t="s">
        <v>293</v>
      </c>
      <c r="D17" s="56"/>
      <c r="E17" s="57">
        <v>19.2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9"/>
      <c r="Y17" s="19"/>
      <c r="Z17" s="19"/>
      <c r="AA17" s="19"/>
      <c r="AB17" s="19"/>
      <c r="AC17" s="19"/>
      <c r="AD17" s="19"/>
      <c r="AE17" s="19"/>
      <c r="AF17" s="19"/>
      <c r="AG17" s="19" t="s">
        <v>76</v>
      </c>
      <c r="AH17" s="19">
        <v>0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outlineLevel="1" x14ac:dyDescent="0.2">
      <c r="A18" s="43">
        <v>5</v>
      </c>
      <c r="B18" s="44" t="s">
        <v>103</v>
      </c>
      <c r="C18" s="51" t="s">
        <v>104</v>
      </c>
      <c r="D18" s="45" t="s">
        <v>72</v>
      </c>
      <c r="E18" s="46">
        <v>19.2</v>
      </c>
      <c r="F18" s="47"/>
      <c r="G18" s="48">
        <f>ROUND(E18*F18,2)</f>
        <v>0</v>
      </c>
      <c r="H18" s="29"/>
      <c r="I18" s="28">
        <f>ROUND(E18*H18,2)</f>
        <v>0</v>
      </c>
      <c r="J18" s="29"/>
      <c r="K18" s="28">
        <f>ROUND(E18*J18,2)</f>
        <v>0</v>
      </c>
      <c r="L18" s="28">
        <v>21</v>
      </c>
      <c r="M18" s="28">
        <f>G18*(1+L18/100)</f>
        <v>0</v>
      </c>
      <c r="N18" s="28">
        <v>0</v>
      </c>
      <c r="O18" s="28">
        <f>ROUND(E18*N18,2)</f>
        <v>0</v>
      </c>
      <c r="P18" s="28">
        <v>0</v>
      </c>
      <c r="Q18" s="28">
        <f>ROUND(E18*P18,2)</f>
        <v>0</v>
      </c>
      <c r="R18" s="28"/>
      <c r="S18" s="28" t="s">
        <v>61</v>
      </c>
      <c r="T18" s="28" t="s">
        <v>73</v>
      </c>
      <c r="U18" s="28">
        <v>7.0000000000000007E-2</v>
      </c>
      <c r="V18" s="28">
        <f>ROUND(E18*U18,2)</f>
        <v>1.34</v>
      </c>
      <c r="W18" s="28"/>
      <c r="X18" s="19"/>
      <c r="Y18" s="19"/>
      <c r="Z18" s="19"/>
      <c r="AA18" s="19"/>
      <c r="AB18" s="19"/>
      <c r="AC18" s="19"/>
      <c r="AD18" s="19"/>
      <c r="AE18" s="19"/>
      <c r="AF18" s="19"/>
      <c r="AG18" s="19" t="s">
        <v>74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outlineLevel="1" x14ac:dyDescent="0.2">
      <c r="A19" s="37">
        <v>6</v>
      </c>
      <c r="B19" s="38" t="s">
        <v>105</v>
      </c>
      <c r="C19" s="52" t="s">
        <v>106</v>
      </c>
      <c r="D19" s="39" t="s">
        <v>90</v>
      </c>
      <c r="E19" s="40">
        <v>2.64</v>
      </c>
      <c r="F19" s="41"/>
      <c r="G19" s="42">
        <f>ROUND(E19*F19,2)</f>
        <v>0</v>
      </c>
      <c r="H19" s="29"/>
      <c r="I19" s="28">
        <f>ROUND(E19*H19,2)</f>
        <v>0</v>
      </c>
      <c r="J19" s="29"/>
      <c r="K19" s="28">
        <f>ROUND(E19*J19,2)</f>
        <v>0</v>
      </c>
      <c r="L19" s="28">
        <v>21</v>
      </c>
      <c r="M19" s="28">
        <f>G19*(1+L19/100)</f>
        <v>0</v>
      </c>
      <c r="N19" s="28">
        <v>0</v>
      </c>
      <c r="O19" s="28">
        <f>ROUND(E19*N19,2)</f>
        <v>0</v>
      </c>
      <c r="P19" s="28">
        <v>0</v>
      </c>
      <c r="Q19" s="28">
        <f>ROUND(E19*P19,2)</f>
        <v>0</v>
      </c>
      <c r="R19" s="28"/>
      <c r="S19" s="28" t="s">
        <v>61</v>
      </c>
      <c r="T19" s="28" t="s">
        <v>73</v>
      </c>
      <c r="U19" s="28">
        <v>0.34499999999999997</v>
      </c>
      <c r="V19" s="28">
        <f>ROUND(E19*U19,2)</f>
        <v>0.91</v>
      </c>
      <c r="W19" s="28"/>
      <c r="X19" s="19"/>
      <c r="Y19" s="19"/>
      <c r="Z19" s="19"/>
      <c r="AA19" s="19"/>
      <c r="AB19" s="19"/>
      <c r="AC19" s="19"/>
      <c r="AD19" s="19"/>
      <c r="AE19" s="19"/>
      <c r="AF19" s="19"/>
      <c r="AG19" s="19" t="s">
        <v>74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outlineLevel="1" x14ac:dyDescent="0.2">
      <c r="A20" s="26"/>
      <c r="B20" s="27"/>
      <c r="C20" s="58" t="s">
        <v>294</v>
      </c>
      <c r="D20" s="56"/>
      <c r="E20" s="57">
        <v>2.64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9"/>
      <c r="Y20" s="19"/>
      <c r="Z20" s="19"/>
      <c r="AA20" s="19"/>
      <c r="AB20" s="19"/>
      <c r="AC20" s="19"/>
      <c r="AD20" s="19"/>
      <c r="AE20" s="19"/>
      <c r="AF20" s="19"/>
      <c r="AG20" s="19" t="s">
        <v>76</v>
      </c>
      <c r="AH20" s="19">
        <v>0</v>
      </c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outlineLevel="1" x14ac:dyDescent="0.2">
      <c r="A21" s="37">
        <v>7</v>
      </c>
      <c r="B21" s="38" t="s">
        <v>108</v>
      </c>
      <c r="C21" s="52" t="s">
        <v>109</v>
      </c>
      <c r="D21" s="39" t="s">
        <v>90</v>
      </c>
      <c r="E21" s="40">
        <v>5.76</v>
      </c>
      <c r="F21" s="41"/>
      <c r="G21" s="42">
        <f>ROUND(E21*F21,2)</f>
        <v>0</v>
      </c>
      <c r="H21" s="29"/>
      <c r="I21" s="28">
        <f>ROUND(E21*H21,2)</f>
        <v>0</v>
      </c>
      <c r="J21" s="29"/>
      <c r="K21" s="28">
        <f>ROUND(E21*J21,2)</f>
        <v>0</v>
      </c>
      <c r="L21" s="28">
        <v>21</v>
      </c>
      <c r="M21" s="28">
        <f>G21*(1+L21/100)</f>
        <v>0</v>
      </c>
      <c r="N21" s="28">
        <v>0</v>
      </c>
      <c r="O21" s="28">
        <f>ROUND(E21*N21,2)</f>
        <v>0</v>
      </c>
      <c r="P21" s="28">
        <v>0</v>
      </c>
      <c r="Q21" s="28">
        <f>ROUND(E21*P21,2)</f>
        <v>0</v>
      </c>
      <c r="R21" s="28"/>
      <c r="S21" s="28" t="s">
        <v>61</v>
      </c>
      <c r="T21" s="28" t="s">
        <v>73</v>
      </c>
      <c r="U21" s="28">
        <v>1.0999999999999999E-2</v>
      </c>
      <c r="V21" s="28">
        <f>ROUND(E21*U21,2)</f>
        <v>0.06</v>
      </c>
      <c r="W21" s="28"/>
      <c r="X21" s="19"/>
      <c r="Y21" s="19"/>
      <c r="Z21" s="19"/>
      <c r="AA21" s="19"/>
      <c r="AB21" s="19"/>
      <c r="AC21" s="19"/>
      <c r="AD21" s="19"/>
      <c r="AE21" s="19"/>
      <c r="AF21" s="19"/>
      <c r="AG21" s="19" t="s">
        <v>74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outlineLevel="1" x14ac:dyDescent="0.2">
      <c r="A22" s="26"/>
      <c r="B22" s="27"/>
      <c r="C22" s="58" t="s">
        <v>295</v>
      </c>
      <c r="D22" s="56"/>
      <c r="E22" s="57">
        <v>5.76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9"/>
      <c r="Y22" s="19"/>
      <c r="Z22" s="19"/>
      <c r="AA22" s="19"/>
      <c r="AB22" s="19"/>
      <c r="AC22" s="19"/>
      <c r="AD22" s="19"/>
      <c r="AE22" s="19"/>
      <c r="AF22" s="19"/>
      <c r="AG22" s="19" t="s">
        <v>76</v>
      </c>
      <c r="AH22" s="19">
        <v>0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ht="22.5" outlineLevel="1" x14ac:dyDescent="0.2">
      <c r="A23" s="37">
        <v>8</v>
      </c>
      <c r="B23" s="38" t="s">
        <v>111</v>
      </c>
      <c r="C23" s="52" t="s">
        <v>112</v>
      </c>
      <c r="D23" s="39" t="s">
        <v>90</v>
      </c>
      <c r="E23" s="40">
        <v>2.4</v>
      </c>
      <c r="F23" s="41"/>
      <c r="G23" s="42">
        <f>ROUND(E23*F23,2)</f>
        <v>0</v>
      </c>
      <c r="H23" s="29"/>
      <c r="I23" s="28">
        <f>ROUND(E23*H23,2)</f>
        <v>0</v>
      </c>
      <c r="J23" s="29"/>
      <c r="K23" s="28">
        <f>ROUND(E23*J23,2)</f>
        <v>0</v>
      </c>
      <c r="L23" s="28">
        <v>21</v>
      </c>
      <c r="M23" s="28">
        <f>G23*(1+L23/100)</f>
        <v>0</v>
      </c>
      <c r="N23" s="28">
        <v>0</v>
      </c>
      <c r="O23" s="28">
        <f>ROUND(E23*N23,2)</f>
        <v>0</v>
      </c>
      <c r="P23" s="28">
        <v>0</v>
      </c>
      <c r="Q23" s="28">
        <f>ROUND(E23*P23,2)</f>
        <v>0</v>
      </c>
      <c r="R23" s="28"/>
      <c r="S23" s="28" t="s">
        <v>61</v>
      </c>
      <c r="T23" s="28" t="s">
        <v>73</v>
      </c>
      <c r="U23" s="28">
        <v>1.0999999999999999E-2</v>
      </c>
      <c r="V23" s="28">
        <f>ROUND(E23*U23,2)</f>
        <v>0.03</v>
      </c>
      <c r="W23" s="28"/>
      <c r="X23" s="19"/>
      <c r="Y23" s="19"/>
      <c r="Z23" s="19"/>
      <c r="AA23" s="19"/>
      <c r="AB23" s="19"/>
      <c r="AC23" s="19"/>
      <c r="AD23" s="19"/>
      <c r="AE23" s="19"/>
      <c r="AF23" s="19"/>
      <c r="AG23" s="19" t="s">
        <v>74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outlineLevel="1" x14ac:dyDescent="0.2">
      <c r="A24" s="26"/>
      <c r="B24" s="27"/>
      <c r="C24" s="58" t="s">
        <v>296</v>
      </c>
      <c r="D24" s="56"/>
      <c r="E24" s="57">
        <v>2.4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9"/>
      <c r="Y24" s="19"/>
      <c r="Z24" s="19"/>
      <c r="AA24" s="19"/>
      <c r="AB24" s="19"/>
      <c r="AC24" s="19"/>
      <c r="AD24" s="19"/>
      <c r="AE24" s="19"/>
      <c r="AF24" s="19"/>
      <c r="AG24" s="19" t="s">
        <v>76</v>
      </c>
      <c r="AH24" s="19">
        <v>0</v>
      </c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outlineLevel="1" x14ac:dyDescent="0.2">
      <c r="A25" s="37">
        <v>9</v>
      </c>
      <c r="B25" s="38" t="s">
        <v>114</v>
      </c>
      <c r="C25" s="52" t="s">
        <v>115</v>
      </c>
      <c r="D25" s="39" t="s">
        <v>90</v>
      </c>
      <c r="E25" s="40">
        <v>12</v>
      </c>
      <c r="F25" s="41"/>
      <c r="G25" s="42">
        <f>ROUND(E25*F25,2)</f>
        <v>0</v>
      </c>
      <c r="H25" s="29"/>
      <c r="I25" s="28">
        <f>ROUND(E25*H25,2)</f>
        <v>0</v>
      </c>
      <c r="J25" s="29"/>
      <c r="K25" s="28">
        <f>ROUND(E25*J25,2)</f>
        <v>0</v>
      </c>
      <c r="L25" s="28">
        <v>21</v>
      </c>
      <c r="M25" s="28">
        <f>G25*(1+L25/100)</f>
        <v>0</v>
      </c>
      <c r="N25" s="28">
        <v>0</v>
      </c>
      <c r="O25" s="28">
        <f>ROUND(E25*N25,2)</f>
        <v>0</v>
      </c>
      <c r="P25" s="28">
        <v>0</v>
      </c>
      <c r="Q25" s="28">
        <f>ROUND(E25*P25,2)</f>
        <v>0</v>
      </c>
      <c r="R25" s="28"/>
      <c r="S25" s="28" t="s">
        <v>61</v>
      </c>
      <c r="T25" s="28" t="s">
        <v>73</v>
      </c>
      <c r="U25" s="28">
        <v>0</v>
      </c>
      <c r="V25" s="28">
        <f>ROUND(E25*U25,2)</f>
        <v>0</v>
      </c>
      <c r="W25" s="28"/>
      <c r="X25" s="19"/>
      <c r="Y25" s="19"/>
      <c r="Z25" s="19"/>
      <c r="AA25" s="19"/>
      <c r="AB25" s="19"/>
      <c r="AC25" s="19"/>
      <c r="AD25" s="19"/>
      <c r="AE25" s="19"/>
      <c r="AF25" s="19"/>
      <c r="AG25" s="19" t="s">
        <v>74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outlineLevel="1" x14ac:dyDescent="0.2">
      <c r="A26" s="26"/>
      <c r="B26" s="27"/>
      <c r="C26" s="58" t="s">
        <v>297</v>
      </c>
      <c r="D26" s="56"/>
      <c r="E26" s="57">
        <v>12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9"/>
      <c r="Y26" s="19"/>
      <c r="Z26" s="19"/>
      <c r="AA26" s="19"/>
      <c r="AB26" s="19"/>
      <c r="AC26" s="19"/>
      <c r="AD26" s="19"/>
      <c r="AE26" s="19"/>
      <c r="AF26" s="19"/>
      <c r="AG26" s="19" t="s">
        <v>76</v>
      </c>
      <c r="AH26" s="19">
        <v>0</v>
      </c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1:60" outlineLevel="1" x14ac:dyDescent="0.2">
      <c r="A27" s="37">
        <v>10</v>
      </c>
      <c r="B27" s="38" t="s">
        <v>117</v>
      </c>
      <c r="C27" s="52" t="s">
        <v>118</v>
      </c>
      <c r="D27" s="39" t="s">
        <v>90</v>
      </c>
      <c r="E27" s="40">
        <v>2.88</v>
      </c>
      <c r="F27" s="41"/>
      <c r="G27" s="42">
        <f>ROUND(E27*F27,2)</f>
        <v>0</v>
      </c>
      <c r="H27" s="29"/>
      <c r="I27" s="28">
        <f>ROUND(E27*H27,2)</f>
        <v>0</v>
      </c>
      <c r="J27" s="29"/>
      <c r="K27" s="28">
        <f>ROUND(E27*J27,2)</f>
        <v>0</v>
      </c>
      <c r="L27" s="28">
        <v>21</v>
      </c>
      <c r="M27" s="28">
        <f>G27*(1+L27/100)</f>
        <v>0</v>
      </c>
      <c r="N27" s="28">
        <v>0</v>
      </c>
      <c r="O27" s="28">
        <f>ROUND(E27*N27,2)</f>
        <v>0</v>
      </c>
      <c r="P27" s="28">
        <v>0</v>
      </c>
      <c r="Q27" s="28">
        <f>ROUND(E27*P27,2)</f>
        <v>0</v>
      </c>
      <c r="R27" s="28"/>
      <c r="S27" s="28" t="s">
        <v>61</v>
      </c>
      <c r="T27" s="28" t="s">
        <v>73</v>
      </c>
      <c r="U27" s="28">
        <v>0.65200000000000002</v>
      </c>
      <c r="V27" s="28">
        <f>ROUND(E27*U27,2)</f>
        <v>1.88</v>
      </c>
      <c r="W27" s="28"/>
      <c r="X27" s="19"/>
      <c r="Y27" s="19"/>
      <c r="Z27" s="19"/>
      <c r="AA27" s="19"/>
      <c r="AB27" s="19"/>
      <c r="AC27" s="19"/>
      <c r="AD27" s="19"/>
      <c r="AE27" s="19"/>
      <c r="AF27" s="19"/>
      <c r="AG27" s="19" t="s">
        <v>74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60" outlineLevel="1" x14ac:dyDescent="0.2">
      <c r="A28" s="26"/>
      <c r="B28" s="27"/>
      <c r="C28" s="58" t="s">
        <v>298</v>
      </c>
      <c r="D28" s="56"/>
      <c r="E28" s="57">
        <v>2.88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19"/>
      <c r="Y28" s="19"/>
      <c r="Z28" s="19"/>
      <c r="AA28" s="19"/>
      <c r="AB28" s="19"/>
      <c r="AC28" s="19"/>
      <c r="AD28" s="19"/>
      <c r="AE28" s="19"/>
      <c r="AF28" s="19"/>
      <c r="AG28" s="19" t="s">
        <v>76</v>
      </c>
      <c r="AH28" s="19">
        <v>0</v>
      </c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1:60" outlineLevel="1" x14ac:dyDescent="0.2">
      <c r="A29" s="37">
        <v>11</v>
      </c>
      <c r="B29" s="38" t="s">
        <v>120</v>
      </c>
      <c r="C29" s="52" t="s">
        <v>121</v>
      </c>
      <c r="D29" s="39" t="s">
        <v>90</v>
      </c>
      <c r="E29" s="40">
        <v>2.88</v>
      </c>
      <c r="F29" s="41"/>
      <c r="G29" s="42">
        <f>ROUND(E29*F29,2)</f>
        <v>0</v>
      </c>
      <c r="H29" s="29"/>
      <c r="I29" s="28">
        <f>ROUND(E29*H29,2)</f>
        <v>0</v>
      </c>
      <c r="J29" s="29"/>
      <c r="K29" s="28">
        <f>ROUND(E29*J29,2)</f>
        <v>0</v>
      </c>
      <c r="L29" s="28">
        <v>21</v>
      </c>
      <c r="M29" s="28">
        <f>G29*(1+L29/100)</f>
        <v>0</v>
      </c>
      <c r="N29" s="28">
        <v>0</v>
      </c>
      <c r="O29" s="28">
        <f>ROUND(E29*N29,2)</f>
        <v>0</v>
      </c>
      <c r="P29" s="28">
        <v>0</v>
      </c>
      <c r="Q29" s="28">
        <f>ROUND(E29*P29,2)</f>
        <v>0</v>
      </c>
      <c r="R29" s="28"/>
      <c r="S29" s="28" t="s">
        <v>61</v>
      </c>
      <c r="T29" s="28" t="s">
        <v>73</v>
      </c>
      <c r="U29" s="28">
        <v>0.20200000000000001</v>
      </c>
      <c r="V29" s="28">
        <f>ROUND(E29*U29,2)</f>
        <v>0.57999999999999996</v>
      </c>
      <c r="W29" s="28"/>
      <c r="X29" s="19"/>
      <c r="Y29" s="19"/>
      <c r="Z29" s="19"/>
      <c r="AA29" s="19"/>
      <c r="AB29" s="19"/>
      <c r="AC29" s="19"/>
      <c r="AD29" s="19"/>
      <c r="AE29" s="19"/>
      <c r="AF29" s="19"/>
      <c r="AG29" s="19" t="s">
        <v>74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outlineLevel="1" x14ac:dyDescent="0.2">
      <c r="A30" s="26"/>
      <c r="B30" s="27"/>
      <c r="C30" s="58" t="s">
        <v>299</v>
      </c>
      <c r="D30" s="56"/>
      <c r="E30" s="57">
        <v>5.28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19"/>
      <c r="Y30" s="19"/>
      <c r="Z30" s="19"/>
      <c r="AA30" s="19"/>
      <c r="AB30" s="19"/>
      <c r="AC30" s="19"/>
      <c r="AD30" s="19"/>
      <c r="AE30" s="19"/>
      <c r="AF30" s="19"/>
      <c r="AG30" s="19" t="s">
        <v>76</v>
      </c>
      <c r="AH30" s="19">
        <v>0</v>
      </c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1:60" outlineLevel="1" x14ac:dyDescent="0.2">
      <c r="A31" s="26"/>
      <c r="B31" s="27"/>
      <c r="C31" s="58" t="s">
        <v>292</v>
      </c>
      <c r="D31" s="56"/>
      <c r="E31" s="57">
        <v>-2.4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9"/>
      <c r="Y31" s="19"/>
      <c r="Z31" s="19"/>
      <c r="AA31" s="19"/>
      <c r="AB31" s="19"/>
      <c r="AC31" s="19"/>
      <c r="AD31" s="19"/>
      <c r="AE31" s="19"/>
      <c r="AF31" s="19"/>
      <c r="AG31" s="19" t="s">
        <v>76</v>
      </c>
      <c r="AH31" s="19">
        <v>0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outlineLevel="1" x14ac:dyDescent="0.2">
      <c r="A32" s="37">
        <v>12</v>
      </c>
      <c r="B32" s="38" t="s">
        <v>123</v>
      </c>
      <c r="C32" s="52" t="s">
        <v>124</v>
      </c>
      <c r="D32" s="39" t="s">
        <v>125</v>
      </c>
      <c r="E32" s="40">
        <v>4.32</v>
      </c>
      <c r="F32" s="41"/>
      <c r="G32" s="42">
        <f>ROUND(E32*F32,2)</f>
        <v>0</v>
      </c>
      <c r="H32" s="29"/>
      <c r="I32" s="28">
        <f>ROUND(E32*H32,2)</f>
        <v>0</v>
      </c>
      <c r="J32" s="29"/>
      <c r="K32" s="28">
        <f>ROUND(E32*J32,2)</f>
        <v>0</v>
      </c>
      <c r="L32" s="28">
        <v>21</v>
      </c>
      <c r="M32" s="28">
        <f>G32*(1+L32/100)</f>
        <v>0</v>
      </c>
      <c r="N32" s="28">
        <v>0</v>
      </c>
      <c r="O32" s="28">
        <f>ROUND(E32*N32,2)</f>
        <v>0</v>
      </c>
      <c r="P32" s="28">
        <v>0</v>
      </c>
      <c r="Q32" s="28">
        <f>ROUND(E32*P32,2)</f>
        <v>0</v>
      </c>
      <c r="R32" s="28"/>
      <c r="S32" s="28" t="s">
        <v>61</v>
      </c>
      <c r="T32" s="28" t="s">
        <v>62</v>
      </c>
      <c r="U32" s="28">
        <v>0</v>
      </c>
      <c r="V32" s="28">
        <f>ROUND(E32*U32,2)</f>
        <v>0</v>
      </c>
      <c r="W32" s="28"/>
      <c r="X32" s="19"/>
      <c r="Y32" s="19"/>
      <c r="Z32" s="19"/>
      <c r="AA32" s="19"/>
      <c r="AB32" s="19"/>
      <c r="AC32" s="19"/>
      <c r="AD32" s="19"/>
      <c r="AE32" s="19"/>
      <c r="AF32" s="19"/>
      <c r="AG32" s="19" t="s">
        <v>74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outlineLevel="1" x14ac:dyDescent="0.2">
      <c r="A33" s="26"/>
      <c r="B33" s="27"/>
      <c r="C33" s="58" t="s">
        <v>300</v>
      </c>
      <c r="D33" s="56"/>
      <c r="E33" s="57">
        <v>4.32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9"/>
      <c r="Y33" s="19"/>
      <c r="Z33" s="19"/>
      <c r="AA33" s="19"/>
      <c r="AB33" s="19"/>
      <c r="AC33" s="19"/>
      <c r="AD33" s="19"/>
      <c r="AE33" s="19"/>
      <c r="AF33" s="19"/>
      <c r="AG33" s="19" t="s">
        <v>76</v>
      </c>
      <c r="AH33" s="19">
        <v>0</v>
      </c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1:60" ht="22.5" outlineLevel="1" x14ac:dyDescent="0.2">
      <c r="A34" s="37">
        <v>13</v>
      </c>
      <c r="B34" s="38" t="s">
        <v>127</v>
      </c>
      <c r="C34" s="52" t="s">
        <v>128</v>
      </c>
      <c r="D34" s="39" t="s">
        <v>90</v>
      </c>
      <c r="E34" s="40">
        <v>2.34301</v>
      </c>
      <c r="F34" s="41"/>
      <c r="G34" s="42">
        <f>ROUND(E34*F34,2)</f>
        <v>0</v>
      </c>
      <c r="H34" s="29"/>
      <c r="I34" s="28">
        <f>ROUND(E34*H34,2)</f>
        <v>0</v>
      </c>
      <c r="J34" s="29"/>
      <c r="K34" s="28">
        <f>ROUND(E34*J34,2)</f>
        <v>0</v>
      </c>
      <c r="L34" s="28">
        <v>21</v>
      </c>
      <c r="M34" s="28">
        <f>G34*(1+L34/100)</f>
        <v>0</v>
      </c>
      <c r="N34" s="28">
        <v>1.7</v>
      </c>
      <c r="O34" s="28">
        <f>ROUND(E34*N34,2)</f>
        <v>3.98</v>
      </c>
      <c r="P34" s="28">
        <v>0</v>
      </c>
      <c r="Q34" s="28">
        <f>ROUND(E34*P34,2)</f>
        <v>0</v>
      </c>
      <c r="R34" s="28"/>
      <c r="S34" s="28" t="s">
        <v>64</v>
      </c>
      <c r="T34" s="28" t="s">
        <v>73</v>
      </c>
      <c r="U34" s="28">
        <v>1.587</v>
      </c>
      <c r="V34" s="28">
        <f>ROUND(E34*U34,2)</f>
        <v>3.72</v>
      </c>
      <c r="W34" s="28"/>
      <c r="X34" s="19"/>
      <c r="Y34" s="19"/>
      <c r="Z34" s="19"/>
      <c r="AA34" s="19"/>
      <c r="AB34" s="19"/>
      <c r="AC34" s="19"/>
      <c r="AD34" s="19"/>
      <c r="AE34" s="19"/>
      <c r="AF34" s="19"/>
      <c r="AG34" s="19" t="s">
        <v>74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outlineLevel="1" x14ac:dyDescent="0.2">
      <c r="A35" s="26"/>
      <c r="B35" s="27"/>
      <c r="C35" s="58" t="s">
        <v>301</v>
      </c>
      <c r="D35" s="56"/>
      <c r="E35" s="57">
        <v>2.4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9"/>
      <c r="Y35" s="19"/>
      <c r="Z35" s="19"/>
      <c r="AA35" s="19"/>
      <c r="AB35" s="19"/>
      <c r="AC35" s="19"/>
      <c r="AD35" s="19"/>
      <c r="AE35" s="19"/>
      <c r="AF35" s="19"/>
      <c r="AG35" s="19" t="s">
        <v>76</v>
      </c>
      <c r="AH35" s="19">
        <v>0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outlineLevel="1" x14ac:dyDescent="0.2">
      <c r="A36" s="26"/>
      <c r="B36" s="27"/>
      <c r="C36" s="58" t="s">
        <v>302</v>
      </c>
      <c r="D36" s="56"/>
      <c r="E36" s="57">
        <v>-5.6989999999999999E-2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19"/>
      <c r="Y36" s="19"/>
      <c r="Z36" s="19"/>
      <c r="AA36" s="19"/>
      <c r="AB36" s="19"/>
      <c r="AC36" s="19"/>
      <c r="AD36" s="19"/>
      <c r="AE36" s="19"/>
      <c r="AF36" s="19"/>
      <c r="AG36" s="19" t="s">
        <v>76</v>
      </c>
      <c r="AH36" s="19">
        <v>0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x14ac:dyDescent="0.2">
      <c r="A37" s="31" t="s">
        <v>59</v>
      </c>
      <c r="B37" s="32" t="s">
        <v>25</v>
      </c>
      <c r="C37" s="50" t="s">
        <v>26</v>
      </c>
      <c r="D37" s="33"/>
      <c r="E37" s="34"/>
      <c r="F37" s="35"/>
      <c r="G37" s="36">
        <f>SUMIF(AG38:AG39,"&lt;&gt;NOR",G38:G39)</f>
        <v>0</v>
      </c>
      <c r="H37" s="30"/>
      <c r="I37" s="30">
        <f>SUM(I38:I39)</f>
        <v>0</v>
      </c>
      <c r="J37" s="30"/>
      <c r="K37" s="30">
        <f>SUM(K38:K39)</f>
        <v>0</v>
      </c>
      <c r="L37" s="30"/>
      <c r="M37" s="30">
        <f>SUM(M38:M39)</f>
        <v>0</v>
      </c>
      <c r="N37" s="30"/>
      <c r="O37" s="30">
        <f>SUM(O38:O39)</f>
        <v>8.32</v>
      </c>
      <c r="P37" s="30"/>
      <c r="Q37" s="30">
        <f>SUM(Q38:Q39)</f>
        <v>0</v>
      </c>
      <c r="R37" s="30"/>
      <c r="S37" s="30"/>
      <c r="T37" s="30"/>
      <c r="U37" s="30"/>
      <c r="V37" s="30">
        <f>SUM(V38:V39)</f>
        <v>1.23</v>
      </c>
      <c r="W37" s="30"/>
      <c r="AG37" t="s">
        <v>60</v>
      </c>
    </row>
    <row r="38" spans="1:60" ht="22.5" outlineLevel="1" x14ac:dyDescent="0.2">
      <c r="A38" s="37">
        <v>14</v>
      </c>
      <c r="B38" s="38" t="s">
        <v>135</v>
      </c>
      <c r="C38" s="52" t="s">
        <v>136</v>
      </c>
      <c r="D38" s="39" t="s">
        <v>125</v>
      </c>
      <c r="E38" s="40">
        <v>7.56</v>
      </c>
      <c r="F38" s="41"/>
      <c r="G38" s="42">
        <f>ROUND(E38*F38,2)</f>
        <v>0</v>
      </c>
      <c r="H38" s="29"/>
      <c r="I38" s="28">
        <f>ROUND(E38*H38,2)</f>
        <v>0</v>
      </c>
      <c r="J38" s="29"/>
      <c r="K38" s="28">
        <f>ROUND(E38*J38,2)</f>
        <v>0</v>
      </c>
      <c r="L38" s="28">
        <v>21</v>
      </c>
      <c r="M38" s="28">
        <f>G38*(1+L38/100)</f>
        <v>0</v>
      </c>
      <c r="N38" s="28">
        <v>1.1000000000000001</v>
      </c>
      <c r="O38" s="28">
        <f>ROUND(E38*N38,2)</f>
        <v>8.32</v>
      </c>
      <c r="P38" s="28">
        <v>0</v>
      </c>
      <c r="Q38" s="28">
        <f>ROUND(E38*P38,2)</f>
        <v>0</v>
      </c>
      <c r="R38" s="28"/>
      <c r="S38" s="28" t="s">
        <v>61</v>
      </c>
      <c r="T38" s="28" t="s">
        <v>73</v>
      </c>
      <c r="U38" s="28">
        <v>0.16300000000000001</v>
      </c>
      <c r="V38" s="28">
        <f>ROUND(E38*U38,2)</f>
        <v>1.23</v>
      </c>
      <c r="W38" s="28"/>
      <c r="X38" s="19"/>
      <c r="Y38" s="19"/>
      <c r="Z38" s="19"/>
      <c r="AA38" s="19"/>
      <c r="AB38" s="19"/>
      <c r="AC38" s="19"/>
      <c r="AD38" s="19"/>
      <c r="AE38" s="19"/>
      <c r="AF38" s="19"/>
      <c r="AG38" s="19" t="s">
        <v>74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1:60" outlineLevel="1" x14ac:dyDescent="0.2">
      <c r="A39" s="26"/>
      <c r="B39" s="27"/>
      <c r="C39" s="58" t="s">
        <v>303</v>
      </c>
      <c r="D39" s="56"/>
      <c r="E39" s="57">
        <v>7.56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9"/>
      <c r="Y39" s="19"/>
      <c r="Z39" s="19"/>
      <c r="AA39" s="19"/>
      <c r="AB39" s="19"/>
      <c r="AC39" s="19"/>
      <c r="AD39" s="19"/>
      <c r="AE39" s="19"/>
      <c r="AF39" s="19"/>
      <c r="AG39" s="19" t="s">
        <v>76</v>
      </c>
      <c r="AH39" s="19">
        <v>0</v>
      </c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x14ac:dyDescent="0.2">
      <c r="A40" s="31" t="s">
        <v>59</v>
      </c>
      <c r="B40" s="32" t="s">
        <v>27</v>
      </c>
      <c r="C40" s="50" t="s">
        <v>28</v>
      </c>
      <c r="D40" s="33"/>
      <c r="E40" s="34"/>
      <c r="F40" s="35"/>
      <c r="G40" s="36">
        <f>SUMIF(AG41:AG62,"&lt;&gt;NOR",G41:G62)</f>
        <v>0</v>
      </c>
      <c r="H40" s="30"/>
      <c r="I40" s="30">
        <f>SUM(I41:I62)</f>
        <v>0</v>
      </c>
      <c r="J40" s="30"/>
      <c r="K40" s="30">
        <f>SUM(K41:K62)</f>
        <v>0</v>
      </c>
      <c r="L40" s="30"/>
      <c r="M40" s="30">
        <f>SUM(M41:M62)</f>
        <v>0</v>
      </c>
      <c r="N40" s="30"/>
      <c r="O40" s="30">
        <f>SUM(O41:O62)</f>
        <v>0.24000000000000002</v>
      </c>
      <c r="P40" s="30"/>
      <c r="Q40" s="30">
        <f>SUM(Q41:Q62)</f>
        <v>0.62</v>
      </c>
      <c r="R40" s="30"/>
      <c r="S40" s="30"/>
      <c r="T40" s="30"/>
      <c r="U40" s="30"/>
      <c r="V40" s="30">
        <f>SUM(V41:V62)</f>
        <v>35.120000000000005</v>
      </c>
      <c r="W40" s="30"/>
      <c r="AG40" t="s">
        <v>60</v>
      </c>
    </row>
    <row r="41" spans="1:60" outlineLevel="1" x14ac:dyDescent="0.2">
      <c r="A41" s="43">
        <v>15</v>
      </c>
      <c r="B41" s="44" t="s">
        <v>138</v>
      </c>
      <c r="C41" s="51" t="s">
        <v>139</v>
      </c>
      <c r="D41" s="45" t="s">
        <v>140</v>
      </c>
      <c r="E41" s="46">
        <v>1</v>
      </c>
      <c r="F41" s="47"/>
      <c r="G41" s="48">
        <f t="shared" ref="G41:G54" si="0">ROUND(E41*F41,2)</f>
        <v>0</v>
      </c>
      <c r="H41" s="29"/>
      <c r="I41" s="28">
        <f t="shared" ref="I41:I54" si="1">ROUND(E41*H41,2)</f>
        <v>0</v>
      </c>
      <c r="J41" s="29"/>
      <c r="K41" s="28">
        <f t="shared" ref="K41:K54" si="2">ROUND(E41*J41,2)</f>
        <v>0</v>
      </c>
      <c r="L41" s="28">
        <v>21</v>
      </c>
      <c r="M41" s="28">
        <f t="shared" ref="M41:M54" si="3">G41*(1+L41/100)</f>
        <v>0</v>
      </c>
      <c r="N41" s="28">
        <v>0</v>
      </c>
      <c r="O41" s="28">
        <f t="shared" ref="O41:O54" si="4">ROUND(E41*N41,2)</f>
        <v>0</v>
      </c>
      <c r="P41" s="28">
        <v>0</v>
      </c>
      <c r="Q41" s="28">
        <f t="shared" ref="Q41:Q54" si="5">ROUND(E41*P41,2)</f>
        <v>0</v>
      </c>
      <c r="R41" s="28"/>
      <c r="S41" s="28" t="s">
        <v>61</v>
      </c>
      <c r="T41" s="28" t="s">
        <v>73</v>
      </c>
      <c r="U41" s="28">
        <v>9.2829999999999995</v>
      </c>
      <c r="V41" s="28">
        <f t="shared" ref="V41:V54" si="6">ROUND(E41*U41,2)</f>
        <v>9.2799999999999994</v>
      </c>
      <c r="W41" s="28"/>
      <c r="X41" s="19"/>
      <c r="Y41" s="19"/>
      <c r="Z41" s="19"/>
      <c r="AA41" s="19"/>
      <c r="AB41" s="19"/>
      <c r="AC41" s="19"/>
      <c r="AD41" s="19"/>
      <c r="AE41" s="19"/>
      <c r="AF41" s="19"/>
      <c r="AG41" s="19" t="s">
        <v>74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:60" outlineLevel="1" x14ac:dyDescent="0.2">
      <c r="A42" s="43">
        <v>16</v>
      </c>
      <c r="B42" s="44" t="s">
        <v>143</v>
      </c>
      <c r="C42" s="51" t="s">
        <v>144</v>
      </c>
      <c r="D42" s="45" t="s">
        <v>140</v>
      </c>
      <c r="E42" s="46">
        <v>1</v>
      </c>
      <c r="F42" s="47"/>
      <c r="G42" s="48">
        <f t="shared" si="0"/>
        <v>0</v>
      </c>
      <c r="H42" s="29"/>
      <c r="I42" s="28">
        <f t="shared" si="1"/>
        <v>0</v>
      </c>
      <c r="J42" s="29"/>
      <c r="K42" s="28">
        <f t="shared" si="2"/>
        <v>0</v>
      </c>
      <c r="L42" s="28">
        <v>21</v>
      </c>
      <c r="M42" s="28">
        <f t="shared" si="3"/>
        <v>0</v>
      </c>
      <c r="N42" s="28">
        <v>4.0999999999999999E-4</v>
      </c>
      <c r="O42" s="28">
        <f t="shared" si="4"/>
        <v>0</v>
      </c>
      <c r="P42" s="28">
        <v>0</v>
      </c>
      <c r="Q42" s="28">
        <f t="shared" si="5"/>
        <v>0</v>
      </c>
      <c r="R42" s="28"/>
      <c r="S42" s="28" t="s">
        <v>61</v>
      </c>
      <c r="T42" s="28" t="s">
        <v>73</v>
      </c>
      <c r="U42" s="28">
        <v>0.85599999999999998</v>
      </c>
      <c r="V42" s="28">
        <f t="shared" si="6"/>
        <v>0.86</v>
      </c>
      <c r="W42" s="28"/>
      <c r="X42" s="19"/>
      <c r="Y42" s="19"/>
      <c r="Z42" s="19"/>
      <c r="AA42" s="19"/>
      <c r="AB42" s="19"/>
      <c r="AC42" s="19"/>
      <c r="AD42" s="19"/>
      <c r="AE42" s="19"/>
      <c r="AF42" s="19"/>
      <c r="AG42" s="19" t="s">
        <v>74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:60" ht="22.5" outlineLevel="1" x14ac:dyDescent="0.2">
      <c r="A43" s="43">
        <v>17</v>
      </c>
      <c r="B43" s="44" t="s">
        <v>256</v>
      </c>
      <c r="C43" s="51" t="s">
        <v>257</v>
      </c>
      <c r="D43" s="45" t="s">
        <v>140</v>
      </c>
      <c r="E43" s="46">
        <v>1</v>
      </c>
      <c r="F43" s="47"/>
      <c r="G43" s="48">
        <f t="shared" si="0"/>
        <v>0</v>
      </c>
      <c r="H43" s="29"/>
      <c r="I43" s="28">
        <f t="shared" si="1"/>
        <v>0</v>
      </c>
      <c r="J43" s="29"/>
      <c r="K43" s="28">
        <f t="shared" si="2"/>
        <v>0</v>
      </c>
      <c r="L43" s="28">
        <v>21</v>
      </c>
      <c r="M43" s="28">
        <f t="shared" si="3"/>
        <v>0</v>
      </c>
      <c r="N43" s="28">
        <v>0</v>
      </c>
      <c r="O43" s="28">
        <f t="shared" si="4"/>
        <v>0</v>
      </c>
      <c r="P43" s="28">
        <v>0</v>
      </c>
      <c r="Q43" s="28">
        <f t="shared" si="5"/>
        <v>0</v>
      </c>
      <c r="R43" s="28"/>
      <c r="S43" s="28" t="s">
        <v>61</v>
      </c>
      <c r="T43" s="28" t="s">
        <v>73</v>
      </c>
      <c r="U43" s="28">
        <v>1.2216</v>
      </c>
      <c r="V43" s="28">
        <f t="shared" si="6"/>
        <v>1.22</v>
      </c>
      <c r="W43" s="28"/>
      <c r="X43" s="19"/>
      <c r="Y43" s="19"/>
      <c r="Z43" s="19"/>
      <c r="AA43" s="19"/>
      <c r="AB43" s="19"/>
      <c r="AC43" s="19"/>
      <c r="AD43" s="19"/>
      <c r="AE43" s="19"/>
      <c r="AF43" s="19"/>
      <c r="AG43" s="19" t="s">
        <v>74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1:60" ht="22.5" outlineLevel="1" x14ac:dyDescent="0.2">
      <c r="A44" s="43">
        <v>18</v>
      </c>
      <c r="B44" s="44" t="s">
        <v>147</v>
      </c>
      <c r="C44" s="51" t="s">
        <v>148</v>
      </c>
      <c r="D44" s="45" t="s">
        <v>140</v>
      </c>
      <c r="E44" s="46">
        <v>3</v>
      </c>
      <c r="F44" s="47"/>
      <c r="G44" s="48">
        <f t="shared" si="0"/>
        <v>0</v>
      </c>
      <c r="H44" s="29"/>
      <c r="I44" s="28">
        <f t="shared" si="1"/>
        <v>0</v>
      </c>
      <c r="J44" s="29"/>
      <c r="K44" s="28">
        <f t="shared" si="2"/>
        <v>0</v>
      </c>
      <c r="L44" s="28">
        <v>21</v>
      </c>
      <c r="M44" s="28">
        <f t="shared" si="3"/>
        <v>0</v>
      </c>
      <c r="N44" s="28">
        <v>0</v>
      </c>
      <c r="O44" s="28">
        <f t="shared" si="4"/>
        <v>0</v>
      </c>
      <c r="P44" s="28">
        <v>0</v>
      </c>
      <c r="Q44" s="28">
        <f t="shared" si="5"/>
        <v>0</v>
      </c>
      <c r="R44" s="28"/>
      <c r="S44" s="28" t="s">
        <v>61</v>
      </c>
      <c r="T44" s="28" t="s">
        <v>73</v>
      </c>
      <c r="U44" s="28">
        <v>1.2736000000000001</v>
      </c>
      <c r="V44" s="28">
        <f t="shared" si="6"/>
        <v>3.82</v>
      </c>
      <c r="W44" s="28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74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outlineLevel="1" x14ac:dyDescent="0.2">
      <c r="A45" s="43">
        <v>19</v>
      </c>
      <c r="B45" s="44" t="s">
        <v>149</v>
      </c>
      <c r="C45" s="51" t="s">
        <v>150</v>
      </c>
      <c r="D45" s="45" t="s">
        <v>87</v>
      </c>
      <c r="E45" s="46">
        <v>6</v>
      </c>
      <c r="F45" s="47"/>
      <c r="G45" s="48">
        <f t="shared" si="0"/>
        <v>0</v>
      </c>
      <c r="H45" s="29"/>
      <c r="I45" s="28">
        <f t="shared" si="1"/>
        <v>0</v>
      </c>
      <c r="J45" s="29"/>
      <c r="K45" s="28">
        <f t="shared" si="2"/>
        <v>0</v>
      </c>
      <c r="L45" s="28">
        <v>21</v>
      </c>
      <c r="M45" s="28">
        <f t="shared" si="3"/>
        <v>0</v>
      </c>
      <c r="N45" s="28">
        <v>0</v>
      </c>
      <c r="O45" s="28">
        <f t="shared" si="4"/>
        <v>0</v>
      </c>
      <c r="P45" s="28">
        <v>0</v>
      </c>
      <c r="Q45" s="28">
        <f t="shared" si="5"/>
        <v>0</v>
      </c>
      <c r="R45" s="28"/>
      <c r="S45" s="28" t="s">
        <v>61</v>
      </c>
      <c r="T45" s="28" t="s">
        <v>73</v>
      </c>
      <c r="U45" s="28">
        <v>0.17199999999999999</v>
      </c>
      <c r="V45" s="28">
        <f t="shared" si="6"/>
        <v>1.03</v>
      </c>
      <c r="W45" s="28"/>
      <c r="X45" s="19"/>
      <c r="Y45" s="19"/>
      <c r="Z45" s="19"/>
      <c r="AA45" s="19"/>
      <c r="AB45" s="19"/>
      <c r="AC45" s="19"/>
      <c r="AD45" s="19"/>
      <c r="AE45" s="19"/>
      <c r="AF45" s="19"/>
      <c r="AG45" s="19" t="s">
        <v>74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</row>
    <row r="46" spans="1:60" outlineLevel="1" x14ac:dyDescent="0.2">
      <c r="A46" s="43">
        <v>20</v>
      </c>
      <c r="B46" s="44" t="s">
        <v>155</v>
      </c>
      <c r="C46" s="51" t="s">
        <v>156</v>
      </c>
      <c r="D46" s="45" t="s">
        <v>140</v>
      </c>
      <c r="E46" s="46">
        <v>1</v>
      </c>
      <c r="F46" s="47"/>
      <c r="G46" s="48">
        <f t="shared" si="0"/>
        <v>0</v>
      </c>
      <c r="H46" s="29"/>
      <c r="I46" s="28">
        <f t="shared" si="1"/>
        <v>0</v>
      </c>
      <c r="J46" s="29"/>
      <c r="K46" s="28">
        <f t="shared" si="2"/>
        <v>0</v>
      </c>
      <c r="L46" s="28">
        <v>21</v>
      </c>
      <c r="M46" s="28">
        <f t="shared" si="3"/>
        <v>0</v>
      </c>
      <c r="N46" s="28">
        <v>4.0999999999999999E-4</v>
      </c>
      <c r="O46" s="28">
        <f t="shared" si="4"/>
        <v>0</v>
      </c>
      <c r="P46" s="28">
        <v>0</v>
      </c>
      <c r="Q46" s="28">
        <f t="shared" si="5"/>
        <v>0</v>
      </c>
      <c r="R46" s="28"/>
      <c r="S46" s="28" t="s">
        <v>61</v>
      </c>
      <c r="T46" s="28" t="s">
        <v>73</v>
      </c>
      <c r="U46" s="28">
        <v>1.8660000000000001</v>
      </c>
      <c r="V46" s="28">
        <f t="shared" si="6"/>
        <v>1.87</v>
      </c>
      <c r="W46" s="28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74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</row>
    <row r="47" spans="1:60" outlineLevel="1" x14ac:dyDescent="0.2">
      <c r="A47" s="43">
        <v>21</v>
      </c>
      <c r="B47" s="44" t="s">
        <v>157</v>
      </c>
      <c r="C47" s="51" t="s">
        <v>158</v>
      </c>
      <c r="D47" s="45" t="s">
        <v>87</v>
      </c>
      <c r="E47" s="46">
        <v>6</v>
      </c>
      <c r="F47" s="47"/>
      <c r="G47" s="48">
        <f t="shared" si="0"/>
        <v>0</v>
      </c>
      <c r="H47" s="29"/>
      <c r="I47" s="28">
        <f t="shared" si="1"/>
        <v>0</v>
      </c>
      <c r="J47" s="29"/>
      <c r="K47" s="28">
        <f t="shared" si="2"/>
        <v>0</v>
      </c>
      <c r="L47" s="28">
        <v>21</v>
      </c>
      <c r="M47" s="28">
        <f t="shared" si="3"/>
        <v>0</v>
      </c>
      <c r="N47" s="28">
        <v>0</v>
      </c>
      <c r="O47" s="28">
        <f t="shared" si="4"/>
        <v>0</v>
      </c>
      <c r="P47" s="28">
        <v>0</v>
      </c>
      <c r="Q47" s="28">
        <f t="shared" si="5"/>
        <v>0</v>
      </c>
      <c r="R47" s="28"/>
      <c r="S47" s="28" t="s">
        <v>61</v>
      </c>
      <c r="T47" s="28" t="s">
        <v>73</v>
      </c>
      <c r="U47" s="28">
        <v>4.3999999999999997E-2</v>
      </c>
      <c r="V47" s="28">
        <f t="shared" si="6"/>
        <v>0.26</v>
      </c>
      <c r="W47" s="28"/>
      <c r="X47" s="19"/>
      <c r="Y47" s="19"/>
      <c r="Z47" s="19"/>
      <c r="AA47" s="19"/>
      <c r="AB47" s="19"/>
      <c r="AC47" s="19"/>
      <c r="AD47" s="19"/>
      <c r="AE47" s="19"/>
      <c r="AF47" s="19"/>
      <c r="AG47" s="19" t="s">
        <v>74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</row>
    <row r="48" spans="1:60" outlineLevel="1" x14ac:dyDescent="0.2">
      <c r="A48" s="43">
        <v>22</v>
      </c>
      <c r="B48" s="44" t="s">
        <v>159</v>
      </c>
      <c r="C48" s="51" t="s">
        <v>160</v>
      </c>
      <c r="D48" s="45" t="s">
        <v>161</v>
      </c>
      <c r="E48" s="46">
        <v>1</v>
      </c>
      <c r="F48" s="47"/>
      <c r="G48" s="48">
        <f t="shared" si="0"/>
        <v>0</v>
      </c>
      <c r="H48" s="29"/>
      <c r="I48" s="28">
        <f t="shared" si="1"/>
        <v>0</v>
      </c>
      <c r="J48" s="29"/>
      <c r="K48" s="28">
        <f t="shared" si="2"/>
        <v>0</v>
      </c>
      <c r="L48" s="28">
        <v>21</v>
      </c>
      <c r="M48" s="28">
        <f t="shared" si="3"/>
        <v>0</v>
      </c>
      <c r="N48" s="28">
        <v>3.5029999999999999E-2</v>
      </c>
      <c r="O48" s="28">
        <f t="shared" si="4"/>
        <v>0.04</v>
      </c>
      <c r="P48" s="28">
        <v>0</v>
      </c>
      <c r="Q48" s="28">
        <f t="shared" si="5"/>
        <v>0</v>
      </c>
      <c r="R48" s="28"/>
      <c r="S48" s="28" t="s">
        <v>61</v>
      </c>
      <c r="T48" s="28" t="s">
        <v>73</v>
      </c>
      <c r="U48" s="28">
        <v>10.130000000000001</v>
      </c>
      <c r="V48" s="28">
        <f t="shared" si="6"/>
        <v>10.130000000000001</v>
      </c>
      <c r="W48" s="28"/>
      <c r="X48" s="19"/>
      <c r="Y48" s="19"/>
      <c r="Z48" s="19"/>
      <c r="AA48" s="19"/>
      <c r="AB48" s="19"/>
      <c r="AC48" s="19"/>
      <c r="AD48" s="19"/>
      <c r="AE48" s="19"/>
      <c r="AF48" s="19"/>
      <c r="AG48" s="19" t="s">
        <v>74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60" outlineLevel="1" x14ac:dyDescent="0.2">
      <c r="A49" s="43">
        <v>23</v>
      </c>
      <c r="B49" s="44" t="s">
        <v>162</v>
      </c>
      <c r="C49" s="51" t="s">
        <v>163</v>
      </c>
      <c r="D49" s="45" t="s">
        <v>87</v>
      </c>
      <c r="E49" s="46">
        <v>6</v>
      </c>
      <c r="F49" s="47"/>
      <c r="G49" s="48">
        <f t="shared" si="0"/>
        <v>0</v>
      </c>
      <c r="H49" s="29"/>
      <c r="I49" s="28">
        <f t="shared" si="1"/>
        <v>0</v>
      </c>
      <c r="J49" s="29"/>
      <c r="K49" s="28">
        <f t="shared" si="2"/>
        <v>0</v>
      </c>
      <c r="L49" s="28">
        <v>21</v>
      </c>
      <c r="M49" s="28">
        <f t="shared" si="3"/>
        <v>0</v>
      </c>
      <c r="N49" s="28">
        <v>0</v>
      </c>
      <c r="O49" s="28">
        <f t="shared" si="4"/>
        <v>0</v>
      </c>
      <c r="P49" s="28">
        <v>0</v>
      </c>
      <c r="Q49" s="28">
        <f t="shared" si="5"/>
        <v>0</v>
      </c>
      <c r="R49" s="28"/>
      <c r="S49" s="28" t="s">
        <v>61</v>
      </c>
      <c r="T49" s="28" t="s">
        <v>73</v>
      </c>
      <c r="U49" s="28">
        <v>0.21</v>
      </c>
      <c r="V49" s="28">
        <f t="shared" si="6"/>
        <v>1.26</v>
      </c>
      <c r="W49" s="28"/>
      <c r="X49" s="19"/>
      <c r="Y49" s="19"/>
      <c r="Z49" s="19"/>
      <c r="AA49" s="19"/>
      <c r="AB49" s="19"/>
      <c r="AC49" s="19"/>
      <c r="AD49" s="19"/>
      <c r="AE49" s="19"/>
      <c r="AF49" s="19"/>
      <c r="AG49" s="19" t="s">
        <v>74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</row>
    <row r="50" spans="1:60" outlineLevel="1" x14ac:dyDescent="0.2">
      <c r="A50" s="43">
        <v>24</v>
      </c>
      <c r="B50" s="44" t="s">
        <v>164</v>
      </c>
      <c r="C50" s="51" t="s">
        <v>165</v>
      </c>
      <c r="D50" s="45" t="s">
        <v>140</v>
      </c>
      <c r="E50" s="46">
        <v>1</v>
      </c>
      <c r="F50" s="47"/>
      <c r="G50" s="48">
        <f t="shared" si="0"/>
        <v>0</v>
      </c>
      <c r="H50" s="29"/>
      <c r="I50" s="28">
        <f t="shared" si="1"/>
        <v>0</v>
      </c>
      <c r="J50" s="29"/>
      <c r="K50" s="28">
        <f t="shared" si="2"/>
        <v>0</v>
      </c>
      <c r="L50" s="28">
        <v>21</v>
      </c>
      <c r="M50" s="28">
        <f t="shared" si="3"/>
        <v>0</v>
      </c>
      <c r="N50" s="28">
        <v>0.11178</v>
      </c>
      <c r="O50" s="28">
        <f t="shared" si="4"/>
        <v>0.11</v>
      </c>
      <c r="P50" s="28">
        <v>0</v>
      </c>
      <c r="Q50" s="28">
        <f t="shared" si="5"/>
        <v>0</v>
      </c>
      <c r="R50" s="28"/>
      <c r="S50" s="28" t="s">
        <v>61</v>
      </c>
      <c r="T50" s="28" t="s">
        <v>73</v>
      </c>
      <c r="U50" s="28">
        <v>0.86299999999999999</v>
      </c>
      <c r="V50" s="28">
        <f t="shared" si="6"/>
        <v>0.86</v>
      </c>
      <c r="W50" s="28"/>
      <c r="X50" s="19"/>
      <c r="Y50" s="19"/>
      <c r="Z50" s="19"/>
      <c r="AA50" s="19"/>
      <c r="AB50" s="19"/>
      <c r="AC50" s="19"/>
      <c r="AD50" s="19"/>
      <c r="AE50" s="19"/>
      <c r="AF50" s="19"/>
      <c r="AG50" s="19" t="s">
        <v>74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</row>
    <row r="51" spans="1:60" outlineLevel="1" x14ac:dyDescent="0.2">
      <c r="A51" s="43">
        <v>25</v>
      </c>
      <c r="B51" s="44" t="s">
        <v>168</v>
      </c>
      <c r="C51" s="51" t="s">
        <v>169</v>
      </c>
      <c r="D51" s="45" t="s">
        <v>87</v>
      </c>
      <c r="E51" s="46">
        <v>6</v>
      </c>
      <c r="F51" s="47"/>
      <c r="G51" s="48">
        <f t="shared" si="0"/>
        <v>0</v>
      </c>
      <c r="H51" s="29"/>
      <c r="I51" s="28">
        <f t="shared" si="1"/>
        <v>0</v>
      </c>
      <c r="J51" s="29"/>
      <c r="K51" s="28">
        <f t="shared" si="2"/>
        <v>0</v>
      </c>
      <c r="L51" s="28">
        <v>21</v>
      </c>
      <c r="M51" s="28">
        <f t="shared" si="3"/>
        <v>0</v>
      </c>
      <c r="N51" s="28">
        <v>0</v>
      </c>
      <c r="O51" s="28">
        <f t="shared" si="4"/>
        <v>0</v>
      </c>
      <c r="P51" s="28">
        <v>0</v>
      </c>
      <c r="Q51" s="28">
        <f t="shared" si="5"/>
        <v>0</v>
      </c>
      <c r="R51" s="28"/>
      <c r="S51" s="28" t="s">
        <v>61</v>
      </c>
      <c r="T51" s="28" t="s">
        <v>73</v>
      </c>
      <c r="U51" s="28">
        <v>2.5999999999999999E-2</v>
      </c>
      <c r="V51" s="28">
        <f t="shared" si="6"/>
        <v>0.16</v>
      </c>
      <c r="W51" s="28"/>
      <c r="X51" s="19"/>
      <c r="Y51" s="19"/>
      <c r="Z51" s="19"/>
      <c r="AA51" s="19"/>
      <c r="AB51" s="19"/>
      <c r="AC51" s="19"/>
      <c r="AD51" s="19"/>
      <c r="AE51" s="19"/>
      <c r="AF51" s="19"/>
      <c r="AG51" s="19" t="s">
        <v>74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ht="22.5" outlineLevel="1" x14ac:dyDescent="0.2">
      <c r="A52" s="43">
        <v>26</v>
      </c>
      <c r="B52" s="44" t="s">
        <v>170</v>
      </c>
      <c r="C52" s="51" t="s">
        <v>171</v>
      </c>
      <c r="D52" s="45" t="s">
        <v>87</v>
      </c>
      <c r="E52" s="46">
        <v>6</v>
      </c>
      <c r="F52" s="47"/>
      <c r="G52" s="48">
        <f t="shared" si="0"/>
        <v>0</v>
      </c>
      <c r="H52" s="29"/>
      <c r="I52" s="28">
        <f t="shared" si="1"/>
        <v>0</v>
      </c>
      <c r="J52" s="29"/>
      <c r="K52" s="28">
        <f t="shared" si="2"/>
        <v>0</v>
      </c>
      <c r="L52" s="28">
        <v>21</v>
      </c>
      <c r="M52" s="28">
        <f t="shared" si="3"/>
        <v>0</v>
      </c>
      <c r="N52" s="28">
        <v>6.0000000000000002E-5</v>
      </c>
      <c r="O52" s="28">
        <f t="shared" si="4"/>
        <v>0</v>
      </c>
      <c r="P52" s="28">
        <v>0</v>
      </c>
      <c r="Q52" s="28">
        <f t="shared" si="5"/>
        <v>0</v>
      </c>
      <c r="R52" s="28"/>
      <c r="S52" s="28" t="s">
        <v>61</v>
      </c>
      <c r="T52" s="28" t="s">
        <v>73</v>
      </c>
      <c r="U52" s="28">
        <v>4.6330000000000003E-2</v>
      </c>
      <c r="V52" s="28">
        <f t="shared" si="6"/>
        <v>0.28000000000000003</v>
      </c>
      <c r="W52" s="28"/>
      <c r="X52" s="19"/>
      <c r="Y52" s="19"/>
      <c r="Z52" s="19"/>
      <c r="AA52" s="19"/>
      <c r="AB52" s="19"/>
      <c r="AC52" s="19"/>
      <c r="AD52" s="19"/>
      <c r="AE52" s="19"/>
      <c r="AF52" s="19"/>
      <c r="AG52" s="19" t="s">
        <v>74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0" ht="22.5" outlineLevel="1" x14ac:dyDescent="0.2">
      <c r="A53" s="43">
        <v>27</v>
      </c>
      <c r="B53" s="44" t="s">
        <v>172</v>
      </c>
      <c r="C53" s="51" t="s">
        <v>173</v>
      </c>
      <c r="D53" s="45" t="s">
        <v>140</v>
      </c>
      <c r="E53" s="46">
        <v>6</v>
      </c>
      <c r="F53" s="47"/>
      <c r="G53" s="48">
        <f t="shared" si="0"/>
        <v>0</v>
      </c>
      <c r="H53" s="29"/>
      <c r="I53" s="28">
        <f t="shared" si="1"/>
        <v>0</v>
      </c>
      <c r="J53" s="29"/>
      <c r="K53" s="28">
        <f t="shared" si="2"/>
        <v>0</v>
      </c>
      <c r="L53" s="28">
        <v>21</v>
      </c>
      <c r="M53" s="28">
        <f t="shared" si="3"/>
        <v>0</v>
      </c>
      <c r="N53" s="28">
        <v>0</v>
      </c>
      <c r="O53" s="28">
        <f t="shared" si="4"/>
        <v>0</v>
      </c>
      <c r="P53" s="28">
        <v>0.10316</v>
      </c>
      <c r="Q53" s="28">
        <f t="shared" si="5"/>
        <v>0.62</v>
      </c>
      <c r="R53" s="28"/>
      <c r="S53" s="28" t="s">
        <v>64</v>
      </c>
      <c r="T53" s="28" t="s">
        <v>73</v>
      </c>
      <c r="U53" s="28">
        <v>0.68200000000000005</v>
      </c>
      <c r="V53" s="28">
        <f t="shared" si="6"/>
        <v>4.09</v>
      </c>
      <c r="W53" s="28"/>
      <c r="X53" s="19"/>
      <c r="Y53" s="19"/>
      <c r="Z53" s="19"/>
      <c r="AA53" s="19"/>
      <c r="AB53" s="19"/>
      <c r="AC53" s="19"/>
      <c r="AD53" s="19"/>
      <c r="AE53" s="19"/>
      <c r="AF53" s="19"/>
      <c r="AG53" s="19" t="s">
        <v>74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</row>
    <row r="54" spans="1:60" ht="22.5" outlineLevel="1" x14ac:dyDescent="0.2">
      <c r="A54" s="37">
        <v>28</v>
      </c>
      <c r="B54" s="38" t="s">
        <v>176</v>
      </c>
      <c r="C54" s="52" t="s">
        <v>265</v>
      </c>
      <c r="D54" s="39" t="s">
        <v>87</v>
      </c>
      <c r="E54" s="40">
        <v>6.09</v>
      </c>
      <c r="F54" s="41"/>
      <c r="G54" s="42">
        <f t="shared" si="0"/>
        <v>0</v>
      </c>
      <c r="H54" s="29"/>
      <c r="I54" s="28">
        <f t="shared" si="1"/>
        <v>0</v>
      </c>
      <c r="J54" s="29"/>
      <c r="K54" s="28">
        <f t="shared" si="2"/>
        <v>0</v>
      </c>
      <c r="L54" s="28">
        <v>21</v>
      </c>
      <c r="M54" s="28">
        <f t="shared" si="3"/>
        <v>0</v>
      </c>
      <c r="N54" s="28">
        <v>3.1800000000000001E-3</v>
      </c>
      <c r="O54" s="28">
        <f t="shared" si="4"/>
        <v>0.02</v>
      </c>
      <c r="P54" s="28">
        <v>0</v>
      </c>
      <c r="Q54" s="28">
        <f t="shared" si="5"/>
        <v>0</v>
      </c>
      <c r="R54" s="28"/>
      <c r="S54" s="28" t="s">
        <v>64</v>
      </c>
      <c r="T54" s="28" t="s">
        <v>73</v>
      </c>
      <c r="U54" s="28">
        <v>0</v>
      </c>
      <c r="V54" s="28">
        <f t="shared" si="6"/>
        <v>0</v>
      </c>
      <c r="W54" s="28"/>
      <c r="X54" s="19"/>
      <c r="Y54" s="19"/>
      <c r="Z54" s="19"/>
      <c r="AA54" s="19"/>
      <c r="AB54" s="19"/>
      <c r="AC54" s="19"/>
      <c r="AD54" s="19"/>
      <c r="AE54" s="19"/>
      <c r="AF54" s="19"/>
      <c r="AG54" s="19" t="s">
        <v>178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</row>
    <row r="55" spans="1:60" outlineLevel="1" x14ac:dyDescent="0.2">
      <c r="A55" s="26"/>
      <c r="B55" s="27"/>
      <c r="C55" s="58" t="s">
        <v>304</v>
      </c>
      <c r="D55" s="56"/>
      <c r="E55" s="57">
        <v>6.09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9"/>
      <c r="Y55" s="19"/>
      <c r="Z55" s="19"/>
      <c r="AA55" s="19"/>
      <c r="AB55" s="19"/>
      <c r="AC55" s="19"/>
      <c r="AD55" s="19"/>
      <c r="AE55" s="19"/>
      <c r="AF55" s="19"/>
      <c r="AG55" s="19" t="s">
        <v>76</v>
      </c>
      <c r="AH55" s="19">
        <v>0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</row>
    <row r="56" spans="1:60" outlineLevel="1" x14ac:dyDescent="0.2">
      <c r="A56" s="43">
        <v>29</v>
      </c>
      <c r="B56" s="44" t="s">
        <v>180</v>
      </c>
      <c r="C56" s="51" t="s">
        <v>181</v>
      </c>
      <c r="D56" s="45" t="s">
        <v>140</v>
      </c>
      <c r="E56" s="46">
        <v>1</v>
      </c>
      <c r="F56" s="47"/>
      <c r="G56" s="48">
        <f t="shared" ref="G56:G62" si="7">ROUND(E56*F56,2)</f>
        <v>0</v>
      </c>
      <c r="H56" s="29"/>
      <c r="I56" s="28">
        <f t="shared" ref="I56:I62" si="8">ROUND(E56*H56,2)</f>
        <v>0</v>
      </c>
      <c r="J56" s="29"/>
      <c r="K56" s="28">
        <f t="shared" ref="K56:K62" si="9">ROUND(E56*J56,2)</f>
        <v>0</v>
      </c>
      <c r="L56" s="28">
        <v>21</v>
      </c>
      <c r="M56" s="28">
        <f t="shared" ref="M56:M62" si="10">G56*(1+L56/100)</f>
        <v>0</v>
      </c>
      <c r="N56" s="28">
        <v>1.1299999999999999E-2</v>
      </c>
      <c r="O56" s="28">
        <f t="shared" ref="O56:O62" si="11">ROUND(E56*N56,2)</f>
        <v>0.01</v>
      </c>
      <c r="P56" s="28">
        <v>0</v>
      </c>
      <c r="Q56" s="28">
        <f t="shared" ref="Q56:Q62" si="12">ROUND(E56*P56,2)</f>
        <v>0</v>
      </c>
      <c r="R56" s="28"/>
      <c r="S56" s="28" t="s">
        <v>64</v>
      </c>
      <c r="T56" s="28" t="s">
        <v>73</v>
      </c>
      <c r="U56" s="28">
        <v>0</v>
      </c>
      <c r="V56" s="28">
        <f t="shared" ref="V56:V62" si="13">ROUND(E56*U56,2)</f>
        <v>0</v>
      </c>
      <c r="W56" s="28"/>
      <c r="X56" s="19"/>
      <c r="Y56" s="19"/>
      <c r="Z56" s="19"/>
      <c r="AA56" s="19"/>
      <c r="AB56" s="19"/>
      <c r="AC56" s="19"/>
      <c r="AD56" s="19"/>
      <c r="AE56" s="19"/>
      <c r="AF56" s="19"/>
      <c r="AG56" s="19" t="s">
        <v>178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</row>
    <row r="57" spans="1:60" outlineLevel="1" x14ac:dyDescent="0.2">
      <c r="A57" s="43">
        <v>30</v>
      </c>
      <c r="B57" s="44" t="s">
        <v>186</v>
      </c>
      <c r="C57" s="51" t="s">
        <v>187</v>
      </c>
      <c r="D57" s="45" t="s">
        <v>63</v>
      </c>
      <c r="E57" s="46">
        <v>2</v>
      </c>
      <c r="F57" s="47"/>
      <c r="G57" s="48">
        <f t="shared" si="7"/>
        <v>0</v>
      </c>
      <c r="H57" s="29"/>
      <c r="I57" s="28">
        <f t="shared" si="8"/>
        <v>0</v>
      </c>
      <c r="J57" s="29"/>
      <c r="K57" s="28">
        <f t="shared" si="9"/>
        <v>0</v>
      </c>
      <c r="L57" s="28">
        <v>21</v>
      </c>
      <c r="M57" s="28">
        <f t="shared" si="10"/>
        <v>0</v>
      </c>
      <c r="N57" s="28">
        <v>6.1999999999999998E-3</v>
      </c>
      <c r="O57" s="28">
        <f t="shared" si="11"/>
        <v>0.01</v>
      </c>
      <c r="P57" s="28">
        <v>0</v>
      </c>
      <c r="Q57" s="28">
        <f t="shared" si="12"/>
        <v>0</v>
      </c>
      <c r="R57" s="28"/>
      <c r="S57" s="28" t="s">
        <v>64</v>
      </c>
      <c r="T57" s="28" t="s">
        <v>62</v>
      </c>
      <c r="U57" s="28">
        <v>0</v>
      </c>
      <c r="V57" s="28">
        <f t="shared" si="13"/>
        <v>0</v>
      </c>
      <c r="W57" s="28"/>
      <c r="X57" s="19"/>
      <c r="Y57" s="19"/>
      <c r="Z57" s="19"/>
      <c r="AA57" s="19"/>
      <c r="AB57" s="19"/>
      <c r="AC57" s="19"/>
      <c r="AD57" s="19"/>
      <c r="AE57" s="19"/>
      <c r="AF57" s="19"/>
      <c r="AG57" s="19" t="s">
        <v>178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</row>
    <row r="58" spans="1:60" outlineLevel="1" x14ac:dyDescent="0.2">
      <c r="A58" s="43">
        <v>31</v>
      </c>
      <c r="B58" s="44" t="s">
        <v>190</v>
      </c>
      <c r="C58" s="51" t="s">
        <v>191</v>
      </c>
      <c r="D58" s="45" t="s">
        <v>140</v>
      </c>
      <c r="E58" s="46">
        <v>1</v>
      </c>
      <c r="F58" s="47"/>
      <c r="G58" s="48">
        <f t="shared" si="7"/>
        <v>0</v>
      </c>
      <c r="H58" s="29"/>
      <c r="I58" s="28">
        <f t="shared" si="8"/>
        <v>0</v>
      </c>
      <c r="J58" s="29"/>
      <c r="K58" s="28">
        <f t="shared" si="9"/>
        <v>0</v>
      </c>
      <c r="L58" s="28">
        <v>21</v>
      </c>
      <c r="M58" s="28">
        <f t="shared" si="10"/>
        <v>0</v>
      </c>
      <c r="N58" s="28">
        <v>1.4999999999999999E-2</v>
      </c>
      <c r="O58" s="28">
        <f t="shared" si="11"/>
        <v>0.02</v>
      </c>
      <c r="P58" s="28">
        <v>0</v>
      </c>
      <c r="Q58" s="28">
        <f t="shared" si="12"/>
        <v>0</v>
      </c>
      <c r="R58" s="28"/>
      <c r="S58" s="28" t="s">
        <v>64</v>
      </c>
      <c r="T58" s="28" t="s">
        <v>62</v>
      </c>
      <c r="U58" s="28">
        <v>0</v>
      </c>
      <c r="V58" s="28">
        <f t="shared" si="13"/>
        <v>0</v>
      </c>
      <c r="W58" s="28"/>
      <c r="X58" s="19"/>
      <c r="Y58" s="19"/>
      <c r="Z58" s="19"/>
      <c r="AA58" s="19"/>
      <c r="AB58" s="19"/>
      <c r="AC58" s="19"/>
      <c r="AD58" s="19"/>
      <c r="AE58" s="19"/>
      <c r="AF58" s="19"/>
      <c r="AG58" s="19" t="s">
        <v>178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</row>
    <row r="59" spans="1:60" outlineLevel="1" x14ac:dyDescent="0.2">
      <c r="A59" s="43">
        <v>32</v>
      </c>
      <c r="B59" s="44" t="s">
        <v>196</v>
      </c>
      <c r="C59" s="51" t="s">
        <v>197</v>
      </c>
      <c r="D59" s="45" t="s">
        <v>140</v>
      </c>
      <c r="E59" s="46">
        <v>1</v>
      </c>
      <c r="F59" s="47"/>
      <c r="G59" s="48">
        <f t="shared" si="7"/>
        <v>0</v>
      </c>
      <c r="H59" s="29"/>
      <c r="I59" s="28">
        <f t="shared" si="8"/>
        <v>0</v>
      </c>
      <c r="J59" s="29"/>
      <c r="K59" s="28">
        <f t="shared" si="9"/>
        <v>0</v>
      </c>
      <c r="L59" s="28">
        <v>21</v>
      </c>
      <c r="M59" s="28">
        <f t="shared" si="10"/>
        <v>0</v>
      </c>
      <c r="N59" s="28">
        <v>6.5500000000000003E-3</v>
      </c>
      <c r="O59" s="28">
        <f t="shared" si="11"/>
        <v>0.01</v>
      </c>
      <c r="P59" s="28">
        <v>0</v>
      </c>
      <c r="Q59" s="28">
        <f t="shared" si="12"/>
        <v>0</v>
      </c>
      <c r="R59" s="28"/>
      <c r="S59" s="28" t="s">
        <v>64</v>
      </c>
      <c r="T59" s="28" t="s">
        <v>62</v>
      </c>
      <c r="U59" s="28">
        <v>0</v>
      </c>
      <c r="V59" s="28">
        <f t="shared" si="13"/>
        <v>0</v>
      </c>
      <c r="W59" s="28"/>
      <c r="X59" s="19"/>
      <c r="Y59" s="19"/>
      <c r="Z59" s="19"/>
      <c r="AA59" s="19"/>
      <c r="AB59" s="19"/>
      <c r="AC59" s="19"/>
      <c r="AD59" s="19"/>
      <c r="AE59" s="19"/>
      <c r="AF59" s="19"/>
      <c r="AG59" s="19" t="s">
        <v>178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</row>
    <row r="60" spans="1:60" outlineLevel="1" x14ac:dyDescent="0.2">
      <c r="A60" s="43">
        <v>33</v>
      </c>
      <c r="B60" s="44" t="s">
        <v>198</v>
      </c>
      <c r="C60" s="51" t="s">
        <v>199</v>
      </c>
      <c r="D60" s="45" t="s">
        <v>140</v>
      </c>
      <c r="E60" s="46">
        <v>1</v>
      </c>
      <c r="F60" s="47"/>
      <c r="G60" s="48">
        <f t="shared" si="7"/>
        <v>0</v>
      </c>
      <c r="H60" s="29"/>
      <c r="I60" s="28">
        <f t="shared" si="8"/>
        <v>0</v>
      </c>
      <c r="J60" s="29"/>
      <c r="K60" s="28">
        <f t="shared" si="9"/>
        <v>0</v>
      </c>
      <c r="L60" s="28">
        <v>21</v>
      </c>
      <c r="M60" s="28">
        <f t="shared" si="10"/>
        <v>0</v>
      </c>
      <c r="N60" s="28">
        <v>8.9999999999999998E-4</v>
      </c>
      <c r="O60" s="28">
        <f t="shared" si="11"/>
        <v>0</v>
      </c>
      <c r="P60" s="28">
        <v>0</v>
      </c>
      <c r="Q60" s="28">
        <f t="shared" si="12"/>
        <v>0</v>
      </c>
      <c r="R60" s="28"/>
      <c r="S60" s="28" t="s">
        <v>64</v>
      </c>
      <c r="T60" s="28" t="s">
        <v>73</v>
      </c>
      <c r="U60" s="28">
        <v>0</v>
      </c>
      <c r="V60" s="28">
        <f t="shared" si="13"/>
        <v>0</v>
      </c>
      <c r="W60" s="28"/>
      <c r="X60" s="19"/>
      <c r="Y60" s="19"/>
      <c r="Z60" s="19"/>
      <c r="AA60" s="19"/>
      <c r="AB60" s="19"/>
      <c r="AC60" s="19"/>
      <c r="AD60" s="19"/>
      <c r="AE60" s="19"/>
      <c r="AF60" s="19"/>
      <c r="AG60" s="19" t="s">
        <v>178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</row>
    <row r="61" spans="1:60" outlineLevel="1" x14ac:dyDescent="0.2">
      <c r="A61" s="43">
        <v>34</v>
      </c>
      <c r="B61" s="44" t="s">
        <v>275</v>
      </c>
      <c r="C61" s="51" t="s">
        <v>276</v>
      </c>
      <c r="D61" s="45" t="s">
        <v>140</v>
      </c>
      <c r="E61" s="46">
        <v>1</v>
      </c>
      <c r="F61" s="47"/>
      <c r="G61" s="48">
        <f t="shared" si="7"/>
        <v>0</v>
      </c>
      <c r="H61" s="29"/>
      <c r="I61" s="28">
        <f t="shared" si="8"/>
        <v>0</v>
      </c>
      <c r="J61" s="29"/>
      <c r="K61" s="28">
        <f t="shared" si="9"/>
        <v>0</v>
      </c>
      <c r="L61" s="28">
        <v>21</v>
      </c>
      <c r="M61" s="28">
        <f t="shared" si="10"/>
        <v>0</v>
      </c>
      <c r="N61" s="28">
        <v>0.01</v>
      </c>
      <c r="O61" s="28">
        <f t="shared" si="11"/>
        <v>0.01</v>
      </c>
      <c r="P61" s="28">
        <v>0</v>
      </c>
      <c r="Q61" s="28">
        <f t="shared" si="12"/>
        <v>0</v>
      </c>
      <c r="R61" s="28"/>
      <c r="S61" s="28" t="s">
        <v>64</v>
      </c>
      <c r="T61" s="28" t="s">
        <v>62</v>
      </c>
      <c r="U61" s="28">
        <v>0</v>
      </c>
      <c r="V61" s="28">
        <f t="shared" si="13"/>
        <v>0</v>
      </c>
      <c r="W61" s="28"/>
      <c r="X61" s="19"/>
      <c r="Y61" s="19"/>
      <c r="Z61" s="19"/>
      <c r="AA61" s="19"/>
      <c r="AB61" s="19"/>
      <c r="AC61" s="19"/>
      <c r="AD61" s="19"/>
      <c r="AE61" s="19"/>
      <c r="AF61" s="19"/>
      <c r="AG61" s="19" t="s">
        <v>178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</row>
    <row r="62" spans="1:60" outlineLevel="1" x14ac:dyDescent="0.2">
      <c r="A62" s="43">
        <v>35</v>
      </c>
      <c r="B62" s="44" t="s">
        <v>279</v>
      </c>
      <c r="C62" s="51" t="s">
        <v>305</v>
      </c>
      <c r="D62" s="45" t="s">
        <v>140</v>
      </c>
      <c r="E62" s="46">
        <v>1</v>
      </c>
      <c r="F62" s="47"/>
      <c r="G62" s="48">
        <f t="shared" si="7"/>
        <v>0</v>
      </c>
      <c r="H62" s="29"/>
      <c r="I62" s="28">
        <f t="shared" si="8"/>
        <v>0</v>
      </c>
      <c r="J62" s="29"/>
      <c r="K62" s="28">
        <f t="shared" si="9"/>
        <v>0</v>
      </c>
      <c r="L62" s="28">
        <v>21</v>
      </c>
      <c r="M62" s="28">
        <f t="shared" si="10"/>
        <v>0</v>
      </c>
      <c r="N62" s="28">
        <v>9.7999999999999997E-3</v>
      </c>
      <c r="O62" s="28">
        <f t="shared" si="11"/>
        <v>0.01</v>
      </c>
      <c r="P62" s="28">
        <v>0</v>
      </c>
      <c r="Q62" s="28">
        <f t="shared" si="12"/>
        <v>0</v>
      </c>
      <c r="R62" s="28"/>
      <c r="S62" s="28" t="s">
        <v>64</v>
      </c>
      <c r="T62" s="28" t="s">
        <v>73</v>
      </c>
      <c r="U62" s="28">
        <v>0</v>
      </c>
      <c r="V62" s="28">
        <f t="shared" si="13"/>
        <v>0</v>
      </c>
      <c r="W62" s="28"/>
      <c r="X62" s="19"/>
      <c r="Y62" s="19"/>
      <c r="Z62" s="19"/>
      <c r="AA62" s="19"/>
      <c r="AB62" s="19"/>
      <c r="AC62" s="19"/>
      <c r="AD62" s="19"/>
      <c r="AE62" s="19"/>
      <c r="AF62" s="19"/>
      <c r="AG62" s="19" t="s">
        <v>178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</row>
    <row r="63" spans="1:60" x14ac:dyDescent="0.2">
      <c r="A63" s="31" t="s">
        <v>59</v>
      </c>
      <c r="B63" s="32" t="s">
        <v>29</v>
      </c>
      <c r="C63" s="50" t="s">
        <v>30</v>
      </c>
      <c r="D63" s="33"/>
      <c r="E63" s="34"/>
      <c r="F63" s="35"/>
      <c r="G63" s="36">
        <f>SUMIF(AG64:AG65,"&lt;&gt;NOR",G64:G65)</f>
        <v>0</v>
      </c>
      <c r="H63" s="30"/>
      <c r="I63" s="30">
        <f>SUM(I64:I65)</f>
        <v>0</v>
      </c>
      <c r="J63" s="30"/>
      <c r="K63" s="30">
        <f>SUM(K64:K65)</f>
        <v>0</v>
      </c>
      <c r="L63" s="30"/>
      <c r="M63" s="30">
        <f>SUM(M64:M65)</f>
        <v>0</v>
      </c>
      <c r="N63" s="30"/>
      <c r="O63" s="30">
        <f>SUM(O64:O65)</f>
        <v>0</v>
      </c>
      <c r="P63" s="30"/>
      <c r="Q63" s="30">
        <f>SUM(Q64:Q65)</f>
        <v>0</v>
      </c>
      <c r="R63" s="30"/>
      <c r="S63" s="30"/>
      <c r="T63" s="30"/>
      <c r="U63" s="30"/>
      <c r="V63" s="30">
        <f>SUM(V64:V65)</f>
        <v>0.89</v>
      </c>
      <c r="W63" s="30"/>
      <c r="AG63" t="s">
        <v>60</v>
      </c>
    </row>
    <row r="64" spans="1:60" outlineLevel="1" x14ac:dyDescent="0.2">
      <c r="A64" s="37">
        <v>36</v>
      </c>
      <c r="B64" s="38" t="s">
        <v>214</v>
      </c>
      <c r="C64" s="52" t="s">
        <v>215</v>
      </c>
      <c r="D64" s="39" t="s">
        <v>87</v>
      </c>
      <c r="E64" s="40">
        <v>12</v>
      </c>
      <c r="F64" s="41"/>
      <c r="G64" s="42">
        <f>ROUND(E64*F64,2)</f>
        <v>0</v>
      </c>
      <c r="H64" s="29"/>
      <c r="I64" s="28">
        <f>ROUND(E64*H64,2)</f>
        <v>0</v>
      </c>
      <c r="J64" s="29"/>
      <c r="K64" s="28">
        <f>ROUND(E64*J64,2)</f>
        <v>0</v>
      </c>
      <c r="L64" s="28">
        <v>21</v>
      </c>
      <c r="M64" s="28">
        <f>G64*(1+L64/100)</f>
        <v>0</v>
      </c>
      <c r="N64" s="28">
        <v>0</v>
      </c>
      <c r="O64" s="28">
        <f>ROUND(E64*N64,2)</f>
        <v>0</v>
      </c>
      <c r="P64" s="28">
        <v>0</v>
      </c>
      <c r="Q64" s="28">
        <f>ROUND(E64*P64,2)</f>
        <v>0</v>
      </c>
      <c r="R64" s="28"/>
      <c r="S64" s="28" t="s">
        <v>61</v>
      </c>
      <c r="T64" s="28" t="s">
        <v>73</v>
      </c>
      <c r="U64" s="28">
        <v>7.3999999999999996E-2</v>
      </c>
      <c r="V64" s="28">
        <f>ROUND(E64*U64,2)</f>
        <v>0.89</v>
      </c>
      <c r="W64" s="28"/>
      <c r="X64" s="19"/>
      <c r="Y64" s="19"/>
      <c r="Z64" s="19"/>
      <c r="AA64" s="19"/>
      <c r="AB64" s="19"/>
      <c r="AC64" s="19"/>
      <c r="AD64" s="19"/>
      <c r="AE64" s="19"/>
      <c r="AF64" s="19"/>
      <c r="AG64" s="19" t="s">
        <v>74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</row>
    <row r="65" spans="1:60" outlineLevel="1" x14ac:dyDescent="0.2">
      <c r="A65" s="26"/>
      <c r="B65" s="27"/>
      <c r="C65" s="58" t="s">
        <v>306</v>
      </c>
      <c r="D65" s="56"/>
      <c r="E65" s="57">
        <v>12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19"/>
      <c r="Y65" s="19"/>
      <c r="Z65" s="19"/>
      <c r="AA65" s="19"/>
      <c r="AB65" s="19"/>
      <c r="AC65" s="19"/>
      <c r="AD65" s="19"/>
      <c r="AE65" s="19"/>
      <c r="AF65" s="19"/>
      <c r="AG65" s="19" t="s">
        <v>76</v>
      </c>
      <c r="AH65" s="19">
        <v>0</v>
      </c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</row>
    <row r="66" spans="1:60" x14ac:dyDescent="0.2">
      <c r="A66" s="31" t="s">
        <v>59</v>
      </c>
      <c r="B66" s="32" t="s">
        <v>31</v>
      </c>
      <c r="C66" s="50" t="s">
        <v>32</v>
      </c>
      <c r="D66" s="33"/>
      <c r="E66" s="34"/>
      <c r="F66" s="35"/>
      <c r="G66" s="36">
        <f>SUMIF(AG67:AG70,"&lt;&gt;NOR",G67:G70)</f>
        <v>0</v>
      </c>
      <c r="H66" s="30"/>
      <c r="I66" s="30">
        <f>SUM(I67:I70)</f>
        <v>0</v>
      </c>
      <c r="J66" s="30"/>
      <c r="K66" s="30">
        <f>SUM(K67:K70)</f>
        <v>0</v>
      </c>
      <c r="L66" s="30"/>
      <c r="M66" s="30">
        <f>SUM(M67:M70)</f>
        <v>0</v>
      </c>
      <c r="N66" s="30"/>
      <c r="O66" s="30">
        <f>SUM(O67:O70)</f>
        <v>0</v>
      </c>
      <c r="P66" s="30"/>
      <c r="Q66" s="30">
        <f>SUM(Q67:Q70)</f>
        <v>0</v>
      </c>
      <c r="R66" s="30"/>
      <c r="S66" s="30"/>
      <c r="T66" s="30"/>
      <c r="U66" s="30"/>
      <c r="V66" s="30">
        <f>SUM(V67:V70)</f>
        <v>2.65</v>
      </c>
      <c r="W66" s="30"/>
      <c r="AG66" t="s">
        <v>60</v>
      </c>
    </row>
    <row r="67" spans="1:60" outlineLevel="1" x14ac:dyDescent="0.2">
      <c r="A67" s="37">
        <v>37</v>
      </c>
      <c r="B67" s="38" t="s">
        <v>217</v>
      </c>
      <c r="C67" s="52" t="s">
        <v>218</v>
      </c>
      <c r="D67" s="39" t="s">
        <v>125</v>
      </c>
      <c r="E67" s="40">
        <v>12.55143</v>
      </c>
      <c r="F67" s="41"/>
      <c r="G67" s="42">
        <f>ROUND(E67*F67,2)</f>
        <v>0</v>
      </c>
      <c r="H67" s="29"/>
      <c r="I67" s="28">
        <f>ROUND(E67*H67,2)</f>
        <v>0</v>
      </c>
      <c r="J67" s="29"/>
      <c r="K67" s="28">
        <f>ROUND(E67*J67,2)</f>
        <v>0</v>
      </c>
      <c r="L67" s="28">
        <v>21</v>
      </c>
      <c r="M67" s="28">
        <f>G67*(1+L67/100)</f>
        <v>0</v>
      </c>
      <c r="N67" s="28">
        <v>0</v>
      </c>
      <c r="O67" s="28">
        <f>ROUND(E67*N67,2)</f>
        <v>0</v>
      </c>
      <c r="P67" s="28">
        <v>0</v>
      </c>
      <c r="Q67" s="28">
        <f>ROUND(E67*P67,2)</f>
        <v>0</v>
      </c>
      <c r="R67" s="28"/>
      <c r="S67" s="28" t="s">
        <v>61</v>
      </c>
      <c r="T67" s="28" t="s">
        <v>73</v>
      </c>
      <c r="U67" s="28">
        <v>0.21149999999999999</v>
      </c>
      <c r="V67" s="28">
        <f>ROUND(E67*U67,2)</f>
        <v>2.65</v>
      </c>
      <c r="W67" s="28"/>
      <c r="X67" s="19"/>
      <c r="Y67" s="19"/>
      <c r="Z67" s="19"/>
      <c r="AA67" s="19"/>
      <c r="AB67" s="19"/>
      <c r="AC67" s="19"/>
      <c r="AD67" s="19"/>
      <c r="AE67" s="19"/>
      <c r="AF67" s="19"/>
      <c r="AG67" s="19" t="s">
        <v>219</v>
      </c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</row>
    <row r="68" spans="1:60" outlineLevel="1" x14ac:dyDescent="0.2">
      <c r="A68" s="26"/>
      <c r="B68" s="27"/>
      <c r="C68" s="58" t="s">
        <v>220</v>
      </c>
      <c r="D68" s="56"/>
      <c r="E68" s="57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19"/>
      <c r="Y68" s="19"/>
      <c r="Z68" s="19"/>
      <c r="AA68" s="19"/>
      <c r="AB68" s="19"/>
      <c r="AC68" s="19"/>
      <c r="AD68" s="19"/>
      <c r="AE68" s="19"/>
      <c r="AF68" s="19"/>
      <c r="AG68" s="19" t="s">
        <v>76</v>
      </c>
      <c r="AH68" s="19">
        <v>0</v>
      </c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</row>
    <row r="69" spans="1:60" outlineLevel="1" x14ac:dyDescent="0.2">
      <c r="A69" s="26"/>
      <c r="B69" s="27"/>
      <c r="C69" s="58" t="s">
        <v>307</v>
      </c>
      <c r="D69" s="56"/>
      <c r="E69" s="57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19"/>
      <c r="Y69" s="19"/>
      <c r="Z69" s="19"/>
      <c r="AA69" s="19"/>
      <c r="AB69" s="19"/>
      <c r="AC69" s="19"/>
      <c r="AD69" s="19"/>
      <c r="AE69" s="19"/>
      <c r="AF69" s="19"/>
      <c r="AG69" s="19" t="s">
        <v>76</v>
      </c>
      <c r="AH69" s="19">
        <v>0</v>
      </c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</row>
    <row r="70" spans="1:60" outlineLevel="1" x14ac:dyDescent="0.2">
      <c r="A70" s="26"/>
      <c r="B70" s="27"/>
      <c r="C70" s="58" t="s">
        <v>308</v>
      </c>
      <c r="D70" s="56"/>
      <c r="E70" s="57">
        <v>12.55143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19"/>
      <c r="Y70" s="19"/>
      <c r="Z70" s="19"/>
      <c r="AA70" s="19"/>
      <c r="AB70" s="19"/>
      <c r="AC70" s="19"/>
      <c r="AD70" s="19"/>
      <c r="AE70" s="19"/>
      <c r="AF70" s="19"/>
      <c r="AG70" s="19" t="s">
        <v>76</v>
      </c>
      <c r="AH70" s="19">
        <v>0</v>
      </c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</row>
    <row r="71" spans="1:60" x14ac:dyDescent="0.2">
      <c r="A71" s="31" t="s">
        <v>59</v>
      </c>
      <c r="B71" s="32" t="s">
        <v>33</v>
      </c>
      <c r="C71" s="50" t="s">
        <v>34</v>
      </c>
      <c r="D71" s="33"/>
      <c r="E71" s="34"/>
      <c r="F71" s="35"/>
      <c r="G71" s="36">
        <f>SUMIF(AG72:AG83,"&lt;&gt;NOR",G72:G83)</f>
        <v>0</v>
      </c>
      <c r="H71" s="30"/>
      <c r="I71" s="30">
        <f>SUM(I72:I83)</f>
        <v>0</v>
      </c>
      <c r="J71" s="30"/>
      <c r="K71" s="30">
        <f>SUM(K72:K83)</f>
        <v>0</v>
      </c>
      <c r="L71" s="30"/>
      <c r="M71" s="30">
        <f>SUM(M72:M83)</f>
        <v>0</v>
      </c>
      <c r="N71" s="30"/>
      <c r="O71" s="30">
        <f>SUM(O72:O83)</f>
        <v>0</v>
      </c>
      <c r="P71" s="30"/>
      <c r="Q71" s="30">
        <f>SUM(Q72:Q83)</f>
        <v>0</v>
      </c>
      <c r="R71" s="30"/>
      <c r="S71" s="30"/>
      <c r="T71" s="30"/>
      <c r="U71" s="30"/>
      <c r="V71" s="30">
        <f>SUM(V72:V83)</f>
        <v>0.1</v>
      </c>
      <c r="W71" s="30"/>
      <c r="AG71" t="s">
        <v>60</v>
      </c>
    </row>
    <row r="72" spans="1:60" outlineLevel="1" x14ac:dyDescent="0.2">
      <c r="A72" s="37">
        <v>38</v>
      </c>
      <c r="B72" s="38" t="s">
        <v>223</v>
      </c>
      <c r="C72" s="52" t="s">
        <v>224</v>
      </c>
      <c r="D72" s="39" t="s">
        <v>125</v>
      </c>
      <c r="E72" s="40">
        <v>9.8589599999999997</v>
      </c>
      <c r="F72" s="41"/>
      <c r="G72" s="42">
        <f>ROUND(E72*F72,2)</f>
        <v>0</v>
      </c>
      <c r="H72" s="29"/>
      <c r="I72" s="28">
        <f>ROUND(E72*H72,2)</f>
        <v>0</v>
      </c>
      <c r="J72" s="29"/>
      <c r="K72" s="28">
        <f>ROUND(E72*J72,2)</f>
        <v>0</v>
      </c>
      <c r="L72" s="28">
        <v>21</v>
      </c>
      <c r="M72" s="28">
        <f>G72*(1+L72/100)</f>
        <v>0</v>
      </c>
      <c r="N72" s="28">
        <v>0</v>
      </c>
      <c r="O72" s="28">
        <f>ROUND(E72*N72,2)</f>
        <v>0</v>
      </c>
      <c r="P72" s="28">
        <v>0</v>
      </c>
      <c r="Q72" s="28">
        <f>ROUND(E72*P72,2)</f>
        <v>0</v>
      </c>
      <c r="R72" s="28"/>
      <c r="S72" s="28" t="s">
        <v>61</v>
      </c>
      <c r="T72" s="28" t="s">
        <v>73</v>
      </c>
      <c r="U72" s="28">
        <v>0.01</v>
      </c>
      <c r="V72" s="28">
        <f>ROUND(E72*U72,2)</f>
        <v>0.1</v>
      </c>
      <c r="W72" s="28"/>
      <c r="X72" s="19"/>
      <c r="Y72" s="19"/>
      <c r="Z72" s="19"/>
      <c r="AA72" s="19"/>
      <c r="AB72" s="19"/>
      <c r="AC72" s="19"/>
      <c r="AD72" s="19"/>
      <c r="AE72" s="19"/>
      <c r="AF72" s="19"/>
      <c r="AG72" s="19" t="s">
        <v>225</v>
      </c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</row>
    <row r="73" spans="1:60" ht="22.5" outlineLevel="1" x14ac:dyDescent="0.2">
      <c r="A73" s="26"/>
      <c r="B73" s="27"/>
      <c r="C73" s="58" t="s">
        <v>226</v>
      </c>
      <c r="D73" s="56"/>
      <c r="E73" s="5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19"/>
      <c r="Y73" s="19"/>
      <c r="Z73" s="19"/>
      <c r="AA73" s="19"/>
      <c r="AB73" s="19"/>
      <c r="AC73" s="19"/>
      <c r="AD73" s="19"/>
      <c r="AE73" s="19"/>
      <c r="AF73" s="19"/>
      <c r="AG73" s="19" t="s">
        <v>76</v>
      </c>
      <c r="AH73" s="19">
        <v>0</v>
      </c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4" spans="1:60" outlineLevel="1" x14ac:dyDescent="0.2">
      <c r="A74" s="26"/>
      <c r="B74" s="27"/>
      <c r="C74" s="58" t="s">
        <v>309</v>
      </c>
      <c r="D74" s="56"/>
      <c r="E74" s="57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19"/>
      <c r="Y74" s="19"/>
      <c r="Z74" s="19"/>
      <c r="AA74" s="19"/>
      <c r="AB74" s="19"/>
      <c r="AC74" s="19"/>
      <c r="AD74" s="19"/>
      <c r="AE74" s="19"/>
      <c r="AF74" s="19"/>
      <c r="AG74" s="19" t="s">
        <v>76</v>
      </c>
      <c r="AH74" s="19">
        <v>0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</row>
    <row r="75" spans="1:60" outlineLevel="1" x14ac:dyDescent="0.2">
      <c r="A75" s="26"/>
      <c r="B75" s="27"/>
      <c r="C75" s="58" t="s">
        <v>310</v>
      </c>
      <c r="D75" s="56"/>
      <c r="E75" s="57">
        <v>9.8589599999999997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19"/>
      <c r="Y75" s="19"/>
      <c r="Z75" s="19"/>
      <c r="AA75" s="19"/>
      <c r="AB75" s="19"/>
      <c r="AC75" s="19"/>
      <c r="AD75" s="19"/>
      <c r="AE75" s="19"/>
      <c r="AF75" s="19"/>
      <c r="AG75" s="19" t="s">
        <v>76</v>
      </c>
      <c r="AH75" s="19">
        <v>0</v>
      </c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</row>
    <row r="76" spans="1:60" outlineLevel="1" x14ac:dyDescent="0.2">
      <c r="A76" s="37">
        <v>39</v>
      </c>
      <c r="B76" s="38" t="s">
        <v>229</v>
      </c>
      <c r="C76" s="52" t="s">
        <v>230</v>
      </c>
      <c r="D76" s="39" t="s">
        <v>125</v>
      </c>
      <c r="E76" s="40">
        <v>138.02544</v>
      </c>
      <c r="F76" s="41"/>
      <c r="G76" s="42">
        <f>ROUND(E76*F76,2)</f>
        <v>0</v>
      </c>
      <c r="H76" s="29"/>
      <c r="I76" s="28">
        <f>ROUND(E76*H76,2)</f>
        <v>0</v>
      </c>
      <c r="J76" s="29"/>
      <c r="K76" s="28">
        <f>ROUND(E76*J76,2)</f>
        <v>0</v>
      </c>
      <c r="L76" s="28">
        <v>21</v>
      </c>
      <c r="M76" s="28">
        <f>G76*(1+L76/100)</f>
        <v>0</v>
      </c>
      <c r="N76" s="28">
        <v>0</v>
      </c>
      <c r="O76" s="28">
        <f>ROUND(E76*N76,2)</f>
        <v>0</v>
      </c>
      <c r="P76" s="28">
        <v>0</v>
      </c>
      <c r="Q76" s="28">
        <f>ROUND(E76*P76,2)</f>
        <v>0</v>
      </c>
      <c r="R76" s="28"/>
      <c r="S76" s="28" t="s">
        <v>61</v>
      </c>
      <c r="T76" s="28" t="s">
        <v>73</v>
      </c>
      <c r="U76" s="28">
        <v>0</v>
      </c>
      <c r="V76" s="28">
        <f>ROUND(E76*U76,2)</f>
        <v>0</v>
      </c>
      <c r="W76" s="28"/>
      <c r="X76" s="19"/>
      <c r="Y76" s="19"/>
      <c r="Z76" s="19"/>
      <c r="AA76" s="19"/>
      <c r="AB76" s="19"/>
      <c r="AC76" s="19"/>
      <c r="AD76" s="19"/>
      <c r="AE76" s="19"/>
      <c r="AF76" s="19"/>
      <c r="AG76" s="19" t="s">
        <v>225</v>
      </c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</row>
    <row r="77" spans="1:60" ht="22.5" outlineLevel="1" x14ac:dyDescent="0.2">
      <c r="A77" s="26"/>
      <c r="B77" s="27"/>
      <c r="C77" s="58" t="s">
        <v>226</v>
      </c>
      <c r="D77" s="56"/>
      <c r="E77" s="5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19"/>
      <c r="Y77" s="19"/>
      <c r="Z77" s="19"/>
      <c r="AA77" s="19"/>
      <c r="AB77" s="19"/>
      <c r="AC77" s="19"/>
      <c r="AD77" s="19"/>
      <c r="AE77" s="19"/>
      <c r="AF77" s="19"/>
      <c r="AG77" s="19" t="s">
        <v>76</v>
      </c>
      <c r="AH77" s="19">
        <v>0</v>
      </c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  <row r="78" spans="1:60" outlineLevel="1" x14ac:dyDescent="0.2">
      <c r="A78" s="26"/>
      <c r="B78" s="27"/>
      <c r="C78" s="58" t="s">
        <v>309</v>
      </c>
      <c r="D78" s="56"/>
      <c r="E78" s="57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19"/>
      <c r="Y78" s="19"/>
      <c r="Z78" s="19"/>
      <c r="AA78" s="19"/>
      <c r="AB78" s="19"/>
      <c r="AC78" s="19"/>
      <c r="AD78" s="19"/>
      <c r="AE78" s="19"/>
      <c r="AF78" s="19"/>
      <c r="AG78" s="19" t="s">
        <v>76</v>
      </c>
      <c r="AH78" s="19">
        <v>0</v>
      </c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</row>
    <row r="79" spans="1:60" outlineLevel="1" x14ac:dyDescent="0.2">
      <c r="A79" s="26"/>
      <c r="B79" s="27"/>
      <c r="C79" s="58" t="s">
        <v>311</v>
      </c>
      <c r="D79" s="56"/>
      <c r="E79" s="57">
        <v>138.02544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19"/>
      <c r="Y79" s="19"/>
      <c r="Z79" s="19"/>
      <c r="AA79" s="19"/>
      <c r="AB79" s="19"/>
      <c r="AC79" s="19"/>
      <c r="AD79" s="19"/>
      <c r="AE79" s="19"/>
      <c r="AF79" s="19"/>
      <c r="AG79" s="19" t="s">
        <v>76</v>
      </c>
      <c r="AH79" s="19">
        <v>0</v>
      </c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</row>
    <row r="80" spans="1:60" outlineLevel="1" x14ac:dyDescent="0.2">
      <c r="A80" s="37">
        <v>40</v>
      </c>
      <c r="B80" s="38" t="s">
        <v>232</v>
      </c>
      <c r="C80" s="52" t="s">
        <v>233</v>
      </c>
      <c r="D80" s="39" t="s">
        <v>125</v>
      </c>
      <c r="E80" s="40">
        <v>9.8589599999999997</v>
      </c>
      <c r="F80" s="41"/>
      <c r="G80" s="42">
        <f>ROUND(E80*F80,2)</f>
        <v>0</v>
      </c>
      <c r="H80" s="29"/>
      <c r="I80" s="28">
        <f>ROUND(E80*H80,2)</f>
        <v>0</v>
      </c>
      <c r="J80" s="29"/>
      <c r="K80" s="28">
        <f>ROUND(E80*J80,2)</f>
        <v>0</v>
      </c>
      <c r="L80" s="28">
        <v>21</v>
      </c>
      <c r="M80" s="28">
        <f>G80*(1+L80/100)</f>
        <v>0</v>
      </c>
      <c r="N80" s="28">
        <v>0</v>
      </c>
      <c r="O80" s="28">
        <f>ROUND(E80*N80,2)</f>
        <v>0</v>
      </c>
      <c r="P80" s="28">
        <v>0</v>
      </c>
      <c r="Q80" s="28">
        <f>ROUND(E80*P80,2)</f>
        <v>0</v>
      </c>
      <c r="R80" s="28"/>
      <c r="S80" s="28" t="s">
        <v>61</v>
      </c>
      <c r="T80" s="28" t="s">
        <v>73</v>
      </c>
      <c r="U80" s="28">
        <v>0</v>
      </c>
      <c r="V80" s="28">
        <f>ROUND(E80*U80,2)</f>
        <v>0</v>
      </c>
      <c r="W80" s="28"/>
      <c r="X80" s="19"/>
      <c r="Y80" s="19"/>
      <c r="Z80" s="19"/>
      <c r="AA80" s="19"/>
      <c r="AB80" s="19"/>
      <c r="AC80" s="19"/>
      <c r="AD80" s="19"/>
      <c r="AE80" s="19"/>
      <c r="AF80" s="19"/>
      <c r="AG80" s="19" t="s">
        <v>225</v>
      </c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</row>
    <row r="81" spans="1:60" ht="22.5" outlineLevel="1" x14ac:dyDescent="0.2">
      <c r="A81" s="26"/>
      <c r="B81" s="27"/>
      <c r="C81" s="58" t="s">
        <v>226</v>
      </c>
      <c r="D81" s="56"/>
      <c r="E81" s="5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19"/>
      <c r="Y81" s="19"/>
      <c r="Z81" s="19"/>
      <c r="AA81" s="19"/>
      <c r="AB81" s="19"/>
      <c r="AC81" s="19"/>
      <c r="AD81" s="19"/>
      <c r="AE81" s="19"/>
      <c r="AF81" s="19"/>
      <c r="AG81" s="19" t="s">
        <v>76</v>
      </c>
      <c r="AH81" s="19">
        <v>0</v>
      </c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</row>
    <row r="82" spans="1:60" outlineLevel="1" x14ac:dyDescent="0.2">
      <c r="A82" s="26"/>
      <c r="B82" s="27"/>
      <c r="C82" s="58" t="s">
        <v>309</v>
      </c>
      <c r="D82" s="56"/>
      <c r="E82" s="57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19"/>
      <c r="Y82" s="19"/>
      <c r="Z82" s="19"/>
      <c r="AA82" s="19"/>
      <c r="AB82" s="19"/>
      <c r="AC82" s="19"/>
      <c r="AD82" s="19"/>
      <c r="AE82" s="19"/>
      <c r="AF82" s="19"/>
      <c r="AG82" s="19" t="s">
        <v>76</v>
      </c>
      <c r="AH82" s="19">
        <v>0</v>
      </c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3" spans="1:60" outlineLevel="1" x14ac:dyDescent="0.2">
      <c r="A83" s="26"/>
      <c r="B83" s="27"/>
      <c r="C83" s="58" t="s">
        <v>310</v>
      </c>
      <c r="D83" s="56"/>
      <c r="E83" s="57">
        <v>9.8589599999999997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19"/>
      <c r="Y83" s="19"/>
      <c r="Z83" s="19"/>
      <c r="AA83" s="19"/>
      <c r="AB83" s="19"/>
      <c r="AC83" s="19"/>
      <c r="AD83" s="19"/>
      <c r="AE83" s="19"/>
      <c r="AF83" s="19"/>
      <c r="AG83" s="19" t="s">
        <v>76</v>
      </c>
      <c r="AH83" s="19">
        <v>0</v>
      </c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4" spans="1:60" x14ac:dyDescent="0.2">
      <c r="A84" s="1"/>
      <c r="B84" s="2"/>
      <c r="C84" s="53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AE84">
        <v>15</v>
      </c>
      <c r="AF84">
        <v>21</v>
      </c>
    </row>
    <row r="85" spans="1:60" x14ac:dyDescent="0.2">
      <c r="A85" s="22"/>
      <c r="B85" s="23" t="s">
        <v>4</v>
      </c>
      <c r="C85" s="54"/>
      <c r="D85" s="24"/>
      <c r="E85" s="25"/>
      <c r="F85" s="25"/>
      <c r="G85" s="49">
        <f>G8+G37+G40+G63+G66+G71</f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AE85">
        <f>SUMIF(L7:L83,AE84,G7:G83)</f>
        <v>0</v>
      </c>
      <c r="AF85">
        <f>SUMIF(L7:L83,AF84,G7:G83)</f>
        <v>0</v>
      </c>
      <c r="AG85" t="s">
        <v>65</v>
      </c>
    </row>
    <row r="86" spans="1:60" x14ac:dyDescent="0.2">
      <c r="A86" s="1"/>
      <c r="B86" s="2"/>
      <c r="C86" s="53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60" x14ac:dyDescent="0.2">
      <c r="A87" s="1"/>
      <c r="B87" s="2"/>
      <c r="C87" s="53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60" x14ac:dyDescent="0.2">
      <c r="A88" s="71" t="s">
        <v>66</v>
      </c>
      <c r="B88" s="71"/>
      <c r="C88" s="72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60" x14ac:dyDescent="0.2">
      <c r="A89" s="73"/>
      <c r="B89" s="74"/>
      <c r="C89" s="75"/>
      <c r="D89" s="74"/>
      <c r="E89" s="74"/>
      <c r="F89" s="74"/>
      <c r="G89" s="7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AG89" t="s">
        <v>67</v>
      </c>
    </row>
    <row r="90" spans="1:60" x14ac:dyDescent="0.2">
      <c r="A90" s="77"/>
      <c r="B90" s="78"/>
      <c r="C90" s="79"/>
      <c r="D90" s="78"/>
      <c r="E90" s="78"/>
      <c r="F90" s="78"/>
      <c r="G90" s="8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60" x14ac:dyDescent="0.2">
      <c r="A91" s="77"/>
      <c r="B91" s="78"/>
      <c r="C91" s="79"/>
      <c r="D91" s="78"/>
      <c r="E91" s="78"/>
      <c r="F91" s="78"/>
      <c r="G91" s="8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60" x14ac:dyDescent="0.2">
      <c r="A92" s="77"/>
      <c r="B92" s="78"/>
      <c r="C92" s="79"/>
      <c r="D92" s="78"/>
      <c r="E92" s="78"/>
      <c r="F92" s="78"/>
      <c r="G92" s="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60" x14ac:dyDescent="0.2">
      <c r="A93" s="81"/>
      <c r="B93" s="82"/>
      <c r="C93" s="83"/>
      <c r="D93" s="82"/>
      <c r="E93" s="82"/>
      <c r="F93" s="82"/>
      <c r="G93" s="8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60" x14ac:dyDescent="0.2">
      <c r="A94" s="1"/>
      <c r="B94" s="2"/>
      <c r="C94" s="53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60" x14ac:dyDescent="0.2">
      <c r="C95" s="55"/>
      <c r="D95" s="10"/>
      <c r="AG95" t="s">
        <v>68</v>
      </c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89:G93"/>
    <mergeCell ref="A1:G1"/>
    <mergeCell ref="C2:G2"/>
    <mergeCell ref="C3:G3"/>
    <mergeCell ref="C4:G4"/>
    <mergeCell ref="A88:C8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9" customWidth="1"/>
    <col min="3" max="3" width="38.28515625" style="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64" t="s">
        <v>0</v>
      </c>
      <c r="B1" s="64"/>
      <c r="C1" s="64"/>
      <c r="D1" s="64"/>
      <c r="E1" s="64"/>
      <c r="F1" s="64"/>
      <c r="G1" s="64"/>
      <c r="AG1" t="s">
        <v>35</v>
      </c>
    </row>
    <row r="2" spans="1:60" ht="24.95" customHeight="1" x14ac:dyDescent="0.2">
      <c r="A2" s="11" t="s">
        <v>1</v>
      </c>
      <c r="B2" s="7" t="s">
        <v>9</v>
      </c>
      <c r="C2" s="65" t="s">
        <v>10</v>
      </c>
      <c r="D2" s="66"/>
      <c r="E2" s="66"/>
      <c r="F2" s="66"/>
      <c r="G2" s="67"/>
      <c r="AG2" t="s">
        <v>36</v>
      </c>
    </row>
    <row r="3" spans="1:60" ht="24.95" customHeight="1" x14ac:dyDescent="0.2">
      <c r="A3" s="11" t="s">
        <v>2</v>
      </c>
      <c r="B3" s="7" t="s">
        <v>19</v>
      </c>
      <c r="C3" s="65" t="s">
        <v>20</v>
      </c>
      <c r="D3" s="66"/>
      <c r="E3" s="66"/>
      <c r="F3" s="66"/>
      <c r="G3" s="67"/>
      <c r="AC3" s="9" t="s">
        <v>69</v>
      </c>
      <c r="AG3" t="s">
        <v>37</v>
      </c>
    </row>
    <row r="4" spans="1:60" ht="24.95" customHeight="1" x14ac:dyDescent="0.2">
      <c r="A4" s="12" t="s">
        <v>3</v>
      </c>
      <c r="B4" s="13" t="s">
        <v>19</v>
      </c>
      <c r="C4" s="68" t="s">
        <v>20</v>
      </c>
      <c r="D4" s="69"/>
      <c r="E4" s="69"/>
      <c r="F4" s="69"/>
      <c r="G4" s="70"/>
      <c r="AG4" t="s">
        <v>38</v>
      </c>
    </row>
    <row r="5" spans="1:60" x14ac:dyDescent="0.2">
      <c r="D5" s="10"/>
    </row>
    <row r="6" spans="1:60" ht="38.25" x14ac:dyDescent="0.2">
      <c r="A6" s="15" t="s">
        <v>39</v>
      </c>
      <c r="B6" s="17" t="s">
        <v>40</v>
      </c>
      <c r="C6" s="17" t="s">
        <v>41</v>
      </c>
      <c r="D6" s="16" t="s">
        <v>42</v>
      </c>
      <c r="E6" s="15" t="s">
        <v>43</v>
      </c>
      <c r="F6" s="14" t="s">
        <v>44</v>
      </c>
      <c r="G6" s="15" t="s">
        <v>4</v>
      </c>
      <c r="H6" s="18" t="s">
        <v>5</v>
      </c>
      <c r="I6" s="18" t="s">
        <v>45</v>
      </c>
      <c r="J6" s="18" t="s">
        <v>6</v>
      </c>
      <c r="K6" s="18" t="s">
        <v>46</v>
      </c>
      <c r="L6" s="18" t="s">
        <v>47</v>
      </c>
      <c r="M6" s="18" t="s">
        <v>48</v>
      </c>
      <c r="N6" s="18" t="s">
        <v>49</v>
      </c>
      <c r="O6" s="18" t="s">
        <v>50</v>
      </c>
      <c r="P6" s="18" t="s">
        <v>51</v>
      </c>
      <c r="Q6" s="18" t="s">
        <v>52</v>
      </c>
      <c r="R6" s="18" t="s">
        <v>53</v>
      </c>
      <c r="S6" s="18" t="s">
        <v>54</v>
      </c>
      <c r="T6" s="18" t="s">
        <v>55</v>
      </c>
      <c r="U6" s="18" t="s">
        <v>56</v>
      </c>
      <c r="V6" s="18" t="s">
        <v>57</v>
      </c>
      <c r="W6" s="18" t="s">
        <v>58</v>
      </c>
    </row>
    <row r="7" spans="1:60" hidden="1" x14ac:dyDescent="0.2">
      <c r="A7" s="1"/>
      <c r="B7" s="2"/>
      <c r="C7" s="2"/>
      <c r="D7" s="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60" x14ac:dyDescent="0.2">
      <c r="A8" s="31" t="s">
        <v>59</v>
      </c>
      <c r="B8" s="32" t="s">
        <v>11</v>
      </c>
      <c r="C8" s="50" t="s">
        <v>24</v>
      </c>
      <c r="D8" s="33"/>
      <c r="E8" s="34"/>
      <c r="F8" s="35"/>
      <c r="G8" s="36">
        <f>SUMIF(AG9:AG49,"&lt;&gt;NOR",G9:G49)</f>
        <v>0</v>
      </c>
      <c r="H8" s="30"/>
      <c r="I8" s="30">
        <f>SUM(I9:I49)</f>
        <v>0</v>
      </c>
      <c r="J8" s="30"/>
      <c r="K8" s="30">
        <f>SUM(K9:K49)</f>
        <v>0</v>
      </c>
      <c r="L8" s="30"/>
      <c r="M8" s="30">
        <f>SUM(M9:M49)</f>
        <v>0</v>
      </c>
      <c r="N8" s="30"/>
      <c r="O8" s="30">
        <f>SUM(O9:O49)</f>
        <v>277.47000000000003</v>
      </c>
      <c r="P8" s="30"/>
      <c r="Q8" s="30">
        <f>SUM(Q9:Q49)</f>
        <v>419.03</v>
      </c>
      <c r="R8" s="30"/>
      <c r="S8" s="30"/>
      <c r="T8" s="30"/>
      <c r="U8" s="30"/>
      <c r="V8" s="30">
        <f>SUM(V9:V49)</f>
        <v>1586.15</v>
      </c>
      <c r="W8" s="30"/>
      <c r="AG8" t="s">
        <v>60</v>
      </c>
    </row>
    <row r="9" spans="1:60" outlineLevel="1" x14ac:dyDescent="0.2">
      <c r="A9" s="37">
        <v>1</v>
      </c>
      <c r="B9" s="38" t="s">
        <v>70</v>
      </c>
      <c r="C9" s="52" t="s">
        <v>71</v>
      </c>
      <c r="D9" s="39" t="s">
        <v>72</v>
      </c>
      <c r="E9" s="40">
        <v>380.94</v>
      </c>
      <c r="F9" s="41"/>
      <c r="G9" s="42">
        <f>ROUND(E9*F9,2)</f>
        <v>0</v>
      </c>
      <c r="H9" s="29"/>
      <c r="I9" s="28">
        <f>ROUND(E9*H9,2)</f>
        <v>0</v>
      </c>
      <c r="J9" s="29"/>
      <c r="K9" s="28">
        <f>ROUND(E9*J9,2)</f>
        <v>0</v>
      </c>
      <c r="L9" s="28">
        <v>21</v>
      </c>
      <c r="M9" s="28">
        <f>G9*(1+L9/100)</f>
        <v>0</v>
      </c>
      <c r="N9" s="28">
        <v>0</v>
      </c>
      <c r="O9" s="28">
        <f>ROUND(E9*N9,2)</f>
        <v>0</v>
      </c>
      <c r="P9" s="28">
        <v>0.66</v>
      </c>
      <c r="Q9" s="28">
        <f>ROUND(E9*P9,2)</f>
        <v>251.42</v>
      </c>
      <c r="R9" s="28"/>
      <c r="S9" s="28" t="s">
        <v>61</v>
      </c>
      <c r="T9" s="28" t="s">
        <v>73</v>
      </c>
      <c r="U9" s="28">
        <v>0.11899999999999999</v>
      </c>
      <c r="V9" s="28">
        <f>ROUND(E9*U9,2)</f>
        <v>45.33</v>
      </c>
      <c r="W9" s="28"/>
      <c r="X9" s="19"/>
      <c r="Y9" s="19"/>
      <c r="Z9" s="19"/>
      <c r="AA9" s="19"/>
      <c r="AB9" s="19"/>
      <c r="AC9" s="19"/>
      <c r="AD9" s="19"/>
      <c r="AE9" s="19"/>
      <c r="AF9" s="19"/>
      <c r="AG9" s="19" t="s">
        <v>74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outlineLevel="1" x14ac:dyDescent="0.2">
      <c r="A10" s="26"/>
      <c r="B10" s="27"/>
      <c r="C10" s="58" t="s">
        <v>312</v>
      </c>
      <c r="D10" s="56"/>
      <c r="E10" s="57">
        <v>380.94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9"/>
      <c r="Y10" s="19"/>
      <c r="Z10" s="19"/>
      <c r="AA10" s="19"/>
      <c r="AB10" s="19"/>
      <c r="AC10" s="19"/>
      <c r="AD10" s="19"/>
      <c r="AE10" s="19"/>
      <c r="AF10" s="19"/>
      <c r="AG10" s="19" t="s">
        <v>76</v>
      </c>
      <c r="AH10" s="19">
        <v>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outlineLevel="1" x14ac:dyDescent="0.2">
      <c r="A11" s="43">
        <v>2</v>
      </c>
      <c r="B11" s="44" t="s">
        <v>77</v>
      </c>
      <c r="C11" s="51" t="s">
        <v>78</v>
      </c>
      <c r="D11" s="45" t="s">
        <v>72</v>
      </c>
      <c r="E11" s="46">
        <v>380.94</v>
      </c>
      <c r="F11" s="47"/>
      <c r="G11" s="48">
        <f>ROUND(E11*F11,2)</f>
        <v>0</v>
      </c>
      <c r="H11" s="29"/>
      <c r="I11" s="28">
        <f>ROUND(E11*H11,2)</f>
        <v>0</v>
      </c>
      <c r="J11" s="29"/>
      <c r="K11" s="28">
        <f>ROUND(E11*J11,2)</f>
        <v>0</v>
      </c>
      <c r="L11" s="28">
        <v>21</v>
      </c>
      <c r="M11" s="28">
        <f>G11*(1+L11/100)</f>
        <v>0</v>
      </c>
      <c r="N11" s="28">
        <v>0</v>
      </c>
      <c r="O11" s="28">
        <f>ROUND(E11*N11,2)</f>
        <v>0</v>
      </c>
      <c r="P11" s="28">
        <v>0.44</v>
      </c>
      <c r="Q11" s="28">
        <f>ROUND(E11*P11,2)</f>
        <v>167.61</v>
      </c>
      <c r="R11" s="28"/>
      <c r="S11" s="28" t="s">
        <v>61</v>
      </c>
      <c r="T11" s="28" t="s">
        <v>73</v>
      </c>
      <c r="U11" s="28">
        <v>0.157</v>
      </c>
      <c r="V11" s="28">
        <f>ROUND(E11*U11,2)</f>
        <v>59.81</v>
      </c>
      <c r="W11" s="28"/>
      <c r="X11" s="19"/>
      <c r="Y11" s="19"/>
      <c r="Z11" s="19"/>
      <c r="AA11" s="19"/>
      <c r="AB11" s="19"/>
      <c r="AC11" s="19"/>
      <c r="AD11" s="19"/>
      <c r="AE11" s="19"/>
      <c r="AF11" s="19"/>
      <c r="AG11" s="19" t="s">
        <v>74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outlineLevel="1" x14ac:dyDescent="0.2">
      <c r="A12" s="43">
        <v>3</v>
      </c>
      <c r="B12" s="44" t="s">
        <v>79</v>
      </c>
      <c r="C12" s="51" t="s">
        <v>80</v>
      </c>
      <c r="D12" s="45" t="s">
        <v>81</v>
      </c>
      <c r="E12" s="46">
        <v>48</v>
      </c>
      <c r="F12" s="47"/>
      <c r="G12" s="48">
        <f>ROUND(E12*F12,2)</f>
        <v>0</v>
      </c>
      <c r="H12" s="29"/>
      <c r="I12" s="28">
        <f>ROUND(E12*H12,2)</f>
        <v>0</v>
      </c>
      <c r="J12" s="29"/>
      <c r="K12" s="28">
        <f>ROUND(E12*J12,2)</f>
        <v>0</v>
      </c>
      <c r="L12" s="28">
        <v>21</v>
      </c>
      <c r="M12" s="28">
        <f>G12*(1+L12/100)</f>
        <v>0</v>
      </c>
      <c r="N12" s="28">
        <v>0</v>
      </c>
      <c r="O12" s="28">
        <f>ROUND(E12*N12,2)</f>
        <v>0</v>
      </c>
      <c r="P12" s="28">
        <v>0</v>
      </c>
      <c r="Q12" s="28">
        <f>ROUND(E12*P12,2)</f>
        <v>0</v>
      </c>
      <c r="R12" s="28"/>
      <c r="S12" s="28" t="s">
        <v>61</v>
      </c>
      <c r="T12" s="28" t="s">
        <v>73</v>
      </c>
      <c r="U12" s="28">
        <v>0.20300000000000001</v>
      </c>
      <c r="V12" s="28">
        <f>ROUND(E12*U12,2)</f>
        <v>9.74</v>
      </c>
      <c r="W12" s="28"/>
      <c r="X12" s="19"/>
      <c r="Y12" s="19"/>
      <c r="Z12" s="19"/>
      <c r="AA12" s="19"/>
      <c r="AB12" s="19"/>
      <c r="AC12" s="19"/>
      <c r="AD12" s="19"/>
      <c r="AE12" s="19"/>
      <c r="AF12" s="19"/>
      <c r="AG12" s="19" t="s">
        <v>74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outlineLevel="1" x14ac:dyDescent="0.2">
      <c r="A13" s="43">
        <v>4</v>
      </c>
      <c r="B13" s="44" t="s">
        <v>82</v>
      </c>
      <c r="C13" s="51" t="s">
        <v>83</v>
      </c>
      <c r="D13" s="45" t="s">
        <v>84</v>
      </c>
      <c r="E13" s="46">
        <v>6</v>
      </c>
      <c r="F13" s="47"/>
      <c r="G13" s="48">
        <f>ROUND(E13*F13,2)</f>
        <v>0</v>
      </c>
      <c r="H13" s="29"/>
      <c r="I13" s="28">
        <f>ROUND(E13*H13,2)</f>
        <v>0</v>
      </c>
      <c r="J13" s="29"/>
      <c r="K13" s="28">
        <f>ROUND(E13*J13,2)</f>
        <v>0</v>
      </c>
      <c r="L13" s="28">
        <v>21</v>
      </c>
      <c r="M13" s="28">
        <f>G13*(1+L13/100)</f>
        <v>0</v>
      </c>
      <c r="N13" s="28">
        <v>0</v>
      </c>
      <c r="O13" s="28">
        <f>ROUND(E13*N13,2)</f>
        <v>0</v>
      </c>
      <c r="P13" s="28">
        <v>0</v>
      </c>
      <c r="Q13" s="28">
        <f>ROUND(E13*P13,2)</f>
        <v>0</v>
      </c>
      <c r="R13" s="28"/>
      <c r="S13" s="28" t="s">
        <v>61</v>
      </c>
      <c r="T13" s="28" t="s">
        <v>73</v>
      </c>
      <c r="U13" s="28">
        <v>0</v>
      </c>
      <c r="V13" s="28">
        <f>ROUND(E13*U13,2)</f>
        <v>0</v>
      </c>
      <c r="W13" s="28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74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outlineLevel="1" x14ac:dyDescent="0.2">
      <c r="A14" s="37">
        <v>5</v>
      </c>
      <c r="B14" s="38" t="s">
        <v>235</v>
      </c>
      <c r="C14" s="52" t="s">
        <v>236</v>
      </c>
      <c r="D14" s="39" t="s">
        <v>87</v>
      </c>
      <c r="E14" s="40">
        <v>2.4</v>
      </c>
      <c r="F14" s="41"/>
      <c r="G14" s="42">
        <f>ROUND(E14*F14,2)</f>
        <v>0</v>
      </c>
      <c r="H14" s="29"/>
      <c r="I14" s="28">
        <f>ROUND(E14*H14,2)</f>
        <v>0</v>
      </c>
      <c r="J14" s="29"/>
      <c r="K14" s="28">
        <f>ROUND(E14*J14,2)</f>
        <v>0</v>
      </c>
      <c r="L14" s="28">
        <v>21</v>
      </c>
      <c r="M14" s="28">
        <f>G14*(1+L14/100)</f>
        <v>0</v>
      </c>
      <c r="N14" s="28">
        <v>1.0699999999999999E-2</v>
      </c>
      <c r="O14" s="28">
        <f>ROUND(E14*N14,2)</f>
        <v>0.03</v>
      </c>
      <c r="P14" s="28">
        <v>0</v>
      </c>
      <c r="Q14" s="28">
        <f>ROUND(E14*P14,2)</f>
        <v>0</v>
      </c>
      <c r="R14" s="28"/>
      <c r="S14" s="28" t="s">
        <v>61</v>
      </c>
      <c r="T14" s="28" t="s">
        <v>73</v>
      </c>
      <c r="U14" s="28">
        <v>0.90800000000000003</v>
      </c>
      <c r="V14" s="28">
        <f>ROUND(E14*U14,2)</f>
        <v>2.1800000000000002</v>
      </c>
      <c r="W14" s="28"/>
      <c r="X14" s="19"/>
      <c r="Y14" s="19"/>
      <c r="Z14" s="19"/>
      <c r="AA14" s="19"/>
      <c r="AB14" s="19"/>
      <c r="AC14" s="19"/>
      <c r="AD14" s="19"/>
      <c r="AE14" s="19"/>
      <c r="AF14" s="19"/>
      <c r="AG14" s="19" t="s">
        <v>74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outlineLevel="1" x14ac:dyDescent="0.2">
      <c r="A15" s="26"/>
      <c r="B15" s="27"/>
      <c r="C15" s="58" t="s">
        <v>313</v>
      </c>
      <c r="D15" s="56"/>
      <c r="E15" s="57">
        <v>2.4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9"/>
      <c r="Y15" s="19"/>
      <c r="Z15" s="19"/>
      <c r="AA15" s="19"/>
      <c r="AB15" s="19"/>
      <c r="AC15" s="19"/>
      <c r="AD15" s="19"/>
      <c r="AE15" s="19"/>
      <c r="AF15" s="19"/>
      <c r="AG15" s="19" t="s">
        <v>76</v>
      </c>
      <c r="AH15" s="19">
        <v>0</v>
      </c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outlineLevel="1" x14ac:dyDescent="0.2">
      <c r="A16" s="37">
        <v>6</v>
      </c>
      <c r="B16" s="38" t="s">
        <v>85</v>
      </c>
      <c r="C16" s="52" t="s">
        <v>86</v>
      </c>
      <c r="D16" s="39" t="s">
        <v>87</v>
      </c>
      <c r="E16" s="40">
        <v>17.899999999999999</v>
      </c>
      <c r="F16" s="41"/>
      <c r="G16" s="42">
        <f>ROUND(E16*F16,2)</f>
        <v>0</v>
      </c>
      <c r="H16" s="29"/>
      <c r="I16" s="28">
        <f>ROUND(E16*H16,2)</f>
        <v>0</v>
      </c>
      <c r="J16" s="29"/>
      <c r="K16" s="28">
        <f>ROUND(E16*J16,2)</f>
        <v>0</v>
      </c>
      <c r="L16" s="28">
        <v>21</v>
      </c>
      <c r="M16" s="28">
        <f>G16*(1+L16/100)</f>
        <v>0</v>
      </c>
      <c r="N16" s="28">
        <v>2.478E-2</v>
      </c>
      <c r="O16" s="28">
        <f>ROUND(E16*N16,2)</f>
        <v>0.44</v>
      </c>
      <c r="P16" s="28">
        <v>0</v>
      </c>
      <c r="Q16" s="28">
        <f>ROUND(E16*P16,2)</f>
        <v>0</v>
      </c>
      <c r="R16" s="28"/>
      <c r="S16" s="28" t="s">
        <v>61</v>
      </c>
      <c r="T16" s="28" t="s">
        <v>73</v>
      </c>
      <c r="U16" s="28">
        <v>0.54700000000000004</v>
      </c>
      <c r="V16" s="28">
        <f>ROUND(E16*U16,2)</f>
        <v>9.7899999999999991</v>
      </c>
      <c r="W16" s="28"/>
      <c r="X16" s="19"/>
      <c r="Y16" s="19"/>
      <c r="Z16" s="19"/>
      <c r="AA16" s="19"/>
      <c r="AB16" s="19"/>
      <c r="AC16" s="19"/>
      <c r="AD16" s="19"/>
      <c r="AE16" s="19"/>
      <c r="AF16" s="19"/>
      <c r="AG16" s="19" t="s">
        <v>74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outlineLevel="1" x14ac:dyDescent="0.2">
      <c r="A17" s="26"/>
      <c r="B17" s="27"/>
      <c r="C17" s="58" t="s">
        <v>314</v>
      </c>
      <c r="D17" s="56"/>
      <c r="E17" s="57">
        <v>17.899999999999999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9"/>
      <c r="Y17" s="19"/>
      <c r="Z17" s="19"/>
      <c r="AA17" s="19"/>
      <c r="AB17" s="19"/>
      <c r="AC17" s="19"/>
      <c r="AD17" s="19"/>
      <c r="AE17" s="19"/>
      <c r="AF17" s="19"/>
      <c r="AG17" s="19" t="s">
        <v>76</v>
      </c>
      <c r="AH17" s="19">
        <v>0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outlineLevel="1" x14ac:dyDescent="0.2">
      <c r="A18" s="37">
        <v>7</v>
      </c>
      <c r="B18" s="38" t="s">
        <v>88</v>
      </c>
      <c r="C18" s="52" t="s">
        <v>89</v>
      </c>
      <c r="D18" s="39" t="s">
        <v>90</v>
      </c>
      <c r="E18" s="40">
        <v>40.04</v>
      </c>
      <c r="F18" s="41"/>
      <c r="G18" s="42">
        <f>ROUND(E18*F18,2)</f>
        <v>0</v>
      </c>
      <c r="H18" s="29"/>
      <c r="I18" s="28">
        <f>ROUND(E18*H18,2)</f>
        <v>0</v>
      </c>
      <c r="J18" s="29"/>
      <c r="K18" s="28">
        <f>ROUND(E18*J18,2)</f>
        <v>0</v>
      </c>
      <c r="L18" s="28">
        <v>21</v>
      </c>
      <c r="M18" s="28">
        <f>G18*(1+L18/100)</f>
        <v>0</v>
      </c>
      <c r="N18" s="28">
        <v>0</v>
      </c>
      <c r="O18" s="28">
        <f>ROUND(E18*N18,2)</f>
        <v>0</v>
      </c>
      <c r="P18" s="28">
        <v>0</v>
      </c>
      <c r="Q18" s="28">
        <f>ROUND(E18*P18,2)</f>
        <v>0</v>
      </c>
      <c r="R18" s="28"/>
      <c r="S18" s="28" t="s">
        <v>61</v>
      </c>
      <c r="T18" s="28" t="s">
        <v>73</v>
      </c>
      <c r="U18" s="28">
        <v>9.5200000000000007E-2</v>
      </c>
      <c r="V18" s="28">
        <f>ROUND(E18*U18,2)</f>
        <v>3.81</v>
      </c>
      <c r="W18" s="28"/>
      <c r="X18" s="19"/>
      <c r="Y18" s="19"/>
      <c r="Z18" s="19"/>
      <c r="AA18" s="19"/>
      <c r="AB18" s="19"/>
      <c r="AC18" s="19"/>
      <c r="AD18" s="19"/>
      <c r="AE18" s="19"/>
      <c r="AF18" s="19"/>
      <c r="AG18" s="19" t="s">
        <v>74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outlineLevel="1" x14ac:dyDescent="0.2">
      <c r="A19" s="26"/>
      <c r="B19" s="27"/>
      <c r="C19" s="58" t="s">
        <v>315</v>
      </c>
      <c r="D19" s="56"/>
      <c r="E19" s="57">
        <v>40.04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9"/>
      <c r="Y19" s="19"/>
      <c r="Z19" s="19"/>
      <c r="AA19" s="19"/>
      <c r="AB19" s="19"/>
      <c r="AC19" s="19"/>
      <c r="AD19" s="19"/>
      <c r="AE19" s="19"/>
      <c r="AF19" s="19"/>
      <c r="AG19" s="19" t="s">
        <v>76</v>
      </c>
      <c r="AH19" s="19">
        <v>0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outlineLevel="1" x14ac:dyDescent="0.2">
      <c r="A20" s="37">
        <v>8</v>
      </c>
      <c r="B20" s="38" t="s">
        <v>92</v>
      </c>
      <c r="C20" s="52" t="s">
        <v>93</v>
      </c>
      <c r="D20" s="39" t="s">
        <v>90</v>
      </c>
      <c r="E20" s="40">
        <v>265.66399999999999</v>
      </c>
      <c r="F20" s="41"/>
      <c r="G20" s="42">
        <f>ROUND(E20*F20,2)</f>
        <v>0</v>
      </c>
      <c r="H20" s="29"/>
      <c r="I20" s="28">
        <f>ROUND(E20*H20,2)</f>
        <v>0</v>
      </c>
      <c r="J20" s="29"/>
      <c r="K20" s="28">
        <f>ROUND(E20*J20,2)</f>
        <v>0</v>
      </c>
      <c r="L20" s="28">
        <v>21</v>
      </c>
      <c r="M20" s="28">
        <f>G20*(1+L20/100)</f>
        <v>0</v>
      </c>
      <c r="N20" s="28">
        <v>0</v>
      </c>
      <c r="O20" s="28">
        <f>ROUND(E20*N20,2)</f>
        <v>0</v>
      </c>
      <c r="P20" s="28">
        <v>0</v>
      </c>
      <c r="Q20" s="28">
        <f>ROUND(E20*P20,2)</f>
        <v>0</v>
      </c>
      <c r="R20" s="28"/>
      <c r="S20" s="28" t="s">
        <v>61</v>
      </c>
      <c r="T20" s="28" t="s">
        <v>73</v>
      </c>
      <c r="U20" s="28">
        <v>1.7629999999999999</v>
      </c>
      <c r="V20" s="28">
        <f>ROUND(E20*U20,2)</f>
        <v>468.37</v>
      </c>
      <c r="W20" s="28"/>
      <c r="X20" s="19"/>
      <c r="Y20" s="19"/>
      <c r="Z20" s="19"/>
      <c r="AA20" s="19"/>
      <c r="AB20" s="19"/>
      <c r="AC20" s="19"/>
      <c r="AD20" s="19"/>
      <c r="AE20" s="19"/>
      <c r="AF20" s="19"/>
      <c r="AG20" s="19" t="s">
        <v>74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outlineLevel="1" x14ac:dyDescent="0.2">
      <c r="A21" s="26"/>
      <c r="B21" s="27"/>
      <c r="C21" s="58" t="s">
        <v>316</v>
      </c>
      <c r="D21" s="56"/>
      <c r="E21" s="57">
        <v>265.66399999999999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9"/>
      <c r="Y21" s="19"/>
      <c r="Z21" s="19"/>
      <c r="AA21" s="19"/>
      <c r="AB21" s="19"/>
      <c r="AC21" s="19"/>
      <c r="AD21" s="19"/>
      <c r="AE21" s="19"/>
      <c r="AF21" s="19"/>
      <c r="AG21" s="19" t="s">
        <v>76</v>
      </c>
      <c r="AH21" s="19">
        <v>0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ht="22.5" outlineLevel="1" x14ac:dyDescent="0.2">
      <c r="A22" s="37">
        <v>9</v>
      </c>
      <c r="B22" s="38" t="s">
        <v>95</v>
      </c>
      <c r="C22" s="52" t="s">
        <v>96</v>
      </c>
      <c r="D22" s="39" t="s">
        <v>90</v>
      </c>
      <c r="E22" s="40">
        <v>399.608</v>
      </c>
      <c r="F22" s="41"/>
      <c r="G22" s="42">
        <f>ROUND(E22*F22,2)</f>
        <v>0</v>
      </c>
      <c r="H22" s="29"/>
      <c r="I22" s="28">
        <f>ROUND(E22*H22,2)</f>
        <v>0</v>
      </c>
      <c r="J22" s="29"/>
      <c r="K22" s="28">
        <f>ROUND(E22*J22,2)</f>
        <v>0</v>
      </c>
      <c r="L22" s="28">
        <v>21</v>
      </c>
      <c r="M22" s="28">
        <f>G22*(1+L22/100)</f>
        <v>0</v>
      </c>
      <c r="N22" s="28">
        <v>0</v>
      </c>
      <c r="O22" s="28">
        <f>ROUND(E22*N22,2)</f>
        <v>0</v>
      </c>
      <c r="P22" s="28">
        <v>0</v>
      </c>
      <c r="Q22" s="28">
        <f>ROUND(E22*P22,2)</f>
        <v>0</v>
      </c>
      <c r="R22" s="28"/>
      <c r="S22" s="28" t="s">
        <v>61</v>
      </c>
      <c r="T22" s="28" t="s">
        <v>73</v>
      </c>
      <c r="U22" s="28">
        <v>0.12</v>
      </c>
      <c r="V22" s="28">
        <f>ROUND(E22*U22,2)</f>
        <v>47.95</v>
      </c>
      <c r="W22" s="28"/>
      <c r="X22" s="19"/>
      <c r="Y22" s="19"/>
      <c r="Z22" s="19"/>
      <c r="AA22" s="19"/>
      <c r="AB22" s="19"/>
      <c r="AC22" s="19"/>
      <c r="AD22" s="19"/>
      <c r="AE22" s="19"/>
      <c r="AF22" s="19"/>
      <c r="AG22" s="19" t="s">
        <v>74</v>
      </c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outlineLevel="1" x14ac:dyDescent="0.2">
      <c r="A23" s="26"/>
      <c r="B23" s="27"/>
      <c r="C23" s="58" t="s">
        <v>317</v>
      </c>
      <c r="D23" s="56"/>
      <c r="E23" s="57">
        <v>531.32799999999997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9"/>
      <c r="Y23" s="19"/>
      <c r="Z23" s="19"/>
      <c r="AA23" s="19"/>
      <c r="AB23" s="19"/>
      <c r="AC23" s="19"/>
      <c r="AD23" s="19"/>
      <c r="AE23" s="19"/>
      <c r="AF23" s="19"/>
      <c r="AG23" s="19" t="s">
        <v>76</v>
      </c>
      <c r="AH23" s="19">
        <v>0</v>
      </c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outlineLevel="1" x14ac:dyDescent="0.2">
      <c r="A24" s="26"/>
      <c r="B24" s="27"/>
      <c r="C24" s="58" t="s">
        <v>318</v>
      </c>
      <c r="D24" s="56"/>
      <c r="E24" s="57">
        <v>-22.88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9"/>
      <c r="Y24" s="19"/>
      <c r="Z24" s="19"/>
      <c r="AA24" s="19"/>
      <c r="AB24" s="19"/>
      <c r="AC24" s="19"/>
      <c r="AD24" s="19"/>
      <c r="AE24" s="19"/>
      <c r="AF24" s="19"/>
      <c r="AG24" s="19" t="s">
        <v>76</v>
      </c>
      <c r="AH24" s="19">
        <v>0</v>
      </c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outlineLevel="1" x14ac:dyDescent="0.2">
      <c r="A25" s="26"/>
      <c r="B25" s="27"/>
      <c r="C25" s="58" t="s">
        <v>319</v>
      </c>
      <c r="D25" s="56"/>
      <c r="E25" s="57">
        <v>-108.84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9"/>
      <c r="Y25" s="19"/>
      <c r="Z25" s="19"/>
      <c r="AA25" s="19"/>
      <c r="AB25" s="19"/>
      <c r="AC25" s="19"/>
      <c r="AD25" s="19"/>
      <c r="AE25" s="19"/>
      <c r="AF25" s="19"/>
      <c r="AG25" s="19" t="s">
        <v>76</v>
      </c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outlineLevel="1" x14ac:dyDescent="0.2">
      <c r="A26" s="37">
        <v>10</v>
      </c>
      <c r="B26" s="38" t="s">
        <v>100</v>
      </c>
      <c r="C26" s="52" t="s">
        <v>101</v>
      </c>
      <c r="D26" s="39" t="s">
        <v>72</v>
      </c>
      <c r="E26" s="40">
        <v>1328.32</v>
      </c>
      <c r="F26" s="41"/>
      <c r="G26" s="42">
        <f>ROUND(E26*F26,2)</f>
        <v>0</v>
      </c>
      <c r="H26" s="29"/>
      <c r="I26" s="28">
        <f>ROUND(E26*H26,2)</f>
        <v>0</v>
      </c>
      <c r="J26" s="29"/>
      <c r="K26" s="28">
        <f>ROUND(E26*J26,2)</f>
        <v>0</v>
      </c>
      <c r="L26" s="28">
        <v>21</v>
      </c>
      <c r="M26" s="28">
        <f>G26*(1+L26/100)</f>
        <v>0</v>
      </c>
      <c r="N26" s="28">
        <v>9.8999999999999999E-4</v>
      </c>
      <c r="O26" s="28">
        <f>ROUND(E26*N26,2)</f>
        <v>1.32</v>
      </c>
      <c r="P26" s="28">
        <v>0</v>
      </c>
      <c r="Q26" s="28">
        <f>ROUND(E26*P26,2)</f>
        <v>0</v>
      </c>
      <c r="R26" s="28"/>
      <c r="S26" s="28" t="s">
        <v>61</v>
      </c>
      <c r="T26" s="28" t="s">
        <v>73</v>
      </c>
      <c r="U26" s="28">
        <v>0.23599999999999999</v>
      </c>
      <c r="V26" s="28">
        <f>ROUND(E26*U26,2)</f>
        <v>313.48</v>
      </c>
      <c r="W26" s="28"/>
      <c r="X26" s="19"/>
      <c r="Y26" s="19"/>
      <c r="Z26" s="19"/>
      <c r="AA26" s="19"/>
      <c r="AB26" s="19"/>
      <c r="AC26" s="19"/>
      <c r="AD26" s="19"/>
      <c r="AE26" s="19"/>
      <c r="AF26" s="19"/>
      <c r="AG26" s="19" t="s">
        <v>74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1:60" outlineLevel="1" x14ac:dyDescent="0.2">
      <c r="A27" s="26"/>
      <c r="B27" s="27"/>
      <c r="C27" s="58" t="s">
        <v>320</v>
      </c>
      <c r="D27" s="56"/>
      <c r="E27" s="57">
        <v>1328.32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9"/>
      <c r="Y27" s="19"/>
      <c r="Z27" s="19"/>
      <c r="AA27" s="19"/>
      <c r="AB27" s="19"/>
      <c r="AC27" s="19"/>
      <c r="AD27" s="19"/>
      <c r="AE27" s="19"/>
      <c r="AF27" s="19"/>
      <c r="AG27" s="19" t="s">
        <v>76</v>
      </c>
      <c r="AH27" s="19">
        <v>0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60" outlineLevel="1" x14ac:dyDescent="0.2">
      <c r="A28" s="43">
        <v>11</v>
      </c>
      <c r="B28" s="44" t="s">
        <v>103</v>
      </c>
      <c r="C28" s="51" t="s">
        <v>104</v>
      </c>
      <c r="D28" s="45" t="s">
        <v>72</v>
      </c>
      <c r="E28" s="46">
        <v>1328.32</v>
      </c>
      <c r="F28" s="47"/>
      <c r="G28" s="48">
        <f>ROUND(E28*F28,2)</f>
        <v>0</v>
      </c>
      <c r="H28" s="29"/>
      <c r="I28" s="28">
        <f>ROUND(E28*H28,2)</f>
        <v>0</v>
      </c>
      <c r="J28" s="29"/>
      <c r="K28" s="28">
        <f>ROUND(E28*J28,2)</f>
        <v>0</v>
      </c>
      <c r="L28" s="28">
        <v>21</v>
      </c>
      <c r="M28" s="28">
        <f>G28*(1+L28/100)</f>
        <v>0</v>
      </c>
      <c r="N28" s="28">
        <v>0</v>
      </c>
      <c r="O28" s="28">
        <f>ROUND(E28*N28,2)</f>
        <v>0</v>
      </c>
      <c r="P28" s="28">
        <v>0</v>
      </c>
      <c r="Q28" s="28">
        <f>ROUND(E28*P28,2)</f>
        <v>0</v>
      </c>
      <c r="R28" s="28"/>
      <c r="S28" s="28" t="s">
        <v>61</v>
      </c>
      <c r="T28" s="28" t="s">
        <v>73</v>
      </c>
      <c r="U28" s="28">
        <v>7.0000000000000007E-2</v>
      </c>
      <c r="V28" s="28">
        <f>ROUND(E28*U28,2)</f>
        <v>92.98</v>
      </c>
      <c r="W28" s="28"/>
      <c r="X28" s="19"/>
      <c r="Y28" s="19"/>
      <c r="Z28" s="19"/>
      <c r="AA28" s="19"/>
      <c r="AB28" s="19"/>
      <c r="AC28" s="19"/>
      <c r="AD28" s="19"/>
      <c r="AE28" s="19"/>
      <c r="AF28" s="19"/>
      <c r="AG28" s="19" t="s">
        <v>74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1:60" outlineLevel="1" x14ac:dyDescent="0.2">
      <c r="A29" s="37">
        <v>12</v>
      </c>
      <c r="B29" s="38" t="s">
        <v>105</v>
      </c>
      <c r="C29" s="52" t="s">
        <v>106</v>
      </c>
      <c r="D29" s="39" t="s">
        <v>90</v>
      </c>
      <c r="E29" s="40">
        <v>199.804</v>
      </c>
      <c r="F29" s="41"/>
      <c r="G29" s="42">
        <f>ROUND(E29*F29,2)</f>
        <v>0</v>
      </c>
      <c r="H29" s="29"/>
      <c r="I29" s="28">
        <f>ROUND(E29*H29,2)</f>
        <v>0</v>
      </c>
      <c r="J29" s="29"/>
      <c r="K29" s="28">
        <f>ROUND(E29*J29,2)</f>
        <v>0</v>
      </c>
      <c r="L29" s="28">
        <v>21</v>
      </c>
      <c r="M29" s="28">
        <f>G29*(1+L29/100)</f>
        <v>0</v>
      </c>
      <c r="N29" s="28">
        <v>0</v>
      </c>
      <c r="O29" s="28">
        <f>ROUND(E29*N29,2)</f>
        <v>0</v>
      </c>
      <c r="P29" s="28">
        <v>0</v>
      </c>
      <c r="Q29" s="28">
        <f>ROUND(E29*P29,2)</f>
        <v>0</v>
      </c>
      <c r="R29" s="28"/>
      <c r="S29" s="28" t="s">
        <v>61</v>
      </c>
      <c r="T29" s="28" t="s">
        <v>73</v>
      </c>
      <c r="U29" s="28">
        <v>0.34499999999999997</v>
      </c>
      <c r="V29" s="28">
        <f>ROUND(E29*U29,2)</f>
        <v>68.930000000000007</v>
      </c>
      <c r="W29" s="28"/>
      <c r="X29" s="19"/>
      <c r="Y29" s="19"/>
      <c r="Z29" s="19"/>
      <c r="AA29" s="19"/>
      <c r="AB29" s="19"/>
      <c r="AC29" s="19"/>
      <c r="AD29" s="19"/>
      <c r="AE29" s="19"/>
      <c r="AF29" s="19"/>
      <c r="AG29" s="19" t="s">
        <v>74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outlineLevel="1" x14ac:dyDescent="0.2">
      <c r="A30" s="26"/>
      <c r="B30" s="27"/>
      <c r="C30" s="58" t="s">
        <v>321</v>
      </c>
      <c r="D30" s="56"/>
      <c r="E30" s="57">
        <v>199.804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19"/>
      <c r="Y30" s="19"/>
      <c r="Z30" s="19"/>
      <c r="AA30" s="19"/>
      <c r="AB30" s="19"/>
      <c r="AC30" s="19"/>
      <c r="AD30" s="19"/>
      <c r="AE30" s="19"/>
      <c r="AF30" s="19"/>
      <c r="AG30" s="19" t="s">
        <v>76</v>
      </c>
      <c r="AH30" s="19">
        <v>0</v>
      </c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1:60" outlineLevel="1" x14ac:dyDescent="0.2">
      <c r="A31" s="37">
        <v>13</v>
      </c>
      <c r="B31" s="38" t="s">
        <v>108</v>
      </c>
      <c r="C31" s="52" t="s">
        <v>109</v>
      </c>
      <c r="D31" s="39" t="s">
        <v>90</v>
      </c>
      <c r="E31" s="40">
        <v>467.13600000000002</v>
      </c>
      <c r="F31" s="41"/>
      <c r="G31" s="42">
        <f>ROUND(E31*F31,2)</f>
        <v>0</v>
      </c>
      <c r="H31" s="29"/>
      <c r="I31" s="28">
        <f>ROUND(E31*H31,2)</f>
        <v>0</v>
      </c>
      <c r="J31" s="29"/>
      <c r="K31" s="28">
        <f>ROUND(E31*J31,2)</f>
        <v>0</v>
      </c>
      <c r="L31" s="28">
        <v>21</v>
      </c>
      <c r="M31" s="28">
        <f>G31*(1+L31/100)</f>
        <v>0</v>
      </c>
      <c r="N31" s="28">
        <v>0</v>
      </c>
      <c r="O31" s="28">
        <f>ROUND(E31*N31,2)</f>
        <v>0</v>
      </c>
      <c r="P31" s="28">
        <v>0</v>
      </c>
      <c r="Q31" s="28">
        <f>ROUND(E31*P31,2)</f>
        <v>0</v>
      </c>
      <c r="R31" s="28"/>
      <c r="S31" s="28" t="s">
        <v>61</v>
      </c>
      <c r="T31" s="28" t="s">
        <v>73</v>
      </c>
      <c r="U31" s="28">
        <v>1.0999999999999999E-2</v>
      </c>
      <c r="V31" s="28">
        <f>ROUND(E31*U31,2)</f>
        <v>5.14</v>
      </c>
      <c r="W31" s="28"/>
      <c r="X31" s="19"/>
      <c r="Y31" s="19"/>
      <c r="Z31" s="19"/>
      <c r="AA31" s="19"/>
      <c r="AB31" s="19"/>
      <c r="AC31" s="19"/>
      <c r="AD31" s="19"/>
      <c r="AE31" s="19"/>
      <c r="AF31" s="19"/>
      <c r="AG31" s="19" t="s">
        <v>74</v>
      </c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outlineLevel="1" x14ac:dyDescent="0.2">
      <c r="A32" s="26"/>
      <c r="B32" s="27"/>
      <c r="C32" s="58" t="s">
        <v>322</v>
      </c>
      <c r="D32" s="56"/>
      <c r="E32" s="57">
        <v>467.13600000000002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9"/>
      <c r="Y32" s="19"/>
      <c r="Z32" s="19"/>
      <c r="AA32" s="19"/>
      <c r="AB32" s="19"/>
      <c r="AC32" s="19"/>
      <c r="AD32" s="19"/>
      <c r="AE32" s="19"/>
      <c r="AF32" s="19"/>
      <c r="AG32" s="19" t="s">
        <v>76</v>
      </c>
      <c r="AH32" s="19">
        <v>0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ht="22.5" outlineLevel="1" x14ac:dyDescent="0.2">
      <c r="A33" s="37">
        <v>14</v>
      </c>
      <c r="B33" s="38" t="s">
        <v>111</v>
      </c>
      <c r="C33" s="52" t="s">
        <v>112</v>
      </c>
      <c r="D33" s="39" t="s">
        <v>90</v>
      </c>
      <c r="E33" s="40">
        <v>166.04</v>
      </c>
      <c r="F33" s="41"/>
      <c r="G33" s="42">
        <f>ROUND(E33*F33,2)</f>
        <v>0</v>
      </c>
      <c r="H33" s="29"/>
      <c r="I33" s="28">
        <f>ROUND(E33*H33,2)</f>
        <v>0</v>
      </c>
      <c r="J33" s="29"/>
      <c r="K33" s="28">
        <f>ROUND(E33*J33,2)</f>
        <v>0</v>
      </c>
      <c r="L33" s="28">
        <v>21</v>
      </c>
      <c r="M33" s="28">
        <f>G33*(1+L33/100)</f>
        <v>0</v>
      </c>
      <c r="N33" s="28">
        <v>0</v>
      </c>
      <c r="O33" s="28">
        <f>ROUND(E33*N33,2)</f>
        <v>0</v>
      </c>
      <c r="P33" s="28">
        <v>0</v>
      </c>
      <c r="Q33" s="28">
        <f>ROUND(E33*P33,2)</f>
        <v>0</v>
      </c>
      <c r="R33" s="28"/>
      <c r="S33" s="28" t="s">
        <v>61</v>
      </c>
      <c r="T33" s="28" t="s">
        <v>73</v>
      </c>
      <c r="U33" s="28">
        <v>1.0999999999999999E-2</v>
      </c>
      <c r="V33" s="28">
        <f>ROUND(E33*U33,2)</f>
        <v>1.83</v>
      </c>
      <c r="W33" s="28"/>
      <c r="X33" s="19"/>
      <c r="Y33" s="19"/>
      <c r="Z33" s="19"/>
      <c r="AA33" s="19"/>
      <c r="AB33" s="19"/>
      <c r="AC33" s="19"/>
      <c r="AD33" s="19"/>
      <c r="AE33" s="19"/>
      <c r="AF33" s="19"/>
      <c r="AG33" s="19" t="s">
        <v>74</v>
      </c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1:60" outlineLevel="1" x14ac:dyDescent="0.2">
      <c r="A34" s="26"/>
      <c r="B34" s="27"/>
      <c r="C34" s="58" t="s">
        <v>323</v>
      </c>
      <c r="D34" s="56"/>
      <c r="E34" s="57">
        <v>166.04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9"/>
      <c r="Y34" s="19"/>
      <c r="Z34" s="19"/>
      <c r="AA34" s="19"/>
      <c r="AB34" s="19"/>
      <c r="AC34" s="19"/>
      <c r="AD34" s="19"/>
      <c r="AE34" s="19"/>
      <c r="AF34" s="19"/>
      <c r="AG34" s="19" t="s">
        <v>76</v>
      </c>
      <c r="AH34" s="19">
        <v>0</v>
      </c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outlineLevel="1" x14ac:dyDescent="0.2">
      <c r="A35" s="37">
        <v>15</v>
      </c>
      <c r="B35" s="38" t="s">
        <v>114</v>
      </c>
      <c r="C35" s="52" t="s">
        <v>115</v>
      </c>
      <c r="D35" s="39" t="s">
        <v>90</v>
      </c>
      <c r="E35" s="40">
        <v>830.2</v>
      </c>
      <c r="F35" s="41"/>
      <c r="G35" s="42">
        <f>ROUND(E35*F35,2)</f>
        <v>0</v>
      </c>
      <c r="H35" s="29"/>
      <c r="I35" s="28">
        <f>ROUND(E35*H35,2)</f>
        <v>0</v>
      </c>
      <c r="J35" s="29"/>
      <c r="K35" s="28">
        <f>ROUND(E35*J35,2)</f>
        <v>0</v>
      </c>
      <c r="L35" s="28">
        <v>21</v>
      </c>
      <c r="M35" s="28">
        <f>G35*(1+L35/100)</f>
        <v>0</v>
      </c>
      <c r="N35" s="28">
        <v>0</v>
      </c>
      <c r="O35" s="28">
        <f>ROUND(E35*N35,2)</f>
        <v>0</v>
      </c>
      <c r="P35" s="28">
        <v>0</v>
      </c>
      <c r="Q35" s="28">
        <f>ROUND(E35*P35,2)</f>
        <v>0</v>
      </c>
      <c r="R35" s="28"/>
      <c r="S35" s="28" t="s">
        <v>61</v>
      </c>
      <c r="T35" s="28" t="s">
        <v>73</v>
      </c>
      <c r="U35" s="28">
        <v>0</v>
      </c>
      <c r="V35" s="28">
        <f>ROUND(E35*U35,2)</f>
        <v>0</v>
      </c>
      <c r="W35" s="28"/>
      <c r="X35" s="19"/>
      <c r="Y35" s="19"/>
      <c r="Z35" s="19"/>
      <c r="AA35" s="19"/>
      <c r="AB35" s="19"/>
      <c r="AC35" s="19"/>
      <c r="AD35" s="19"/>
      <c r="AE35" s="19"/>
      <c r="AF35" s="19"/>
      <c r="AG35" s="19" t="s">
        <v>74</v>
      </c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outlineLevel="1" x14ac:dyDescent="0.2">
      <c r="A36" s="26"/>
      <c r="B36" s="27"/>
      <c r="C36" s="58" t="s">
        <v>324</v>
      </c>
      <c r="D36" s="56"/>
      <c r="E36" s="57">
        <v>830.2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19"/>
      <c r="Y36" s="19"/>
      <c r="Z36" s="19"/>
      <c r="AA36" s="19"/>
      <c r="AB36" s="19"/>
      <c r="AC36" s="19"/>
      <c r="AD36" s="19"/>
      <c r="AE36" s="19"/>
      <c r="AF36" s="19"/>
      <c r="AG36" s="19" t="s">
        <v>76</v>
      </c>
      <c r="AH36" s="19">
        <v>0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outlineLevel="1" x14ac:dyDescent="0.2">
      <c r="A37" s="43">
        <v>16</v>
      </c>
      <c r="B37" s="44" t="s">
        <v>117</v>
      </c>
      <c r="C37" s="51" t="s">
        <v>118</v>
      </c>
      <c r="D37" s="45" t="s">
        <v>90</v>
      </c>
      <c r="E37" s="46">
        <v>233.56800000000001</v>
      </c>
      <c r="F37" s="47"/>
      <c r="G37" s="48">
        <f>ROUND(E37*F37,2)</f>
        <v>0</v>
      </c>
      <c r="H37" s="29"/>
      <c r="I37" s="28">
        <f>ROUND(E37*H37,2)</f>
        <v>0</v>
      </c>
      <c r="J37" s="29"/>
      <c r="K37" s="28">
        <f>ROUND(E37*J37,2)</f>
        <v>0</v>
      </c>
      <c r="L37" s="28">
        <v>21</v>
      </c>
      <c r="M37" s="28">
        <f>G37*(1+L37/100)</f>
        <v>0</v>
      </c>
      <c r="N37" s="28">
        <v>0</v>
      </c>
      <c r="O37" s="28">
        <f>ROUND(E37*N37,2)</f>
        <v>0</v>
      </c>
      <c r="P37" s="28">
        <v>0</v>
      </c>
      <c r="Q37" s="28">
        <f>ROUND(E37*P37,2)</f>
        <v>0</v>
      </c>
      <c r="R37" s="28"/>
      <c r="S37" s="28" t="s">
        <v>61</v>
      </c>
      <c r="T37" s="28" t="s">
        <v>73</v>
      </c>
      <c r="U37" s="28">
        <v>0.65200000000000002</v>
      </c>
      <c r="V37" s="28">
        <f>ROUND(E37*U37,2)</f>
        <v>152.29</v>
      </c>
      <c r="W37" s="28"/>
      <c r="X37" s="19"/>
      <c r="Y37" s="19"/>
      <c r="Z37" s="19"/>
      <c r="AA37" s="19"/>
      <c r="AB37" s="19"/>
      <c r="AC37" s="19"/>
      <c r="AD37" s="19"/>
      <c r="AE37" s="19"/>
      <c r="AF37" s="19"/>
      <c r="AG37" s="19" t="s">
        <v>74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1:60" outlineLevel="1" x14ac:dyDescent="0.2">
      <c r="A38" s="37">
        <v>17</v>
      </c>
      <c r="B38" s="38" t="s">
        <v>120</v>
      </c>
      <c r="C38" s="52" t="s">
        <v>121</v>
      </c>
      <c r="D38" s="39" t="s">
        <v>90</v>
      </c>
      <c r="E38" s="40">
        <v>233.56800000000001</v>
      </c>
      <c r="F38" s="41"/>
      <c r="G38" s="42">
        <f>ROUND(E38*F38,2)</f>
        <v>0</v>
      </c>
      <c r="H38" s="29"/>
      <c r="I38" s="28">
        <f>ROUND(E38*H38,2)</f>
        <v>0</v>
      </c>
      <c r="J38" s="29"/>
      <c r="K38" s="28">
        <f>ROUND(E38*J38,2)</f>
        <v>0</v>
      </c>
      <c r="L38" s="28">
        <v>21</v>
      </c>
      <c r="M38" s="28">
        <f>G38*(1+L38/100)</f>
        <v>0</v>
      </c>
      <c r="N38" s="28">
        <v>0</v>
      </c>
      <c r="O38" s="28">
        <f>ROUND(E38*N38,2)</f>
        <v>0</v>
      </c>
      <c r="P38" s="28">
        <v>0</v>
      </c>
      <c r="Q38" s="28">
        <f>ROUND(E38*P38,2)</f>
        <v>0</v>
      </c>
      <c r="R38" s="28"/>
      <c r="S38" s="28" t="s">
        <v>61</v>
      </c>
      <c r="T38" s="28" t="s">
        <v>73</v>
      </c>
      <c r="U38" s="28">
        <v>0.20200000000000001</v>
      </c>
      <c r="V38" s="28">
        <f>ROUND(E38*U38,2)</f>
        <v>47.18</v>
      </c>
      <c r="W38" s="28"/>
      <c r="X38" s="19"/>
      <c r="Y38" s="19"/>
      <c r="Z38" s="19"/>
      <c r="AA38" s="19"/>
      <c r="AB38" s="19"/>
      <c r="AC38" s="19"/>
      <c r="AD38" s="19"/>
      <c r="AE38" s="19"/>
      <c r="AF38" s="19"/>
      <c r="AG38" s="19" t="s">
        <v>74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1:60" outlineLevel="1" x14ac:dyDescent="0.2">
      <c r="A39" s="26"/>
      <c r="B39" s="27"/>
      <c r="C39" s="58" t="s">
        <v>325</v>
      </c>
      <c r="D39" s="56"/>
      <c r="E39" s="57">
        <v>365.28800000000001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9"/>
      <c r="Y39" s="19"/>
      <c r="Z39" s="19"/>
      <c r="AA39" s="19"/>
      <c r="AB39" s="19"/>
      <c r="AC39" s="19"/>
      <c r="AD39" s="19"/>
      <c r="AE39" s="19"/>
      <c r="AF39" s="19"/>
      <c r="AG39" s="19" t="s">
        <v>76</v>
      </c>
      <c r="AH39" s="19">
        <v>0</v>
      </c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outlineLevel="1" x14ac:dyDescent="0.2">
      <c r="A40" s="26"/>
      <c r="B40" s="27"/>
      <c r="C40" s="58" t="s">
        <v>318</v>
      </c>
      <c r="D40" s="56"/>
      <c r="E40" s="57">
        <v>-22.88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9"/>
      <c r="Y40" s="19"/>
      <c r="Z40" s="19"/>
      <c r="AA40" s="19"/>
      <c r="AB40" s="19"/>
      <c r="AC40" s="19"/>
      <c r="AD40" s="19"/>
      <c r="AE40" s="19"/>
      <c r="AF40" s="19"/>
      <c r="AG40" s="19" t="s">
        <v>76</v>
      </c>
      <c r="AH40" s="19">
        <v>0</v>
      </c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60" outlineLevel="1" x14ac:dyDescent="0.2">
      <c r="A41" s="26"/>
      <c r="B41" s="27"/>
      <c r="C41" s="58" t="s">
        <v>319</v>
      </c>
      <c r="D41" s="56"/>
      <c r="E41" s="57">
        <v>-108.84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9"/>
      <c r="Y41" s="19"/>
      <c r="Z41" s="19"/>
      <c r="AA41" s="19"/>
      <c r="AB41" s="19"/>
      <c r="AC41" s="19"/>
      <c r="AD41" s="19"/>
      <c r="AE41" s="19"/>
      <c r="AF41" s="19"/>
      <c r="AG41" s="19" t="s">
        <v>76</v>
      </c>
      <c r="AH41" s="19">
        <v>0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:60" outlineLevel="1" x14ac:dyDescent="0.2">
      <c r="A42" s="37">
        <v>18</v>
      </c>
      <c r="B42" s="38" t="s">
        <v>123</v>
      </c>
      <c r="C42" s="52" t="s">
        <v>124</v>
      </c>
      <c r="D42" s="39" t="s">
        <v>125</v>
      </c>
      <c r="E42" s="40">
        <v>298.87200000000001</v>
      </c>
      <c r="F42" s="41"/>
      <c r="G42" s="42">
        <f>ROUND(E42*F42,2)</f>
        <v>0</v>
      </c>
      <c r="H42" s="29"/>
      <c r="I42" s="28">
        <f>ROUND(E42*H42,2)</f>
        <v>0</v>
      </c>
      <c r="J42" s="29"/>
      <c r="K42" s="28">
        <f>ROUND(E42*J42,2)</f>
        <v>0</v>
      </c>
      <c r="L42" s="28">
        <v>21</v>
      </c>
      <c r="M42" s="28">
        <f>G42*(1+L42/100)</f>
        <v>0</v>
      </c>
      <c r="N42" s="28">
        <v>0</v>
      </c>
      <c r="O42" s="28">
        <f>ROUND(E42*N42,2)</f>
        <v>0</v>
      </c>
      <c r="P42" s="28">
        <v>0</v>
      </c>
      <c r="Q42" s="28">
        <f>ROUND(E42*P42,2)</f>
        <v>0</v>
      </c>
      <c r="R42" s="28"/>
      <c r="S42" s="28" t="s">
        <v>61</v>
      </c>
      <c r="T42" s="28" t="s">
        <v>62</v>
      </c>
      <c r="U42" s="28">
        <v>0</v>
      </c>
      <c r="V42" s="28">
        <f>ROUND(E42*U42,2)</f>
        <v>0</v>
      </c>
      <c r="W42" s="28"/>
      <c r="X42" s="19"/>
      <c r="Y42" s="19"/>
      <c r="Z42" s="19"/>
      <c r="AA42" s="19"/>
      <c r="AB42" s="19"/>
      <c r="AC42" s="19"/>
      <c r="AD42" s="19"/>
      <c r="AE42" s="19"/>
      <c r="AF42" s="19"/>
      <c r="AG42" s="19" t="s">
        <v>74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:60" outlineLevel="1" x14ac:dyDescent="0.2">
      <c r="A43" s="26"/>
      <c r="B43" s="27"/>
      <c r="C43" s="58" t="s">
        <v>326</v>
      </c>
      <c r="D43" s="56"/>
      <c r="E43" s="57">
        <v>298.87200000000001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9"/>
      <c r="Y43" s="19"/>
      <c r="Z43" s="19"/>
      <c r="AA43" s="19"/>
      <c r="AB43" s="19"/>
      <c r="AC43" s="19"/>
      <c r="AD43" s="19"/>
      <c r="AE43" s="19"/>
      <c r="AF43" s="19"/>
      <c r="AG43" s="19" t="s">
        <v>76</v>
      </c>
      <c r="AH43" s="19">
        <v>0</v>
      </c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1:60" ht="22.5" outlineLevel="1" x14ac:dyDescent="0.2">
      <c r="A44" s="37">
        <v>19</v>
      </c>
      <c r="B44" s="38" t="s">
        <v>127</v>
      </c>
      <c r="C44" s="52" t="s">
        <v>128</v>
      </c>
      <c r="D44" s="39" t="s">
        <v>90</v>
      </c>
      <c r="E44" s="40">
        <v>162.15715</v>
      </c>
      <c r="F44" s="41"/>
      <c r="G44" s="42">
        <f>ROUND(E44*F44,2)</f>
        <v>0</v>
      </c>
      <c r="H44" s="29"/>
      <c r="I44" s="28">
        <f>ROUND(E44*H44,2)</f>
        <v>0</v>
      </c>
      <c r="J44" s="29"/>
      <c r="K44" s="28">
        <f>ROUND(E44*J44,2)</f>
        <v>0</v>
      </c>
      <c r="L44" s="28">
        <v>21</v>
      </c>
      <c r="M44" s="28">
        <f>G44*(1+L44/100)</f>
        <v>0</v>
      </c>
      <c r="N44" s="28">
        <v>1.7</v>
      </c>
      <c r="O44" s="28">
        <f>ROUND(E44*N44,2)</f>
        <v>275.67</v>
      </c>
      <c r="P44" s="28">
        <v>0</v>
      </c>
      <c r="Q44" s="28">
        <f>ROUND(E44*P44,2)</f>
        <v>0</v>
      </c>
      <c r="R44" s="28"/>
      <c r="S44" s="28" t="s">
        <v>64</v>
      </c>
      <c r="T44" s="28" t="s">
        <v>73</v>
      </c>
      <c r="U44" s="28">
        <v>1.587</v>
      </c>
      <c r="V44" s="28">
        <f>ROUND(E44*U44,2)</f>
        <v>257.33999999999997</v>
      </c>
      <c r="W44" s="28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74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outlineLevel="1" x14ac:dyDescent="0.2">
      <c r="A45" s="26"/>
      <c r="B45" s="27"/>
      <c r="C45" s="58" t="s">
        <v>327</v>
      </c>
      <c r="D45" s="56"/>
      <c r="E45" s="57">
        <v>166.04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9"/>
      <c r="Y45" s="19"/>
      <c r="Z45" s="19"/>
      <c r="AA45" s="19"/>
      <c r="AB45" s="19"/>
      <c r="AC45" s="19"/>
      <c r="AD45" s="19"/>
      <c r="AE45" s="19"/>
      <c r="AF45" s="19"/>
      <c r="AG45" s="19" t="s">
        <v>76</v>
      </c>
      <c r="AH45" s="19">
        <v>0</v>
      </c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</row>
    <row r="46" spans="1:60" outlineLevel="1" x14ac:dyDescent="0.2">
      <c r="A46" s="26"/>
      <c r="B46" s="27"/>
      <c r="C46" s="58" t="s">
        <v>328</v>
      </c>
      <c r="D46" s="56"/>
      <c r="E46" s="57">
        <v>-3.7614100000000001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76</v>
      </c>
      <c r="AH46" s="19">
        <v>0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</row>
    <row r="47" spans="1:60" outlineLevel="1" x14ac:dyDescent="0.2">
      <c r="A47" s="26"/>
      <c r="B47" s="27"/>
      <c r="C47" s="58" t="s">
        <v>329</v>
      </c>
      <c r="D47" s="56"/>
      <c r="E47" s="57">
        <v>-0.12145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19"/>
      <c r="Y47" s="19"/>
      <c r="Z47" s="19"/>
      <c r="AA47" s="19"/>
      <c r="AB47" s="19"/>
      <c r="AC47" s="19"/>
      <c r="AD47" s="19"/>
      <c r="AE47" s="19"/>
      <c r="AF47" s="19"/>
      <c r="AG47" s="19" t="s">
        <v>76</v>
      </c>
      <c r="AH47" s="19">
        <v>0</v>
      </c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</row>
    <row r="48" spans="1:60" ht="22.5" outlineLevel="1" x14ac:dyDescent="0.2">
      <c r="A48" s="37">
        <v>20</v>
      </c>
      <c r="B48" s="38" t="s">
        <v>131</v>
      </c>
      <c r="C48" s="52" t="s">
        <v>132</v>
      </c>
      <c r="D48" s="39" t="s">
        <v>72</v>
      </c>
      <c r="E48" s="40">
        <v>200.2</v>
      </c>
      <c r="F48" s="41"/>
      <c r="G48" s="42">
        <f>ROUND(E48*F48,2)</f>
        <v>0</v>
      </c>
      <c r="H48" s="29"/>
      <c r="I48" s="28">
        <f>ROUND(E48*H48,2)</f>
        <v>0</v>
      </c>
      <c r="J48" s="29"/>
      <c r="K48" s="28">
        <f>ROUND(E48*J48,2)</f>
        <v>0</v>
      </c>
      <c r="L48" s="28">
        <v>21</v>
      </c>
      <c r="M48" s="28">
        <f>G48*(1+L48/100)</f>
        <v>0</v>
      </c>
      <c r="N48" s="28">
        <v>3.0000000000000001E-5</v>
      </c>
      <c r="O48" s="28">
        <f>ROUND(E48*N48,2)</f>
        <v>0.01</v>
      </c>
      <c r="P48" s="28">
        <v>0</v>
      </c>
      <c r="Q48" s="28">
        <f>ROUND(E48*P48,2)</f>
        <v>0</v>
      </c>
      <c r="R48" s="28"/>
      <c r="S48" s="28" t="s">
        <v>61</v>
      </c>
      <c r="T48" s="28" t="s">
        <v>73</v>
      </c>
      <c r="U48" s="28">
        <v>0</v>
      </c>
      <c r="V48" s="28">
        <f>ROUND(E48*U48,2)</f>
        <v>0</v>
      </c>
      <c r="W48" s="28"/>
      <c r="X48" s="19"/>
      <c r="Y48" s="19"/>
      <c r="Z48" s="19"/>
      <c r="AA48" s="19"/>
      <c r="AB48" s="19"/>
      <c r="AC48" s="19"/>
      <c r="AD48" s="19"/>
      <c r="AE48" s="19"/>
      <c r="AF48" s="19"/>
      <c r="AG48" s="19" t="s">
        <v>133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60" outlineLevel="1" x14ac:dyDescent="0.2">
      <c r="A49" s="26"/>
      <c r="B49" s="27"/>
      <c r="C49" s="58" t="s">
        <v>330</v>
      </c>
      <c r="D49" s="56"/>
      <c r="E49" s="57">
        <v>200.2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19"/>
      <c r="Y49" s="19"/>
      <c r="Z49" s="19"/>
      <c r="AA49" s="19"/>
      <c r="AB49" s="19"/>
      <c r="AC49" s="19"/>
      <c r="AD49" s="19"/>
      <c r="AE49" s="19"/>
      <c r="AF49" s="19"/>
      <c r="AG49" s="19" t="s">
        <v>76</v>
      </c>
      <c r="AH49" s="19">
        <v>0</v>
      </c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</row>
    <row r="50" spans="1:60" x14ac:dyDescent="0.2">
      <c r="A50" s="31" t="s">
        <v>59</v>
      </c>
      <c r="B50" s="32" t="s">
        <v>25</v>
      </c>
      <c r="C50" s="50" t="s">
        <v>26</v>
      </c>
      <c r="D50" s="33"/>
      <c r="E50" s="34"/>
      <c r="F50" s="35"/>
      <c r="G50" s="36">
        <f>SUMIF(AG51:AG52,"&lt;&gt;NOR",G51:G52)</f>
        <v>0</v>
      </c>
      <c r="H50" s="30"/>
      <c r="I50" s="30">
        <f>SUM(I51:I52)</f>
        <v>0</v>
      </c>
      <c r="J50" s="30"/>
      <c r="K50" s="30">
        <f>SUM(K51:K52)</f>
        <v>0</v>
      </c>
      <c r="L50" s="30"/>
      <c r="M50" s="30">
        <f>SUM(M51:M52)</f>
        <v>0</v>
      </c>
      <c r="N50" s="30"/>
      <c r="O50" s="30">
        <f>SUM(O51:O52)</f>
        <v>377.13</v>
      </c>
      <c r="P50" s="30"/>
      <c r="Q50" s="30">
        <f>SUM(Q51:Q52)</f>
        <v>0</v>
      </c>
      <c r="R50" s="30"/>
      <c r="S50" s="30"/>
      <c r="T50" s="30"/>
      <c r="U50" s="30"/>
      <c r="V50" s="30">
        <f>SUM(V51:V52)</f>
        <v>55.88</v>
      </c>
      <c r="W50" s="30"/>
      <c r="AG50" t="s">
        <v>60</v>
      </c>
    </row>
    <row r="51" spans="1:60" ht="22.5" outlineLevel="1" x14ac:dyDescent="0.2">
      <c r="A51" s="37">
        <v>21</v>
      </c>
      <c r="B51" s="38" t="s">
        <v>135</v>
      </c>
      <c r="C51" s="52" t="s">
        <v>136</v>
      </c>
      <c r="D51" s="39" t="s">
        <v>125</v>
      </c>
      <c r="E51" s="40">
        <v>342.846</v>
      </c>
      <c r="F51" s="41"/>
      <c r="G51" s="42">
        <f>ROUND(E51*F51,2)</f>
        <v>0</v>
      </c>
      <c r="H51" s="29"/>
      <c r="I51" s="28">
        <f>ROUND(E51*H51,2)</f>
        <v>0</v>
      </c>
      <c r="J51" s="29"/>
      <c r="K51" s="28">
        <f>ROUND(E51*J51,2)</f>
        <v>0</v>
      </c>
      <c r="L51" s="28">
        <v>21</v>
      </c>
      <c r="M51" s="28">
        <f>G51*(1+L51/100)</f>
        <v>0</v>
      </c>
      <c r="N51" s="28">
        <v>1.1000000000000001</v>
      </c>
      <c r="O51" s="28">
        <f>ROUND(E51*N51,2)</f>
        <v>377.13</v>
      </c>
      <c r="P51" s="28">
        <v>0</v>
      </c>
      <c r="Q51" s="28">
        <f>ROUND(E51*P51,2)</f>
        <v>0</v>
      </c>
      <c r="R51" s="28"/>
      <c r="S51" s="28" t="s">
        <v>61</v>
      </c>
      <c r="T51" s="28" t="s">
        <v>73</v>
      </c>
      <c r="U51" s="28">
        <v>0.16300000000000001</v>
      </c>
      <c r="V51" s="28">
        <f>ROUND(E51*U51,2)</f>
        <v>55.88</v>
      </c>
      <c r="W51" s="28"/>
      <c r="X51" s="19"/>
      <c r="Y51" s="19"/>
      <c r="Z51" s="19"/>
      <c r="AA51" s="19"/>
      <c r="AB51" s="19"/>
      <c r="AC51" s="19"/>
      <c r="AD51" s="19"/>
      <c r="AE51" s="19"/>
      <c r="AF51" s="19"/>
      <c r="AG51" s="19" t="s">
        <v>74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outlineLevel="1" x14ac:dyDescent="0.2">
      <c r="A52" s="26"/>
      <c r="B52" s="27"/>
      <c r="C52" s="58" t="s">
        <v>331</v>
      </c>
      <c r="D52" s="56"/>
      <c r="E52" s="57">
        <v>342.846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19"/>
      <c r="Y52" s="19"/>
      <c r="Z52" s="19"/>
      <c r="AA52" s="19"/>
      <c r="AB52" s="19"/>
      <c r="AC52" s="19"/>
      <c r="AD52" s="19"/>
      <c r="AE52" s="19"/>
      <c r="AF52" s="19"/>
      <c r="AG52" s="19" t="s">
        <v>76</v>
      </c>
      <c r="AH52" s="19">
        <v>0</v>
      </c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0" x14ac:dyDescent="0.2">
      <c r="A53" s="31" t="s">
        <v>59</v>
      </c>
      <c r="B53" s="32" t="s">
        <v>27</v>
      </c>
      <c r="C53" s="50" t="s">
        <v>28</v>
      </c>
      <c r="D53" s="33"/>
      <c r="E53" s="34"/>
      <c r="F53" s="35"/>
      <c r="G53" s="36">
        <f>SUMIF(AG54:AG99,"&lt;&gt;NOR",G54:G99)</f>
        <v>0</v>
      </c>
      <c r="H53" s="30"/>
      <c r="I53" s="30">
        <f>SUM(I54:I99)</f>
        <v>0</v>
      </c>
      <c r="J53" s="30"/>
      <c r="K53" s="30">
        <f>SUM(K54:K99)</f>
        <v>0</v>
      </c>
      <c r="L53" s="30"/>
      <c r="M53" s="30">
        <f>SUM(M54:M99)</f>
        <v>0</v>
      </c>
      <c r="N53" s="30"/>
      <c r="O53" s="30">
        <f>SUM(O54:O99)</f>
        <v>3.1899999999999982</v>
      </c>
      <c r="P53" s="30"/>
      <c r="Q53" s="30">
        <f>SUM(Q54:Q99)</f>
        <v>42.82</v>
      </c>
      <c r="R53" s="30"/>
      <c r="S53" s="30"/>
      <c r="T53" s="30"/>
      <c r="U53" s="30"/>
      <c r="V53" s="30">
        <f>SUM(V54:V99)</f>
        <v>652.44000000000005</v>
      </c>
      <c r="W53" s="30"/>
      <c r="AG53" t="s">
        <v>60</v>
      </c>
    </row>
    <row r="54" spans="1:60" outlineLevel="1" x14ac:dyDescent="0.2">
      <c r="A54" s="43">
        <v>22</v>
      </c>
      <c r="B54" s="44" t="s">
        <v>138</v>
      </c>
      <c r="C54" s="51" t="s">
        <v>139</v>
      </c>
      <c r="D54" s="45" t="s">
        <v>140</v>
      </c>
      <c r="E54" s="46">
        <v>5</v>
      </c>
      <c r="F54" s="47"/>
      <c r="G54" s="48">
        <f t="shared" ref="G54:G75" si="0">ROUND(E54*F54,2)</f>
        <v>0</v>
      </c>
      <c r="H54" s="29"/>
      <c r="I54" s="28">
        <f t="shared" ref="I54:I75" si="1">ROUND(E54*H54,2)</f>
        <v>0</v>
      </c>
      <c r="J54" s="29"/>
      <c r="K54" s="28">
        <f t="shared" ref="K54:K75" si="2">ROUND(E54*J54,2)</f>
        <v>0</v>
      </c>
      <c r="L54" s="28">
        <v>21</v>
      </c>
      <c r="M54" s="28">
        <f t="shared" ref="M54:M75" si="3">G54*(1+L54/100)</f>
        <v>0</v>
      </c>
      <c r="N54" s="28">
        <v>0</v>
      </c>
      <c r="O54" s="28">
        <f t="shared" ref="O54:O75" si="4">ROUND(E54*N54,2)</f>
        <v>0</v>
      </c>
      <c r="P54" s="28">
        <v>0</v>
      </c>
      <c r="Q54" s="28">
        <f t="shared" ref="Q54:Q75" si="5">ROUND(E54*P54,2)</f>
        <v>0</v>
      </c>
      <c r="R54" s="28"/>
      <c r="S54" s="28" t="s">
        <v>61</v>
      </c>
      <c r="T54" s="28" t="s">
        <v>73</v>
      </c>
      <c r="U54" s="28">
        <v>9.2829999999999995</v>
      </c>
      <c r="V54" s="28">
        <f t="shared" ref="V54:V75" si="6">ROUND(E54*U54,2)</f>
        <v>46.42</v>
      </c>
      <c r="W54" s="28"/>
      <c r="X54" s="19"/>
      <c r="Y54" s="19"/>
      <c r="Z54" s="19"/>
      <c r="AA54" s="19"/>
      <c r="AB54" s="19"/>
      <c r="AC54" s="19"/>
      <c r="AD54" s="19"/>
      <c r="AE54" s="19"/>
      <c r="AF54" s="19"/>
      <c r="AG54" s="19" t="s">
        <v>74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</row>
    <row r="55" spans="1:60" outlineLevel="1" x14ac:dyDescent="0.2">
      <c r="A55" s="43">
        <v>23</v>
      </c>
      <c r="B55" s="44" t="s">
        <v>141</v>
      </c>
      <c r="C55" s="51" t="s">
        <v>142</v>
      </c>
      <c r="D55" s="45" t="s">
        <v>140</v>
      </c>
      <c r="E55" s="46">
        <v>1</v>
      </c>
      <c r="F55" s="47"/>
      <c r="G55" s="48">
        <f t="shared" si="0"/>
        <v>0</v>
      </c>
      <c r="H55" s="29"/>
      <c r="I55" s="28">
        <f t="shared" si="1"/>
        <v>0</v>
      </c>
      <c r="J55" s="29"/>
      <c r="K55" s="28">
        <f t="shared" si="2"/>
        <v>0</v>
      </c>
      <c r="L55" s="28">
        <v>21</v>
      </c>
      <c r="M55" s="28">
        <f t="shared" si="3"/>
        <v>0</v>
      </c>
      <c r="N55" s="28">
        <v>2.2000000000000001E-4</v>
      </c>
      <c r="O55" s="28">
        <f t="shared" si="4"/>
        <v>0</v>
      </c>
      <c r="P55" s="28">
        <v>0</v>
      </c>
      <c r="Q55" s="28">
        <f t="shared" si="5"/>
        <v>0</v>
      </c>
      <c r="R55" s="28"/>
      <c r="S55" s="28" t="s">
        <v>61</v>
      </c>
      <c r="T55" s="28" t="s">
        <v>73</v>
      </c>
      <c r="U55" s="28">
        <v>0.75900000000000001</v>
      </c>
      <c r="V55" s="28">
        <f t="shared" si="6"/>
        <v>0.76</v>
      </c>
      <c r="W55" s="28"/>
      <c r="X55" s="19"/>
      <c r="Y55" s="19"/>
      <c r="Z55" s="19"/>
      <c r="AA55" s="19"/>
      <c r="AB55" s="19"/>
      <c r="AC55" s="19"/>
      <c r="AD55" s="19"/>
      <c r="AE55" s="19"/>
      <c r="AF55" s="19"/>
      <c r="AG55" s="19" t="s">
        <v>74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</row>
    <row r="56" spans="1:60" outlineLevel="1" x14ac:dyDescent="0.2">
      <c r="A56" s="43">
        <v>24</v>
      </c>
      <c r="B56" s="44" t="s">
        <v>254</v>
      </c>
      <c r="C56" s="51" t="s">
        <v>255</v>
      </c>
      <c r="D56" s="45" t="s">
        <v>140</v>
      </c>
      <c r="E56" s="46">
        <v>2</v>
      </c>
      <c r="F56" s="47"/>
      <c r="G56" s="48">
        <f t="shared" si="0"/>
        <v>0</v>
      </c>
      <c r="H56" s="29"/>
      <c r="I56" s="28">
        <f t="shared" si="1"/>
        <v>0</v>
      </c>
      <c r="J56" s="29"/>
      <c r="K56" s="28">
        <f t="shared" si="2"/>
        <v>0</v>
      </c>
      <c r="L56" s="28">
        <v>21</v>
      </c>
      <c r="M56" s="28">
        <f t="shared" si="3"/>
        <v>0</v>
      </c>
      <c r="N56" s="28">
        <v>3.2000000000000003E-4</v>
      </c>
      <c r="O56" s="28">
        <f t="shared" si="4"/>
        <v>0</v>
      </c>
      <c r="P56" s="28">
        <v>0</v>
      </c>
      <c r="Q56" s="28">
        <f t="shared" si="5"/>
        <v>0</v>
      </c>
      <c r="R56" s="28"/>
      <c r="S56" s="28" t="s">
        <v>61</v>
      </c>
      <c r="T56" s="28" t="s">
        <v>73</v>
      </c>
      <c r="U56" s="28">
        <v>1.0940000000000001</v>
      </c>
      <c r="V56" s="28">
        <f t="shared" si="6"/>
        <v>2.19</v>
      </c>
      <c r="W56" s="28"/>
      <c r="X56" s="19"/>
      <c r="Y56" s="19"/>
      <c r="Z56" s="19"/>
      <c r="AA56" s="19"/>
      <c r="AB56" s="19"/>
      <c r="AC56" s="19"/>
      <c r="AD56" s="19"/>
      <c r="AE56" s="19"/>
      <c r="AF56" s="19"/>
      <c r="AG56" s="19" t="s">
        <v>74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</row>
    <row r="57" spans="1:60" outlineLevel="1" x14ac:dyDescent="0.2">
      <c r="A57" s="43">
        <v>25</v>
      </c>
      <c r="B57" s="44" t="s">
        <v>143</v>
      </c>
      <c r="C57" s="51" t="s">
        <v>144</v>
      </c>
      <c r="D57" s="45" t="s">
        <v>140</v>
      </c>
      <c r="E57" s="46">
        <v>3</v>
      </c>
      <c r="F57" s="47"/>
      <c r="G57" s="48">
        <f t="shared" si="0"/>
        <v>0</v>
      </c>
      <c r="H57" s="29"/>
      <c r="I57" s="28">
        <f t="shared" si="1"/>
        <v>0</v>
      </c>
      <c r="J57" s="29"/>
      <c r="K57" s="28">
        <f t="shared" si="2"/>
        <v>0</v>
      </c>
      <c r="L57" s="28">
        <v>21</v>
      </c>
      <c r="M57" s="28">
        <f t="shared" si="3"/>
        <v>0</v>
      </c>
      <c r="N57" s="28">
        <v>4.0999999999999999E-4</v>
      </c>
      <c r="O57" s="28">
        <f t="shared" si="4"/>
        <v>0</v>
      </c>
      <c r="P57" s="28">
        <v>0</v>
      </c>
      <c r="Q57" s="28">
        <f t="shared" si="5"/>
        <v>0</v>
      </c>
      <c r="R57" s="28"/>
      <c r="S57" s="28" t="s">
        <v>61</v>
      </c>
      <c r="T57" s="28" t="s">
        <v>73</v>
      </c>
      <c r="U57" s="28">
        <v>0.85599999999999998</v>
      </c>
      <c r="V57" s="28">
        <f t="shared" si="6"/>
        <v>2.57</v>
      </c>
      <c r="W57" s="28"/>
      <c r="X57" s="19"/>
      <c r="Y57" s="19"/>
      <c r="Z57" s="19"/>
      <c r="AA57" s="19"/>
      <c r="AB57" s="19"/>
      <c r="AC57" s="19"/>
      <c r="AD57" s="19"/>
      <c r="AE57" s="19"/>
      <c r="AF57" s="19"/>
      <c r="AG57" s="19" t="s">
        <v>74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</row>
    <row r="58" spans="1:60" outlineLevel="1" x14ac:dyDescent="0.2">
      <c r="A58" s="43">
        <v>26</v>
      </c>
      <c r="B58" s="44" t="s">
        <v>145</v>
      </c>
      <c r="C58" s="51" t="s">
        <v>146</v>
      </c>
      <c r="D58" s="45" t="s">
        <v>140</v>
      </c>
      <c r="E58" s="46">
        <v>5</v>
      </c>
      <c r="F58" s="47"/>
      <c r="G58" s="48">
        <f t="shared" si="0"/>
        <v>0</v>
      </c>
      <c r="H58" s="29"/>
      <c r="I58" s="28">
        <f t="shared" si="1"/>
        <v>0</v>
      </c>
      <c r="J58" s="29"/>
      <c r="K58" s="28">
        <f t="shared" si="2"/>
        <v>0</v>
      </c>
      <c r="L58" s="28">
        <v>21</v>
      </c>
      <c r="M58" s="28">
        <f t="shared" si="3"/>
        <v>0</v>
      </c>
      <c r="N58" s="28">
        <v>6.2E-4</v>
      </c>
      <c r="O58" s="28">
        <f t="shared" si="4"/>
        <v>0</v>
      </c>
      <c r="P58" s="28">
        <v>0</v>
      </c>
      <c r="Q58" s="28">
        <f t="shared" si="5"/>
        <v>0</v>
      </c>
      <c r="R58" s="28"/>
      <c r="S58" s="28" t="s">
        <v>61</v>
      </c>
      <c r="T58" s="28" t="s">
        <v>73</v>
      </c>
      <c r="U58" s="28">
        <v>1.24</v>
      </c>
      <c r="V58" s="28">
        <f t="shared" si="6"/>
        <v>6.2</v>
      </c>
      <c r="W58" s="28"/>
      <c r="X58" s="19"/>
      <c r="Y58" s="19"/>
      <c r="Z58" s="19"/>
      <c r="AA58" s="19"/>
      <c r="AB58" s="19"/>
      <c r="AC58" s="19"/>
      <c r="AD58" s="19"/>
      <c r="AE58" s="19"/>
      <c r="AF58" s="19"/>
      <c r="AG58" s="19" t="s">
        <v>74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</row>
    <row r="59" spans="1:60" ht="22.5" outlineLevel="1" x14ac:dyDescent="0.2">
      <c r="A59" s="43">
        <v>27</v>
      </c>
      <c r="B59" s="44" t="s">
        <v>256</v>
      </c>
      <c r="C59" s="51" t="s">
        <v>257</v>
      </c>
      <c r="D59" s="45" t="s">
        <v>140</v>
      </c>
      <c r="E59" s="46">
        <v>8</v>
      </c>
      <c r="F59" s="47"/>
      <c r="G59" s="48">
        <f t="shared" si="0"/>
        <v>0</v>
      </c>
      <c r="H59" s="29"/>
      <c r="I59" s="28">
        <f t="shared" si="1"/>
        <v>0</v>
      </c>
      <c r="J59" s="29"/>
      <c r="K59" s="28">
        <f t="shared" si="2"/>
        <v>0</v>
      </c>
      <c r="L59" s="28">
        <v>21</v>
      </c>
      <c r="M59" s="28">
        <f t="shared" si="3"/>
        <v>0</v>
      </c>
      <c r="N59" s="28">
        <v>0</v>
      </c>
      <c r="O59" s="28">
        <f t="shared" si="4"/>
        <v>0</v>
      </c>
      <c r="P59" s="28">
        <v>0</v>
      </c>
      <c r="Q59" s="28">
        <f t="shared" si="5"/>
        <v>0</v>
      </c>
      <c r="R59" s="28"/>
      <c r="S59" s="28" t="s">
        <v>61</v>
      </c>
      <c r="T59" s="28" t="s">
        <v>73</v>
      </c>
      <c r="U59" s="28">
        <v>1.2216</v>
      </c>
      <c r="V59" s="28">
        <f t="shared" si="6"/>
        <v>9.77</v>
      </c>
      <c r="W59" s="28"/>
      <c r="X59" s="19"/>
      <c r="Y59" s="19"/>
      <c r="Z59" s="19"/>
      <c r="AA59" s="19"/>
      <c r="AB59" s="19"/>
      <c r="AC59" s="19"/>
      <c r="AD59" s="19"/>
      <c r="AE59" s="19"/>
      <c r="AF59" s="19"/>
      <c r="AG59" s="19" t="s">
        <v>74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</row>
    <row r="60" spans="1:60" ht="22.5" outlineLevel="1" x14ac:dyDescent="0.2">
      <c r="A60" s="43">
        <v>28</v>
      </c>
      <c r="B60" s="44" t="s">
        <v>147</v>
      </c>
      <c r="C60" s="51" t="s">
        <v>148</v>
      </c>
      <c r="D60" s="45" t="s">
        <v>140</v>
      </c>
      <c r="E60" s="46">
        <v>16</v>
      </c>
      <c r="F60" s="47"/>
      <c r="G60" s="48">
        <f t="shared" si="0"/>
        <v>0</v>
      </c>
      <c r="H60" s="29"/>
      <c r="I60" s="28">
        <f t="shared" si="1"/>
        <v>0</v>
      </c>
      <c r="J60" s="29"/>
      <c r="K60" s="28">
        <f t="shared" si="2"/>
        <v>0</v>
      </c>
      <c r="L60" s="28">
        <v>21</v>
      </c>
      <c r="M60" s="28">
        <f t="shared" si="3"/>
        <v>0</v>
      </c>
      <c r="N60" s="28">
        <v>0</v>
      </c>
      <c r="O60" s="28">
        <f t="shared" si="4"/>
        <v>0</v>
      </c>
      <c r="P60" s="28">
        <v>0</v>
      </c>
      <c r="Q60" s="28">
        <f t="shared" si="5"/>
        <v>0</v>
      </c>
      <c r="R60" s="28"/>
      <c r="S60" s="28" t="s">
        <v>61</v>
      </c>
      <c r="T60" s="28" t="s">
        <v>73</v>
      </c>
      <c r="U60" s="28">
        <v>1.2736000000000001</v>
      </c>
      <c r="V60" s="28">
        <f t="shared" si="6"/>
        <v>20.38</v>
      </c>
      <c r="W60" s="28"/>
      <c r="X60" s="19"/>
      <c r="Y60" s="19"/>
      <c r="Z60" s="19"/>
      <c r="AA60" s="19"/>
      <c r="AB60" s="19"/>
      <c r="AC60" s="19"/>
      <c r="AD60" s="19"/>
      <c r="AE60" s="19"/>
      <c r="AF60" s="19"/>
      <c r="AG60" s="19" t="s">
        <v>74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</row>
    <row r="61" spans="1:60" outlineLevel="1" x14ac:dyDescent="0.2">
      <c r="A61" s="43">
        <v>29</v>
      </c>
      <c r="B61" s="44" t="s">
        <v>258</v>
      </c>
      <c r="C61" s="51" t="s">
        <v>259</v>
      </c>
      <c r="D61" s="45" t="s">
        <v>87</v>
      </c>
      <c r="E61" s="46">
        <v>19.100000000000001</v>
      </c>
      <c r="F61" s="47"/>
      <c r="G61" s="48">
        <f t="shared" si="0"/>
        <v>0</v>
      </c>
      <c r="H61" s="29"/>
      <c r="I61" s="28">
        <f t="shared" si="1"/>
        <v>0</v>
      </c>
      <c r="J61" s="29"/>
      <c r="K61" s="28">
        <f t="shared" si="2"/>
        <v>0</v>
      </c>
      <c r="L61" s="28">
        <v>21</v>
      </c>
      <c r="M61" s="28">
        <f t="shared" si="3"/>
        <v>0</v>
      </c>
      <c r="N61" s="28">
        <v>0</v>
      </c>
      <c r="O61" s="28">
        <f t="shared" si="4"/>
        <v>0</v>
      </c>
      <c r="P61" s="28">
        <v>0</v>
      </c>
      <c r="Q61" s="28">
        <f t="shared" si="5"/>
        <v>0</v>
      </c>
      <c r="R61" s="28"/>
      <c r="S61" s="28" t="s">
        <v>61</v>
      </c>
      <c r="T61" s="28" t="s">
        <v>73</v>
      </c>
      <c r="U61" s="28">
        <v>0.126</v>
      </c>
      <c r="V61" s="28">
        <f t="shared" si="6"/>
        <v>2.41</v>
      </c>
      <c r="W61" s="28"/>
      <c r="X61" s="19"/>
      <c r="Y61" s="19"/>
      <c r="Z61" s="19"/>
      <c r="AA61" s="19"/>
      <c r="AB61" s="19"/>
      <c r="AC61" s="19"/>
      <c r="AD61" s="19"/>
      <c r="AE61" s="19"/>
      <c r="AF61" s="19"/>
      <c r="AG61" s="19" t="s">
        <v>74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</row>
    <row r="62" spans="1:60" outlineLevel="1" x14ac:dyDescent="0.2">
      <c r="A62" s="43">
        <v>30</v>
      </c>
      <c r="B62" s="44" t="s">
        <v>149</v>
      </c>
      <c r="C62" s="51" t="s">
        <v>150</v>
      </c>
      <c r="D62" s="45" t="s">
        <v>87</v>
      </c>
      <c r="E62" s="46">
        <v>396</v>
      </c>
      <c r="F62" s="47"/>
      <c r="G62" s="48">
        <f t="shared" si="0"/>
        <v>0</v>
      </c>
      <c r="H62" s="29"/>
      <c r="I62" s="28">
        <f t="shared" si="1"/>
        <v>0</v>
      </c>
      <c r="J62" s="29"/>
      <c r="K62" s="28">
        <f t="shared" si="2"/>
        <v>0</v>
      </c>
      <c r="L62" s="28">
        <v>21</v>
      </c>
      <c r="M62" s="28">
        <f t="shared" si="3"/>
        <v>0</v>
      </c>
      <c r="N62" s="28">
        <v>0</v>
      </c>
      <c r="O62" s="28">
        <f t="shared" si="4"/>
        <v>0</v>
      </c>
      <c r="P62" s="28">
        <v>0</v>
      </c>
      <c r="Q62" s="28">
        <f t="shared" si="5"/>
        <v>0</v>
      </c>
      <c r="R62" s="28"/>
      <c r="S62" s="28" t="s">
        <v>61</v>
      </c>
      <c r="T62" s="28" t="s">
        <v>73</v>
      </c>
      <c r="U62" s="28">
        <v>0.17199999999999999</v>
      </c>
      <c r="V62" s="28">
        <f t="shared" si="6"/>
        <v>68.11</v>
      </c>
      <c r="W62" s="28"/>
      <c r="X62" s="19"/>
      <c r="Y62" s="19"/>
      <c r="Z62" s="19"/>
      <c r="AA62" s="19"/>
      <c r="AB62" s="19"/>
      <c r="AC62" s="19"/>
      <c r="AD62" s="19"/>
      <c r="AE62" s="19"/>
      <c r="AF62" s="19"/>
      <c r="AG62" s="19" t="s">
        <v>74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</row>
    <row r="63" spans="1:60" outlineLevel="1" x14ac:dyDescent="0.2">
      <c r="A63" s="43">
        <v>31</v>
      </c>
      <c r="B63" s="44" t="s">
        <v>332</v>
      </c>
      <c r="C63" s="51" t="s">
        <v>333</v>
      </c>
      <c r="D63" s="45" t="s">
        <v>140</v>
      </c>
      <c r="E63" s="46">
        <v>2</v>
      </c>
      <c r="F63" s="47"/>
      <c r="G63" s="48">
        <f t="shared" si="0"/>
        <v>0</v>
      </c>
      <c r="H63" s="29"/>
      <c r="I63" s="28">
        <f t="shared" si="1"/>
        <v>0</v>
      </c>
      <c r="J63" s="29"/>
      <c r="K63" s="28">
        <f t="shared" si="2"/>
        <v>0</v>
      </c>
      <c r="L63" s="28">
        <v>21</v>
      </c>
      <c r="M63" s="28">
        <f t="shared" si="3"/>
        <v>0</v>
      </c>
      <c r="N63" s="28">
        <v>2.1000000000000001E-4</v>
      </c>
      <c r="O63" s="28">
        <f t="shared" si="4"/>
        <v>0</v>
      </c>
      <c r="P63" s="28">
        <v>0</v>
      </c>
      <c r="Q63" s="28">
        <f t="shared" si="5"/>
        <v>0</v>
      </c>
      <c r="R63" s="28"/>
      <c r="S63" s="28" t="s">
        <v>61</v>
      </c>
      <c r="T63" s="28" t="s">
        <v>73</v>
      </c>
      <c r="U63" s="28">
        <v>1.278</v>
      </c>
      <c r="V63" s="28">
        <f t="shared" si="6"/>
        <v>2.56</v>
      </c>
      <c r="W63" s="28"/>
      <c r="X63" s="19"/>
      <c r="Y63" s="19"/>
      <c r="Z63" s="19"/>
      <c r="AA63" s="19"/>
      <c r="AB63" s="19"/>
      <c r="AC63" s="19"/>
      <c r="AD63" s="19"/>
      <c r="AE63" s="19"/>
      <c r="AF63" s="19"/>
      <c r="AG63" s="19" t="s">
        <v>74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</row>
    <row r="64" spans="1:60" outlineLevel="1" x14ac:dyDescent="0.2">
      <c r="A64" s="43">
        <v>32</v>
      </c>
      <c r="B64" s="44" t="s">
        <v>151</v>
      </c>
      <c r="C64" s="51" t="s">
        <v>152</v>
      </c>
      <c r="D64" s="45" t="s">
        <v>140</v>
      </c>
      <c r="E64" s="46">
        <v>2</v>
      </c>
      <c r="F64" s="47"/>
      <c r="G64" s="48">
        <f t="shared" si="0"/>
        <v>0</v>
      </c>
      <c r="H64" s="29"/>
      <c r="I64" s="28">
        <f t="shared" si="1"/>
        <v>0</v>
      </c>
      <c r="J64" s="29"/>
      <c r="K64" s="28">
        <f t="shared" si="2"/>
        <v>0</v>
      </c>
      <c r="L64" s="28">
        <v>21</v>
      </c>
      <c r="M64" s="28">
        <f t="shared" si="3"/>
        <v>0</v>
      </c>
      <c r="N64" s="28">
        <v>2.2000000000000001E-4</v>
      </c>
      <c r="O64" s="28">
        <f t="shared" si="4"/>
        <v>0</v>
      </c>
      <c r="P64" s="28">
        <v>0</v>
      </c>
      <c r="Q64" s="28">
        <f t="shared" si="5"/>
        <v>0</v>
      </c>
      <c r="R64" s="28"/>
      <c r="S64" s="28" t="s">
        <v>61</v>
      </c>
      <c r="T64" s="28" t="s">
        <v>73</v>
      </c>
      <c r="U64" s="28">
        <v>1.554</v>
      </c>
      <c r="V64" s="28">
        <f t="shared" si="6"/>
        <v>3.11</v>
      </c>
      <c r="W64" s="28"/>
      <c r="X64" s="19"/>
      <c r="Y64" s="19"/>
      <c r="Z64" s="19"/>
      <c r="AA64" s="19"/>
      <c r="AB64" s="19"/>
      <c r="AC64" s="19"/>
      <c r="AD64" s="19"/>
      <c r="AE64" s="19"/>
      <c r="AF64" s="19"/>
      <c r="AG64" s="19" t="s">
        <v>74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</row>
    <row r="65" spans="1:60" outlineLevel="1" x14ac:dyDescent="0.2">
      <c r="A65" s="43">
        <v>33</v>
      </c>
      <c r="B65" s="44" t="s">
        <v>260</v>
      </c>
      <c r="C65" s="51" t="s">
        <v>261</v>
      </c>
      <c r="D65" s="45" t="s">
        <v>140</v>
      </c>
      <c r="E65" s="46">
        <v>1</v>
      </c>
      <c r="F65" s="47"/>
      <c r="G65" s="48">
        <f t="shared" si="0"/>
        <v>0</v>
      </c>
      <c r="H65" s="29"/>
      <c r="I65" s="28">
        <f t="shared" si="1"/>
        <v>0</v>
      </c>
      <c r="J65" s="29"/>
      <c r="K65" s="28">
        <f t="shared" si="2"/>
        <v>0</v>
      </c>
      <c r="L65" s="28">
        <v>21</v>
      </c>
      <c r="M65" s="28">
        <f t="shared" si="3"/>
        <v>0</v>
      </c>
      <c r="N65" s="28">
        <v>2.7699999999999999E-3</v>
      </c>
      <c r="O65" s="28">
        <f t="shared" si="4"/>
        <v>0</v>
      </c>
      <c r="P65" s="28">
        <v>0</v>
      </c>
      <c r="Q65" s="28">
        <f t="shared" si="5"/>
        <v>0</v>
      </c>
      <c r="R65" s="28"/>
      <c r="S65" s="28" t="s">
        <v>61</v>
      </c>
      <c r="T65" s="28" t="s">
        <v>73</v>
      </c>
      <c r="U65" s="28">
        <v>1.663</v>
      </c>
      <c r="V65" s="28">
        <f t="shared" si="6"/>
        <v>1.66</v>
      </c>
      <c r="W65" s="28"/>
      <c r="X65" s="19"/>
      <c r="Y65" s="19"/>
      <c r="Z65" s="19"/>
      <c r="AA65" s="19"/>
      <c r="AB65" s="19"/>
      <c r="AC65" s="19"/>
      <c r="AD65" s="19"/>
      <c r="AE65" s="19"/>
      <c r="AF65" s="19"/>
      <c r="AG65" s="19" t="s">
        <v>74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</row>
    <row r="66" spans="1:60" outlineLevel="1" x14ac:dyDescent="0.2">
      <c r="A66" s="43">
        <v>34</v>
      </c>
      <c r="B66" s="44" t="s">
        <v>155</v>
      </c>
      <c r="C66" s="51" t="s">
        <v>156</v>
      </c>
      <c r="D66" s="45" t="s">
        <v>140</v>
      </c>
      <c r="E66" s="46">
        <v>5</v>
      </c>
      <c r="F66" s="47"/>
      <c r="G66" s="48">
        <f t="shared" si="0"/>
        <v>0</v>
      </c>
      <c r="H66" s="29"/>
      <c r="I66" s="28">
        <f t="shared" si="1"/>
        <v>0</v>
      </c>
      <c r="J66" s="29"/>
      <c r="K66" s="28">
        <f t="shared" si="2"/>
        <v>0</v>
      </c>
      <c r="L66" s="28">
        <v>21</v>
      </c>
      <c r="M66" s="28">
        <f t="shared" si="3"/>
        <v>0</v>
      </c>
      <c r="N66" s="28">
        <v>4.0999999999999999E-4</v>
      </c>
      <c r="O66" s="28">
        <f t="shared" si="4"/>
        <v>0</v>
      </c>
      <c r="P66" s="28">
        <v>0</v>
      </c>
      <c r="Q66" s="28">
        <f t="shared" si="5"/>
        <v>0</v>
      </c>
      <c r="R66" s="28"/>
      <c r="S66" s="28" t="s">
        <v>61</v>
      </c>
      <c r="T66" s="28" t="s">
        <v>73</v>
      </c>
      <c r="U66" s="28">
        <v>1.8660000000000001</v>
      </c>
      <c r="V66" s="28">
        <f t="shared" si="6"/>
        <v>9.33</v>
      </c>
      <c r="W66" s="28"/>
      <c r="X66" s="19"/>
      <c r="Y66" s="19"/>
      <c r="Z66" s="19"/>
      <c r="AA66" s="19"/>
      <c r="AB66" s="19"/>
      <c r="AC66" s="19"/>
      <c r="AD66" s="19"/>
      <c r="AE66" s="19"/>
      <c r="AF66" s="19"/>
      <c r="AG66" s="19" t="s">
        <v>74</v>
      </c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outlineLevel="1" x14ac:dyDescent="0.2">
      <c r="A67" s="43">
        <v>35</v>
      </c>
      <c r="B67" s="44" t="s">
        <v>157</v>
      </c>
      <c r="C67" s="51" t="s">
        <v>158</v>
      </c>
      <c r="D67" s="45" t="s">
        <v>87</v>
      </c>
      <c r="E67" s="46">
        <v>415.1</v>
      </c>
      <c r="F67" s="47"/>
      <c r="G67" s="48">
        <f t="shared" si="0"/>
        <v>0</v>
      </c>
      <c r="H67" s="29"/>
      <c r="I67" s="28">
        <f t="shared" si="1"/>
        <v>0</v>
      </c>
      <c r="J67" s="29"/>
      <c r="K67" s="28">
        <f t="shared" si="2"/>
        <v>0</v>
      </c>
      <c r="L67" s="28">
        <v>21</v>
      </c>
      <c r="M67" s="28">
        <f t="shared" si="3"/>
        <v>0</v>
      </c>
      <c r="N67" s="28">
        <v>0</v>
      </c>
      <c r="O67" s="28">
        <f t="shared" si="4"/>
        <v>0</v>
      </c>
      <c r="P67" s="28">
        <v>0</v>
      </c>
      <c r="Q67" s="28">
        <f t="shared" si="5"/>
        <v>0</v>
      </c>
      <c r="R67" s="28"/>
      <c r="S67" s="28" t="s">
        <v>61</v>
      </c>
      <c r="T67" s="28" t="s">
        <v>73</v>
      </c>
      <c r="U67" s="28">
        <v>4.3999999999999997E-2</v>
      </c>
      <c r="V67" s="28">
        <f t="shared" si="6"/>
        <v>18.260000000000002</v>
      </c>
      <c r="W67" s="28"/>
      <c r="X67" s="19"/>
      <c r="Y67" s="19"/>
      <c r="Z67" s="19"/>
      <c r="AA67" s="19"/>
      <c r="AB67" s="19"/>
      <c r="AC67" s="19"/>
      <c r="AD67" s="19"/>
      <c r="AE67" s="19"/>
      <c r="AF67" s="19"/>
      <c r="AG67" s="19" t="s">
        <v>74</v>
      </c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</row>
    <row r="68" spans="1:60" outlineLevel="1" x14ac:dyDescent="0.2">
      <c r="A68" s="43">
        <v>36</v>
      </c>
      <c r="B68" s="44" t="s">
        <v>159</v>
      </c>
      <c r="C68" s="51" t="s">
        <v>160</v>
      </c>
      <c r="D68" s="45" t="s">
        <v>161</v>
      </c>
      <c r="E68" s="46">
        <v>5</v>
      </c>
      <c r="F68" s="47"/>
      <c r="G68" s="48">
        <f t="shared" si="0"/>
        <v>0</v>
      </c>
      <c r="H68" s="29"/>
      <c r="I68" s="28">
        <f t="shared" si="1"/>
        <v>0</v>
      </c>
      <c r="J68" s="29"/>
      <c r="K68" s="28">
        <f t="shared" si="2"/>
        <v>0</v>
      </c>
      <c r="L68" s="28">
        <v>21</v>
      </c>
      <c r="M68" s="28">
        <f t="shared" si="3"/>
        <v>0</v>
      </c>
      <c r="N68" s="28">
        <v>3.5029999999999999E-2</v>
      </c>
      <c r="O68" s="28">
        <f t="shared" si="4"/>
        <v>0.18</v>
      </c>
      <c r="P68" s="28">
        <v>0</v>
      </c>
      <c r="Q68" s="28">
        <f t="shared" si="5"/>
        <v>0</v>
      </c>
      <c r="R68" s="28"/>
      <c r="S68" s="28" t="s">
        <v>61</v>
      </c>
      <c r="T68" s="28" t="s">
        <v>73</v>
      </c>
      <c r="U68" s="28">
        <v>10.130000000000001</v>
      </c>
      <c r="V68" s="28">
        <f t="shared" si="6"/>
        <v>50.65</v>
      </c>
      <c r="W68" s="28"/>
      <c r="X68" s="19"/>
      <c r="Y68" s="19"/>
      <c r="Z68" s="19"/>
      <c r="AA68" s="19"/>
      <c r="AB68" s="19"/>
      <c r="AC68" s="19"/>
      <c r="AD68" s="19"/>
      <c r="AE68" s="19"/>
      <c r="AF68" s="19"/>
      <c r="AG68" s="19" t="s">
        <v>74</v>
      </c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</row>
    <row r="69" spans="1:60" outlineLevel="1" x14ac:dyDescent="0.2">
      <c r="A69" s="43">
        <v>37</v>
      </c>
      <c r="B69" s="44" t="s">
        <v>162</v>
      </c>
      <c r="C69" s="51" t="s">
        <v>163</v>
      </c>
      <c r="D69" s="45" t="s">
        <v>87</v>
      </c>
      <c r="E69" s="46">
        <v>415.1</v>
      </c>
      <c r="F69" s="47"/>
      <c r="G69" s="48">
        <f t="shared" si="0"/>
        <v>0</v>
      </c>
      <c r="H69" s="29"/>
      <c r="I69" s="28">
        <f t="shared" si="1"/>
        <v>0</v>
      </c>
      <c r="J69" s="29"/>
      <c r="K69" s="28">
        <f t="shared" si="2"/>
        <v>0</v>
      </c>
      <c r="L69" s="28">
        <v>21</v>
      </c>
      <c r="M69" s="28">
        <f t="shared" si="3"/>
        <v>0</v>
      </c>
      <c r="N69" s="28">
        <v>0</v>
      </c>
      <c r="O69" s="28">
        <f t="shared" si="4"/>
        <v>0</v>
      </c>
      <c r="P69" s="28">
        <v>0</v>
      </c>
      <c r="Q69" s="28">
        <f t="shared" si="5"/>
        <v>0</v>
      </c>
      <c r="R69" s="28"/>
      <c r="S69" s="28" t="s">
        <v>61</v>
      </c>
      <c r="T69" s="28" t="s">
        <v>73</v>
      </c>
      <c r="U69" s="28">
        <v>0.21</v>
      </c>
      <c r="V69" s="28">
        <f t="shared" si="6"/>
        <v>87.17</v>
      </c>
      <c r="W69" s="28"/>
      <c r="X69" s="19"/>
      <c r="Y69" s="19"/>
      <c r="Z69" s="19"/>
      <c r="AA69" s="19"/>
      <c r="AB69" s="19"/>
      <c r="AC69" s="19"/>
      <c r="AD69" s="19"/>
      <c r="AE69" s="19"/>
      <c r="AF69" s="19"/>
      <c r="AG69" s="19" t="s">
        <v>74</v>
      </c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</row>
    <row r="70" spans="1:60" outlineLevel="1" x14ac:dyDescent="0.2">
      <c r="A70" s="43">
        <v>38</v>
      </c>
      <c r="B70" s="44" t="s">
        <v>164</v>
      </c>
      <c r="C70" s="51" t="s">
        <v>165</v>
      </c>
      <c r="D70" s="45" t="s">
        <v>140</v>
      </c>
      <c r="E70" s="46">
        <v>9</v>
      </c>
      <c r="F70" s="47"/>
      <c r="G70" s="48">
        <f t="shared" si="0"/>
        <v>0</v>
      </c>
      <c r="H70" s="29"/>
      <c r="I70" s="28">
        <f t="shared" si="1"/>
        <v>0</v>
      </c>
      <c r="J70" s="29"/>
      <c r="K70" s="28">
        <f t="shared" si="2"/>
        <v>0</v>
      </c>
      <c r="L70" s="28">
        <v>21</v>
      </c>
      <c r="M70" s="28">
        <f t="shared" si="3"/>
        <v>0</v>
      </c>
      <c r="N70" s="28">
        <v>0.11178</v>
      </c>
      <c r="O70" s="28">
        <f t="shared" si="4"/>
        <v>1.01</v>
      </c>
      <c r="P70" s="28">
        <v>0</v>
      </c>
      <c r="Q70" s="28">
        <f t="shared" si="5"/>
        <v>0</v>
      </c>
      <c r="R70" s="28"/>
      <c r="S70" s="28" t="s">
        <v>61</v>
      </c>
      <c r="T70" s="28" t="s">
        <v>73</v>
      </c>
      <c r="U70" s="28">
        <v>0.86299999999999999</v>
      </c>
      <c r="V70" s="28">
        <f t="shared" si="6"/>
        <v>7.77</v>
      </c>
      <c r="W70" s="28"/>
      <c r="X70" s="19"/>
      <c r="Y70" s="19"/>
      <c r="Z70" s="19"/>
      <c r="AA70" s="19"/>
      <c r="AB70" s="19"/>
      <c r="AC70" s="19"/>
      <c r="AD70" s="19"/>
      <c r="AE70" s="19"/>
      <c r="AF70" s="19"/>
      <c r="AG70" s="19" t="s">
        <v>74</v>
      </c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</row>
    <row r="71" spans="1:60" outlineLevel="1" x14ac:dyDescent="0.2">
      <c r="A71" s="43">
        <v>39</v>
      </c>
      <c r="B71" s="44" t="s">
        <v>168</v>
      </c>
      <c r="C71" s="51" t="s">
        <v>169</v>
      </c>
      <c r="D71" s="45" t="s">
        <v>87</v>
      </c>
      <c r="E71" s="46">
        <v>415.1</v>
      </c>
      <c r="F71" s="47"/>
      <c r="G71" s="48">
        <f t="shared" si="0"/>
        <v>0</v>
      </c>
      <c r="H71" s="29"/>
      <c r="I71" s="28">
        <f t="shared" si="1"/>
        <v>0</v>
      </c>
      <c r="J71" s="29"/>
      <c r="K71" s="28">
        <f t="shared" si="2"/>
        <v>0</v>
      </c>
      <c r="L71" s="28">
        <v>21</v>
      </c>
      <c r="M71" s="28">
        <f t="shared" si="3"/>
        <v>0</v>
      </c>
      <c r="N71" s="28">
        <v>0</v>
      </c>
      <c r="O71" s="28">
        <f t="shared" si="4"/>
        <v>0</v>
      </c>
      <c r="P71" s="28">
        <v>0</v>
      </c>
      <c r="Q71" s="28">
        <f t="shared" si="5"/>
        <v>0</v>
      </c>
      <c r="R71" s="28"/>
      <c r="S71" s="28" t="s">
        <v>61</v>
      </c>
      <c r="T71" s="28" t="s">
        <v>73</v>
      </c>
      <c r="U71" s="28">
        <v>2.5999999999999999E-2</v>
      </c>
      <c r="V71" s="28">
        <f t="shared" si="6"/>
        <v>10.79</v>
      </c>
      <c r="W71" s="28"/>
      <c r="X71" s="19"/>
      <c r="Y71" s="19"/>
      <c r="Z71" s="19"/>
      <c r="AA71" s="19"/>
      <c r="AB71" s="19"/>
      <c r="AC71" s="19"/>
      <c r="AD71" s="19"/>
      <c r="AE71" s="19"/>
      <c r="AF71" s="19"/>
      <c r="AG71" s="19" t="s">
        <v>74</v>
      </c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</row>
    <row r="72" spans="1:60" ht="22.5" outlineLevel="1" x14ac:dyDescent="0.2">
      <c r="A72" s="43">
        <v>40</v>
      </c>
      <c r="B72" s="44" t="s">
        <v>170</v>
      </c>
      <c r="C72" s="51" t="s">
        <v>171</v>
      </c>
      <c r="D72" s="45" t="s">
        <v>87</v>
      </c>
      <c r="E72" s="46">
        <v>415.1</v>
      </c>
      <c r="F72" s="47"/>
      <c r="G72" s="48">
        <f t="shared" si="0"/>
        <v>0</v>
      </c>
      <c r="H72" s="29"/>
      <c r="I72" s="28">
        <f t="shared" si="1"/>
        <v>0</v>
      </c>
      <c r="J72" s="29"/>
      <c r="K72" s="28">
        <f t="shared" si="2"/>
        <v>0</v>
      </c>
      <c r="L72" s="28">
        <v>21</v>
      </c>
      <c r="M72" s="28">
        <f t="shared" si="3"/>
        <v>0</v>
      </c>
      <c r="N72" s="28">
        <v>6.0000000000000002E-5</v>
      </c>
      <c r="O72" s="28">
        <f t="shared" si="4"/>
        <v>0.02</v>
      </c>
      <c r="P72" s="28">
        <v>0</v>
      </c>
      <c r="Q72" s="28">
        <f t="shared" si="5"/>
        <v>0</v>
      </c>
      <c r="R72" s="28"/>
      <c r="S72" s="28" t="s">
        <v>61</v>
      </c>
      <c r="T72" s="28" t="s">
        <v>73</v>
      </c>
      <c r="U72" s="28">
        <v>4.6330000000000003E-2</v>
      </c>
      <c r="V72" s="28">
        <f t="shared" si="6"/>
        <v>19.23</v>
      </c>
      <c r="W72" s="28"/>
      <c r="X72" s="19"/>
      <c r="Y72" s="19"/>
      <c r="Z72" s="19"/>
      <c r="AA72" s="19"/>
      <c r="AB72" s="19"/>
      <c r="AC72" s="19"/>
      <c r="AD72" s="19"/>
      <c r="AE72" s="19"/>
      <c r="AF72" s="19"/>
      <c r="AG72" s="19" t="s">
        <v>74</v>
      </c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</row>
    <row r="73" spans="1:60" ht="22.5" outlineLevel="1" x14ac:dyDescent="0.2">
      <c r="A73" s="43">
        <v>41</v>
      </c>
      <c r="B73" s="44" t="s">
        <v>172</v>
      </c>
      <c r="C73" s="51" t="s">
        <v>173</v>
      </c>
      <c r="D73" s="45" t="s">
        <v>140</v>
      </c>
      <c r="E73" s="46">
        <v>415.1</v>
      </c>
      <c r="F73" s="47"/>
      <c r="G73" s="48">
        <f t="shared" si="0"/>
        <v>0</v>
      </c>
      <c r="H73" s="29"/>
      <c r="I73" s="28">
        <f t="shared" si="1"/>
        <v>0</v>
      </c>
      <c r="J73" s="29"/>
      <c r="K73" s="28">
        <f t="shared" si="2"/>
        <v>0</v>
      </c>
      <c r="L73" s="28">
        <v>21</v>
      </c>
      <c r="M73" s="28">
        <f t="shared" si="3"/>
        <v>0</v>
      </c>
      <c r="N73" s="28">
        <v>0</v>
      </c>
      <c r="O73" s="28">
        <f t="shared" si="4"/>
        <v>0</v>
      </c>
      <c r="P73" s="28">
        <v>0.10316</v>
      </c>
      <c r="Q73" s="28">
        <f t="shared" si="5"/>
        <v>42.82</v>
      </c>
      <c r="R73" s="28"/>
      <c r="S73" s="28" t="s">
        <v>64</v>
      </c>
      <c r="T73" s="28" t="s">
        <v>73</v>
      </c>
      <c r="U73" s="28">
        <v>0.68200000000000005</v>
      </c>
      <c r="V73" s="28">
        <f t="shared" si="6"/>
        <v>283.10000000000002</v>
      </c>
      <c r="W73" s="28"/>
      <c r="X73" s="19"/>
      <c r="Y73" s="19"/>
      <c r="Z73" s="19"/>
      <c r="AA73" s="19"/>
      <c r="AB73" s="19"/>
      <c r="AC73" s="19"/>
      <c r="AD73" s="19"/>
      <c r="AE73" s="19"/>
      <c r="AF73" s="19"/>
      <c r="AG73" s="19" t="s">
        <v>74</v>
      </c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4" spans="1:60" ht="45" outlineLevel="1" x14ac:dyDescent="0.2">
      <c r="A74" s="43">
        <v>42</v>
      </c>
      <c r="B74" s="44" t="s">
        <v>174</v>
      </c>
      <c r="C74" s="51" t="s">
        <v>175</v>
      </c>
      <c r="D74" s="45" t="s">
        <v>63</v>
      </c>
      <c r="E74" s="46">
        <v>13</v>
      </c>
      <c r="F74" s="47"/>
      <c r="G74" s="48">
        <f t="shared" si="0"/>
        <v>0</v>
      </c>
      <c r="H74" s="29"/>
      <c r="I74" s="28">
        <f t="shared" si="1"/>
        <v>0</v>
      </c>
      <c r="J74" s="29"/>
      <c r="K74" s="28">
        <f t="shared" si="2"/>
        <v>0</v>
      </c>
      <c r="L74" s="28">
        <v>21</v>
      </c>
      <c r="M74" s="28">
        <f t="shared" si="3"/>
        <v>0</v>
      </c>
      <c r="N74" s="28">
        <v>0</v>
      </c>
      <c r="O74" s="28">
        <f t="shared" si="4"/>
        <v>0</v>
      </c>
      <c r="P74" s="28">
        <v>0</v>
      </c>
      <c r="Q74" s="28">
        <f t="shared" si="5"/>
        <v>0</v>
      </c>
      <c r="R74" s="28"/>
      <c r="S74" s="28" t="s">
        <v>64</v>
      </c>
      <c r="T74" s="28" t="s">
        <v>62</v>
      </c>
      <c r="U74" s="28">
        <v>0</v>
      </c>
      <c r="V74" s="28">
        <f t="shared" si="6"/>
        <v>0</v>
      </c>
      <c r="W74" s="28"/>
      <c r="X74" s="19"/>
      <c r="Y74" s="19"/>
      <c r="Z74" s="19"/>
      <c r="AA74" s="19"/>
      <c r="AB74" s="19"/>
      <c r="AC74" s="19"/>
      <c r="AD74" s="19"/>
      <c r="AE74" s="19"/>
      <c r="AF74" s="19"/>
      <c r="AG74" s="19" t="s">
        <v>133</v>
      </c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</row>
    <row r="75" spans="1:60" ht="22.5" outlineLevel="1" x14ac:dyDescent="0.2">
      <c r="A75" s="37">
        <v>43</v>
      </c>
      <c r="B75" s="38" t="s">
        <v>262</v>
      </c>
      <c r="C75" s="52" t="s">
        <v>263</v>
      </c>
      <c r="D75" s="39" t="s">
        <v>87</v>
      </c>
      <c r="E75" s="40">
        <v>19.386500000000002</v>
      </c>
      <c r="F75" s="41"/>
      <c r="G75" s="42">
        <f t="shared" si="0"/>
        <v>0</v>
      </c>
      <c r="H75" s="29"/>
      <c r="I75" s="28">
        <f t="shared" si="1"/>
        <v>0</v>
      </c>
      <c r="J75" s="29"/>
      <c r="K75" s="28">
        <f t="shared" si="2"/>
        <v>0</v>
      </c>
      <c r="L75" s="28">
        <v>21</v>
      </c>
      <c r="M75" s="28">
        <f t="shared" si="3"/>
        <v>0</v>
      </c>
      <c r="N75" s="28">
        <v>2.14E-3</v>
      </c>
      <c r="O75" s="28">
        <f t="shared" si="4"/>
        <v>0.04</v>
      </c>
      <c r="P75" s="28">
        <v>0</v>
      </c>
      <c r="Q75" s="28">
        <f t="shared" si="5"/>
        <v>0</v>
      </c>
      <c r="R75" s="28"/>
      <c r="S75" s="28" t="s">
        <v>64</v>
      </c>
      <c r="T75" s="28" t="s">
        <v>73</v>
      </c>
      <c r="U75" s="28">
        <v>0</v>
      </c>
      <c r="V75" s="28">
        <f t="shared" si="6"/>
        <v>0</v>
      </c>
      <c r="W75" s="28"/>
      <c r="X75" s="19"/>
      <c r="Y75" s="19"/>
      <c r="Z75" s="19"/>
      <c r="AA75" s="19"/>
      <c r="AB75" s="19"/>
      <c r="AC75" s="19"/>
      <c r="AD75" s="19"/>
      <c r="AE75" s="19"/>
      <c r="AF75" s="19"/>
      <c r="AG75" s="19" t="s">
        <v>178</v>
      </c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</row>
    <row r="76" spans="1:60" outlineLevel="1" x14ac:dyDescent="0.2">
      <c r="A76" s="26"/>
      <c r="B76" s="27"/>
      <c r="C76" s="58" t="s">
        <v>334</v>
      </c>
      <c r="D76" s="56"/>
      <c r="E76" s="57">
        <v>19.386500000000002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19"/>
      <c r="Y76" s="19"/>
      <c r="Z76" s="19"/>
      <c r="AA76" s="19"/>
      <c r="AB76" s="19"/>
      <c r="AC76" s="19"/>
      <c r="AD76" s="19"/>
      <c r="AE76" s="19"/>
      <c r="AF76" s="19"/>
      <c r="AG76" s="19" t="s">
        <v>76</v>
      </c>
      <c r="AH76" s="19">
        <v>0</v>
      </c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</row>
    <row r="77" spans="1:60" ht="22.5" outlineLevel="1" x14ac:dyDescent="0.2">
      <c r="A77" s="37">
        <v>44</v>
      </c>
      <c r="B77" s="38" t="s">
        <v>176</v>
      </c>
      <c r="C77" s="52" t="s">
        <v>265</v>
      </c>
      <c r="D77" s="39" t="s">
        <v>87</v>
      </c>
      <c r="E77" s="40">
        <v>401.94</v>
      </c>
      <c r="F77" s="41"/>
      <c r="G77" s="42">
        <f>ROUND(E77*F77,2)</f>
        <v>0</v>
      </c>
      <c r="H77" s="29"/>
      <c r="I77" s="28">
        <f>ROUND(E77*H77,2)</f>
        <v>0</v>
      </c>
      <c r="J77" s="29"/>
      <c r="K77" s="28">
        <f>ROUND(E77*J77,2)</f>
        <v>0</v>
      </c>
      <c r="L77" s="28">
        <v>21</v>
      </c>
      <c r="M77" s="28">
        <f>G77*(1+L77/100)</f>
        <v>0</v>
      </c>
      <c r="N77" s="28">
        <v>3.1800000000000001E-3</v>
      </c>
      <c r="O77" s="28">
        <f>ROUND(E77*N77,2)</f>
        <v>1.28</v>
      </c>
      <c r="P77" s="28">
        <v>0</v>
      </c>
      <c r="Q77" s="28">
        <f>ROUND(E77*P77,2)</f>
        <v>0</v>
      </c>
      <c r="R77" s="28"/>
      <c r="S77" s="28" t="s">
        <v>64</v>
      </c>
      <c r="T77" s="28" t="s">
        <v>73</v>
      </c>
      <c r="U77" s="28">
        <v>0</v>
      </c>
      <c r="V77" s="28">
        <f>ROUND(E77*U77,2)</f>
        <v>0</v>
      </c>
      <c r="W77" s="28"/>
      <c r="X77" s="19"/>
      <c r="Y77" s="19"/>
      <c r="Z77" s="19"/>
      <c r="AA77" s="19"/>
      <c r="AB77" s="19"/>
      <c r="AC77" s="19"/>
      <c r="AD77" s="19"/>
      <c r="AE77" s="19"/>
      <c r="AF77" s="19"/>
      <c r="AG77" s="19" t="s">
        <v>178</v>
      </c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  <row r="78" spans="1:60" outlineLevel="1" x14ac:dyDescent="0.2">
      <c r="A78" s="26"/>
      <c r="B78" s="27"/>
      <c r="C78" s="58" t="s">
        <v>335</v>
      </c>
      <c r="D78" s="56"/>
      <c r="E78" s="57">
        <v>401.94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19"/>
      <c r="Y78" s="19"/>
      <c r="Z78" s="19"/>
      <c r="AA78" s="19"/>
      <c r="AB78" s="19"/>
      <c r="AC78" s="19"/>
      <c r="AD78" s="19"/>
      <c r="AE78" s="19"/>
      <c r="AF78" s="19"/>
      <c r="AG78" s="19" t="s">
        <v>76</v>
      </c>
      <c r="AH78" s="19">
        <v>0</v>
      </c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</row>
    <row r="79" spans="1:60" outlineLevel="1" x14ac:dyDescent="0.2">
      <c r="A79" s="43">
        <v>45</v>
      </c>
      <c r="B79" s="44" t="s">
        <v>180</v>
      </c>
      <c r="C79" s="51" t="s">
        <v>181</v>
      </c>
      <c r="D79" s="45" t="s">
        <v>140</v>
      </c>
      <c r="E79" s="46">
        <v>9</v>
      </c>
      <c r="F79" s="47"/>
      <c r="G79" s="48">
        <f t="shared" ref="G79:G99" si="7">ROUND(E79*F79,2)</f>
        <v>0</v>
      </c>
      <c r="H79" s="29"/>
      <c r="I79" s="28">
        <f t="shared" ref="I79:I99" si="8">ROUND(E79*H79,2)</f>
        <v>0</v>
      </c>
      <c r="J79" s="29"/>
      <c r="K79" s="28">
        <f t="shared" ref="K79:K99" si="9">ROUND(E79*J79,2)</f>
        <v>0</v>
      </c>
      <c r="L79" s="28">
        <v>21</v>
      </c>
      <c r="M79" s="28">
        <f t="shared" ref="M79:M99" si="10">G79*(1+L79/100)</f>
        <v>0</v>
      </c>
      <c r="N79" s="28">
        <v>1.1299999999999999E-2</v>
      </c>
      <c r="O79" s="28">
        <f t="shared" ref="O79:O99" si="11">ROUND(E79*N79,2)</f>
        <v>0.1</v>
      </c>
      <c r="P79" s="28">
        <v>0</v>
      </c>
      <c r="Q79" s="28">
        <f t="shared" ref="Q79:Q99" si="12">ROUND(E79*P79,2)</f>
        <v>0</v>
      </c>
      <c r="R79" s="28"/>
      <c r="S79" s="28" t="s">
        <v>64</v>
      </c>
      <c r="T79" s="28" t="s">
        <v>73</v>
      </c>
      <c r="U79" s="28">
        <v>0</v>
      </c>
      <c r="V79" s="28">
        <f t="shared" ref="V79:V99" si="13">ROUND(E79*U79,2)</f>
        <v>0</v>
      </c>
      <c r="W79" s="28"/>
      <c r="X79" s="19"/>
      <c r="Y79" s="19"/>
      <c r="Z79" s="19"/>
      <c r="AA79" s="19"/>
      <c r="AB79" s="19"/>
      <c r="AC79" s="19"/>
      <c r="AD79" s="19"/>
      <c r="AE79" s="19"/>
      <c r="AF79" s="19"/>
      <c r="AG79" s="19" t="s">
        <v>178</v>
      </c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</row>
    <row r="80" spans="1:60" outlineLevel="1" x14ac:dyDescent="0.2">
      <c r="A80" s="43">
        <v>46</v>
      </c>
      <c r="B80" s="44" t="s">
        <v>184</v>
      </c>
      <c r="C80" s="51" t="s">
        <v>185</v>
      </c>
      <c r="D80" s="45" t="s">
        <v>63</v>
      </c>
      <c r="E80" s="46">
        <v>2</v>
      </c>
      <c r="F80" s="47"/>
      <c r="G80" s="48">
        <f t="shared" si="7"/>
        <v>0</v>
      </c>
      <c r="H80" s="29"/>
      <c r="I80" s="28">
        <f t="shared" si="8"/>
        <v>0</v>
      </c>
      <c r="J80" s="29"/>
      <c r="K80" s="28">
        <f t="shared" si="9"/>
        <v>0</v>
      </c>
      <c r="L80" s="28">
        <v>21</v>
      </c>
      <c r="M80" s="28">
        <f t="shared" si="10"/>
        <v>0</v>
      </c>
      <c r="N80" s="28">
        <v>6.8999999999999999E-3</v>
      </c>
      <c r="O80" s="28">
        <f t="shared" si="11"/>
        <v>0.01</v>
      </c>
      <c r="P80" s="28">
        <v>0</v>
      </c>
      <c r="Q80" s="28">
        <f t="shared" si="12"/>
        <v>0</v>
      </c>
      <c r="R80" s="28"/>
      <c r="S80" s="28" t="s">
        <v>64</v>
      </c>
      <c r="T80" s="28" t="s">
        <v>62</v>
      </c>
      <c r="U80" s="28">
        <v>0</v>
      </c>
      <c r="V80" s="28">
        <f t="shared" si="13"/>
        <v>0</v>
      </c>
      <c r="W80" s="28"/>
      <c r="X80" s="19"/>
      <c r="Y80" s="19"/>
      <c r="Z80" s="19"/>
      <c r="AA80" s="19"/>
      <c r="AB80" s="19"/>
      <c r="AC80" s="19"/>
      <c r="AD80" s="19"/>
      <c r="AE80" s="19"/>
      <c r="AF80" s="19"/>
      <c r="AG80" s="19" t="s">
        <v>178</v>
      </c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</row>
    <row r="81" spans="1:60" outlineLevel="1" x14ac:dyDescent="0.2">
      <c r="A81" s="43">
        <v>47</v>
      </c>
      <c r="B81" s="44" t="s">
        <v>269</v>
      </c>
      <c r="C81" s="51" t="s">
        <v>270</v>
      </c>
      <c r="D81" s="45" t="s">
        <v>63</v>
      </c>
      <c r="E81" s="46">
        <v>4</v>
      </c>
      <c r="F81" s="47"/>
      <c r="G81" s="48">
        <f t="shared" si="7"/>
        <v>0</v>
      </c>
      <c r="H81" s="29"/>
      <c r="I81" s="28">
        <f t="shared" si="8"/>
        <v>0</v>
      </c>
      <c r="J81" s="29"/>
      <c r="K81" s="28">
        <f t="shared" si="9"/>
        <v>0</v>
      </c>
      <c r="L81" s="28">
        <v>21</v>
      </c>
      <c r="M81" s="28">
        <f t="shared" si="10"/>
        <v>0</v>
      </c>
      <c r="N81" s="28">
        <v>0</v>
      </c>
      <c r="O81" s="28">
        <f t="shared" si="11"/>
        <v>0</v>
      </c>
      <c r="P81" s="28">
        <v>0</v>
      </c>
      <c r="Q81" s="28">
        <f t="shared" si="12"/>
        <v>0</v>
      </c>
      <c r="R81" s="28"/>
      <c r="S81" s="28" t="s">
        <v>64</v>
      </c>
      <c r="T81" s="28" t="s">
        <v>62</v>
      </c>
      <c r="U81" s="28">
        <v>0</v>
      </c>
      <c r="V81" s="28">
        <f t="shared" si="13"/>
        <v>0</v>
      </c>
      <c r="W81" s="28"/>
      <c r="X81" s="19"/>
      <c r="Y81" s="19"/>
      <c r="Z81" s="19"/>
      <c r="AA81" s="19"/>
      <c r="AB81" s="19"/>
      <c r="AC81" s="19"/>
      <c r="AD81" s="19"/>
      <c r="AE81" s="19"/>
      <c r="AF81" s="19"/>
      <c r="AG81" s="19" t="s">
        <v>178</v>
      </c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</row>
    <row r="82" spans="1:60" outlineLevel="1" x14ac:dyDescent="0.2">
      <c r="A82" s="43">
        <v>48</v>
      </c>
      <c r="B82" s="44" t="s">
        <v>186</v>
      </c>
      <c r="C82" s="51" t="s">
        <v>187</v>
      </c>
      <c r="D82" s="45" t="s">
        <v>63</v>
      </c>
      <c r="E82" s="46">
        <v>14</v>
      </c>
      <c r="F82" s="47"/>
      <c r="G82" s="48">
        <f t="shared" si="7"/>
        <v>0</v>
      </c>
      <c r="H82" s="29"/>
      <c r="I82" s="28">
        <f t="shared" si="8"/>
        <v>0</v>
      </c>
      <c r="J82" s="29"/>
      <c r="K82" s="28">
        <f t="shared" si="9"/>
        <v>0</v>
      </c>
      <c r="L82" s="28">
        <v>21</v>
      </c>
      <c r="M82" s="28">
        <f t="shared" si="10"/>
        <v>0</v>
      </c>
      <c r="N82" s="28">
        <v>6.1999999999999998E-3</v>
      </c>
      <c r="O82" s="28">
        <f t="shared" si="11"/>
        <v>0.09</v>
      </c>
      <c r="P82" s="28">
        <v>0</v>
      </c>
      <c r="Q82" s="28">
        <f t="shared" si="12"/>
        <v>0</v>
      </c>
      <c r="R82" s="28"/>
      <c r="S82" s="28" t="s">
        <v>64</v>
      </c>
      <c r="T82" s="28" t="s">
        <v>62</v>
      </c>
      <c r="U82" s="28">
        <v>0</v>
      </c>
      <c r="V82" s="28">
        <f t="shared" si="13"/>
        <v>0</v>
      </c>
      <c r="W82" s="28"/>
      <c r="X82" s="19"/>
      <c r="Y82" s="19"/>
      <c r="Z82" s="19"/>
      <c r="AA82" s="19"/>
      <c r="AB82" s="19"/>
      <c r="AC82" s="19"/>
      <c r="AD82" s="19"/>
      <c r="AE82" s="19"/>
      <c r="AF82" s="19"/>
      <c r="AG82" s="19" t="s">
        <v>178</v>
      </c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3" spans="1:60" outlineLevel="1" x14ac:dyDescent="0.2">
      <c r="A83" s="43">
        <v>49</v>
      </c>
      <c r="B83" s="44" t="s">
        <v>336</v>
      </c>
      <c r="C83" s="51" t="s">
        <v>337</v>
      </c>
      <c r="D83" s="45" t="s">
        <v>140</v>
      </c>
      <c r="E83" s="46">
        <v>2</v>
      </c>
      <c r="F83" s="47"/>
      <c r="G83" s="48">
        <f t="shared" si="7"/>
        <v>0</v>
      </c>
      <c r="H83" s="29"/>
      <c r="I83" s="28">
        <f t="shared" si="8"/>
        <v>0</v>
      </c>
      <c r="J83" s="29"/>
      <c r="K83" s="28">
        <f t="shared" si="9"/>
        <v>0</v>
      </c>
      <c r="L83" s="28">
        <v>21</v>
      </c>
      <c r="M83" s="28">
        <f t="shared" si="10"/>
        <v>0</v>
      </c>
      <c r="N83" s="28">
        <v>1.0500000000000001E-2</v>
      </c>
      <c r="O83" s="28">
        <f t="shared" si="11"/>
        <v>0.02</v>
      </c>
      <c r="P83" s="28">
        <v>0</v>
      </c>
      <c r="Q83" s="28">
        <f t="shared" si="12"/>
        <v>0</v>
      </c>
      <c r="R83" s="28"/>
      <c r="S83" s="28" t="s">
        <v>64</v>
      </c>
      <c r="T83" s="28" t="s">
        <v>73</v>
      </c>
      <c r="U83" s="28">
        <v>0</v>
      </c>
      <c r="V83" s="28">
        <f t="shared" si="13"/>
        <v>0</v>
      </c>
      <c r="W83" s="28"/>
      <c r="X83" s="19"/>
      <c r="Y83" s="19"/>
      <c r="Z83" s="19"/>
      <c r="AA83" s="19"/>
      <c r="AB83" s="19"/>
      <c r="AC83" s="19"/>
      <c r="AD83" s="19"/>
      <c r="AE83" s="19"/>
      <c r="AF83" s="19"/>
      <c r="AG83" s="19" t="s">
        <v>178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4" spans="1:60" outlineLevel="1" x14ac:dyDescent="0.2">
      <c r="A84" s="43">
        <v>50</v>
      </c>
      <c r="B84" s="44" t="s">
        <v>188</v>
      </c>
      <c r="C84" s="51" t="s">
        <v>189</v>
      </c>
      <c r="D84" s="45" t="s">
        <v>140</v>
      </c>
      <c r="E84" s="46">
        <v>2</v>
      </c>
      <c r="F84" s="47"/>
      <c r="G84" s="48">
        <f t="shared" si="7"/>
        <v>0</v>
      </c>
      <c r="H84" s="29"/>
      <c r="I84" s="28">
        <f t="shared" si="8"/>
        <v>0</v>
      </c>
      <c r="J84" s="29"/>
      <c r="K84" s="28">
        <f t="shared" si="9"/>
        <v>0</v>
      </c>
      <c r="L84" s="28">
        <v>21</v>
      </c>
      <c r="M84" s="28">
        <f t="shared" si="10"/>
        <v>0</v>
      </c>
      <c r="N84" s="28">
        <v>1.6500000000000001E-2</v>
      </c>
      <c r="O84" s="28">
        <f t="shared" si="11"/>
        <v>0.03</v>
      </c>
      <c r="P84" s="28">
        <v>0</v>
      </c>
      <c r="Q84" s="28">
        <f t="shared" si="12"/>
        <v>0</v>
      </c>
      <c r="R84" s="28"/>
      <c r="S84" s="28" t="s">
        <v>64</v>
      </c>
      <c r="T84" s="28" t="s">
        <v>73</v>
      </c>
      <c r="U84" s="28">
        <v>0</v>
      </c>
      <c r="V84" s="28">
        <f t="shared" si="13"/>
        <v>0</v>
      </c>
      <c r="W84" s="28"/>
      <c r="X84" s="19"/>
      <c r="Y84" s="19"/>
      <c r="Z84" s="19"/>
      <c r="AA84" s="19"/>
      <c r="AB84" s="19"/>
      <c r="AC84" s="19"/>
      <c r="AD84" s="19"/>
      <c r="AE84" s="19"/>
      <c r="AF84" s="19"/>
      <c r="AG84" s="19" t="s">
        <v>178</v>
      </c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</row>
    <row r="85" spans="1:60" outlineLevel="1" x14ac:dyDescent="0.2">
      <c r="A85" s="43">
        <v>51</v>
      </c>
      <c r="B85" s="44" t="s">
        <v>190</v>
      </c>
      <c r="C85" s="51" t="s">
        <v>191</v>
      </c>
      <c r="D85" s="45" t="s">
        <v>140</v>
      </c>
      <c r="E85" s="46">
        <v>5</v>
      </c>
      <c r="F85" s="47"/>
      <c r="G85" s="48">
        <f t="shared" si="7"/>
        <v>0</v>
      </c>
      <c r="H85" s="29"/>
      <c r="I85" s="28">
        <f t="shared" si="8"/>
        <v>0</v>
      </c>
      <c r="J85" s="29"/>
      <c r="K85" s="28">
        <f t="shared" si="9"/>
        <v>0</v>
      </c>
      <c r="L85" s="28">
        <v>21</v>
      </c>
      <c r="M85" s="28">
        <f t="shared" si="10"/>
        <v>0</v>
      </c>
      <c r="N85" s="28">
        <v>1.4999999999999999E-2</v>
      </c>
      <c r="O85" s="28">
        <f t="shared" si="11"/>
        <v>0.08</v>
      </c>
      <c r="P85" s="28">
        <v>0</v>
      </c>
      <c r="Q85" s="28">
        <f t="shared" si="12"/>
        <v>0</v>
      </c>
      <c r="R85" s="28"/>
      <c r="S85" s="28" t="s">
        <v>64</v>
      </c>
      <c r="T85" s="28" t="s">
        <v>62</v>
      </c>
      <c r="U85" s="28">
        <v>0</v>
      </c>
      <c r="V85" s="28">
        <f t="shared" si="13"/>
        <v>0</v>
      </c>
      <c r="W85" s="28"/>
      <c r="X85" s="19"/>
      <c r="Y85" s="19"/>
      <c r="Z85" s="19"/>
      <c r="AA85" s="19"/>
      <c r="AB85" s="19"/>
      <c r="AC85" s="19"/>
      <c r="AD85" s="19"/>
      <c r="AE85" s="19"/>
      <c r="AF85" s="19"/>
      <c r="AG85" s="19" t="s">
        <v>178</v>
      </c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6" spans="1:60" outlineLevel="1" x14ac:dyDescent="0.2">
      <c r="A86" s="43">
        <v>52</v>
      </c>
      <c r="B86" s="44" t="s">
        <v>271</v>
      </c>
      <c r="C86" s="51" t="s">
        <v>272</v>
      </c>
      <c r="D86" s="45" t="s">
        <v>140</v>
      </c>
      <c r="E86" s="46">
        <v>1</v>
      </c>
      <c r="F86" s="47"/>
      <c r="G86" s="48">
        <f t="shared" si="7"/>
        <v>0</v>
      </c>
      <c r="H86" s="29"/>
      <c r="I86" s="28">
        <f t="shared" si="8"/>
        <v>0</v>
      </c>
      <c r="J86" s="29"/>
      <c r="K86" s="28">
        <f t="shared" si="9"/>
        <v>0</v>
      </c>
      <c r="L86" s="28">
        <v>21</v>
      </c>
      <c r="M86" s="28">
        <f t="shared" si="10"/>
        <v>0</v>
      </c>
      <c r="N86" s="28">
        <v>6.9000000000000006E-2</v>
      </c>
      <c r="O86" s="28">
        <f t="shared" si="11"/>
        <v>7.0000000000000007E-2</v>
      </c>
      <c r="P86" s="28">
        <v>0</v>
      </c>
      <c r="Q86" s="28">
        <f t="shared" si="12"/>
        <v>0</v>
      </c>
      <c r="R86" s="28"/>
      <c r="S86" s="28" t="s">
        <v>64</v>
      </c>
      <c r="T86" s="28" t="s">
        <v>73</v>
      </c>
      <c r="U86" s="28">
        <v>0</v>
      </c>
      <c r="V86" s="28">
        <f t="shared" si="13"/>
        <v>0</v>
      </c>
      <c r="W86" s="28"/>
      <c r="X86" s="19"/>
      <c r="Y86" s="19"/>
      <c r="Z86" s="19"/>
      <c r="AA86" s="19"/>
      <c r="AB86" s="19"/>
      <c r="AC86" s="19"/>
      <c r="AD86" s="19"/>
      <c r="AE86" s="19"/>
      <c r="AF86" s="19"/>
      <c r="AG86" s="19" t="s">
        <v>178</v>
      </c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7" spans="1:60" outlineLevel="1" x14ac:dyDescent="0.2">
      <c r="A87" s="43">
        <v>53</v>
      </c>
      <c r="B87" s="44" t="s">
        <v>338</v>
      </c>
      <c r="C87" s="51" t="s">
        <v>339</v>
      </c>
      <c r="D87" s="45" t="s">
        <v>140</v>
      </c>
      <c r="E87" s="46">
        <v>2</v>
      </c>
      <c r="F87" s="47"/>
      <c r="G87" s="48">
        <f t="shared" si="7"/>
        <v>0</v>
      </c>
      <c r="H87" s="29"/>
      <c r="I87" s="28">
        <f t="shared" si="8"/>
        <v>0</v>
      </c>
      <c r="J87" s="29"/>
      <c r="K87" s="28">
        <f t="shared" si="9"/>
        <v>0</v>
      </c>
      <c r="L87" s="28">
        <v>21</v>
      </c>
      <c r="M87" s="28">
        <f t="shared" si="10"/>
        <v>0</v>
      </c>
      <c r="N87" s="28">
        <v>7.0000000000000001E-3</v>
      </c>
      <c r="O87" s="28">
        <f t="shared" si="11"/>
        <v>0.01</v>
      </c>
      <c r="P87" s="28">
        <v>0</v>
      </c>
      <c r="Q87" s="28">
        <f t="shared" si="12"/>
        <v>0</v>
      </c>
      <c r="R87" s="28"/>
      <c r="S87" s="28" t="s">
        <v>64</v>
      </c>
      <c r="T87" s="28" t="s">
        <v>73</v>
      </c>
      <c r="U87" s="28">
        <v>0</v>
      </c>
      <c r="V87" s="28">
        <f t="shared" si="13"/>
        <v>0</v>
      </c>
      <c r="W87" s="28"/>
      <c r="X87" s="19"/>
      <c r="Y87" s="19"/>
      <c r="Z87" s="19"/>
      <c r="AA87" s="19"/>
      <c r="AB87" s="19"/>
      <c r="AC87" s="19"/>
      <c r="AD87" s="19"/>
      <c r="AE87" s="19"/>
      <c r="AF87" s="19"/>
      <c r="AG87" s="19" t="s">
        <v>178</v>
      </c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  <row r="88" spans="1:60" outlineLevel="1" x14ac:dyDescent="0.2">
      <c r="A88" s="43">
        <v>54</v>
      </c>
      <c r="B88" s="44" t="s">
        <v>194</v>
      </c>
      <c r="C88" s="51" t="s">
        <v>195</v>
      </c>
      <c r="D88" s="45" t="s">
        <v>140</v>
      </c>
      <c r="E88" s="46">
        <v>2</v>
      </c>
      <c r="F88" s="47"/>
      <c r="G88" s="48">
        <f t="shared" si="7"/>
        <v>0</v>
      </c>
      <c r="H88" s="29"/>
      <c r="I88" s="28">
        <f t="shared" si="8"/>
        <v>0</v>
      </c>
      <c r="J88" s="29"/>
      <c r="K88" s="28">
        <f t="shared" si="9"/>
        <v>0</v>
      </c>
      <c r="L88" s="28">
        <v>21</v>
      </c>
      <c r="M88" s="28">
        <f t="shared" si="10"/>
        <v>0</v>
      </c>
      <c r="N88" s="28">
        <v>6.5500000000000003E-3</v>
      </c>
      <c r="O88" s="28">
        <f t="shared" si="11"/>
        <v>0.01</v>
      </c>
      <c r="P88" s="28">
        <v>0</v>
      </c>
      <c r="Q88" s="28">
        <f t="shared" si="12"/>
        <v>0</v>
      </c>
      <c r="R88" s="28"/>
      <c r="S88" s="28" t="s">
        <v>64</v>
      </c>
      <c r="T88" s="28" t="s">
        <v>73</v>
      </c>
      <c r="U88" s="28">
        <v>0</v>
      </c>
      <c r="V88" s="28">
        <f t="shared" si="13"/>
        <v>0</v>
      </c>
      <c r="W88" s="28"/>
      <c r="X88" s="19"/>
      <c r="Y88" s="19"/>
      <c r="Z88" s="19"/>
      <c r="AA88" s="19"/>
      <c r="AB88" s="19"/>
      <c r="AC88" s="19"/>
      <c r="AD88" s="19"/>
      <c r="AE88" s="19"/>
      <c r="AF88" s="19"/>
      <c r="AG88" s="19" t="s">
        <v>178</v>
      </c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89" spans="1:60" outlineLevel="1" x14ac:dyDescent="0.2">
      <c r="A89" s="43">
        <v>55</v>
      </c>
      <c r="B89" s="44" t="s">
        <v>196</v>
      </c>
      <c r="C89" s="51" t="s">
        <v>197</v>
      </c>
      <c r="D89" s="45" t="s">
        <v>140</v>
      </c>
      <c r="E89" s="46">
        <v>5</v>
      </c>
      <c r="F89" s="47"/>
      <c r="G89" s="48">
        <f t="shared" si="7"/>
        <v>0</v>
      </c>
      <c r="H89" s="29"/>
      <c r="I89" s="28">
        <f t="shared" si="8"/>
        <v>0</v>
      </c>
      <c r="J89" s="29"/>
      <c r="K89" s="28">
        <f t="shared" si="9"/>
        <v>0</v>
      </c>
      <c r="L89" s="28">
        <v>21</v>
      </c>
      <c r="M89" s="28">
        <f t="shared" si="10"/>
        <v>0</v>
      </c>
      <c r="N89" s="28">
        <v>6.5500000000000003E-3</v>
      </c>
      <c r="O89" s="28">
        <f t="shared" si="11"/>
        <v>0.03</v>
      </c>
      <c r="P89" s="28">
        <v>0</v>
      </c>
      <c r="Q89" s="28">
        <f t="shared" si="12"/>
        <v>0</v>
      </c>
      <c r="R89" s="28"/>
      <c r="S89" s="28" t="s">
        <v>64</v>
      </c>
      <c r="T89" s="28" t="s">
        <v>62</v>
      </c>
      <c r="U89" s="28">
        <v>0</v>
      </c>
      <c r="V89" s="28">
        <f t="shared" si="13"/>
        <v>0</v>
      </c>
      <c r="W89" s="28"/>
      <c r="X89" s="19"/>
      <c r="Y89" s="19"/>
      <c r="Z89" s="19"/>
      <c r="AA89" s="19"/>
      <c r="AB89" s="19"/>
      <c r="AC89" s="19"/>
      <c r="AD89" s="19"/>
      <c r="AE89" s="19"/>
      <c r="AF89" s="19"/>
      <c r="AG89" s="19" t="s">
        <v>178</v>
      </c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0" spans="1:60" outlineLevel="1" x14ac:dyDescent="0.2">
      <c r="A90" s="43">
        <v>56</v>
      </c>
      <c r="B90" s="44" t="s">
        <v>198</v>
      </c>
      <c r="C90" s="51" t="s">
        <v>199</v>
      </c>
      <c r="D90" s="45" t="s">
        <v>140</v>
      </c>
      <c r="E90" s="46">
        <v>9</v>
      </c>
      <c r="F90" s="47"/>
      <c r="G90" s="48">
        <f t="shared" si="7"/>
        <v>0</v>
      </c>
      <c r="H90" s="29"/>
      <c r="I90" s="28">
        <f t="shared" si="8"/>
        <v>0</v>
      </c>
      <c r="J90" s="29"/>
      <c r="K90" s="28">
        <f t="shared" si="9"/>
        <v>0</v>
      </c>
      <c r="L90" s="28">
        <v>21</v>
      </c>
      <c r="M90" s="28">
        <f t="shared" si="10"/>
        <v>0</v>
      </c>
      <c r="N90" s="28">
        <v>8.9999999999999998E-4</v>
      </c>
      <c r="O90" s="28">
        <f t="shared" si="11"/>
        <v>0.01</v>
      </c>
      <c r="P90" s="28">
        <v>0</v>
      </c>
      <c r="Q90" s="28">
        <f t="shared" si="12"/>
        <v>0</v>
      </c>
      <c r="R90" s="28"/>
      <c r="S90" s="28" t="s">
        <v>64</v>
      </c>
      <c r="T90" s="28" t="s">
        <v>73</v>
      </c>
      <c r="U90" s="28">
        <v>0</v>
      </c>
      <c r="V90" s="28">
        <f t="shared" si="13"/>
        <v>0</v>
      </c>
      <c r="W90" s="28"/>
      <c r="X90" s="19"/>
      <c r="Y90" s="19"/>
      <c r="Z90" s="19"/>
      <c r="AA90" s="19"/>
      <c r="AB90" s="19"/>
      <c r="AC90" s="19"/>
      <c r="AD90" s="19"/>
      <c r="AE90" s="19"/>
      <c r="AF90" s="19"/>
      <c r="AG90" s="19" t="s">
        <v>178</v>
      </c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  <row r="91" spans="1:60" outlineLevel="1" x14ac:dyDescent="0.2">
      <c r="A91" s="43">
        <v>57</v>
      </c>
      <c r="B91" s="44" t="s">
        <v>273</v>
      </c>
      <c r="C91" s="51" t="s">
        <v>340</v>
      </c>
      <c r="D91" s="45" t="s">
        <v>63</v>
      </c>
      <c r="E91" s="46">
        <v>3</v>
      </c>
      <c r="F91" s="47"/>
      <c r="G91" s="48">
        <f t="shared" si="7"/>
        <v>0</v>
      </c>
      <c r="H91" s="29"/>
      <c r="I91" s="28">
        <f t="shared" si="8"/>
        <v>0</v>
      </c>
      <c r="J91" s="29"/>
      <c r="K91" s="28">
        <f t="shared" si="9"/>
        <v>0</v>
      </c>
      <c r="L91" s="28">
        <v>21</v>
      </c>
      <c r="M91" s="28">
        <f t="shared" si="10"/>
        <v>0</v>
      </c>
      <c r="N91" s="28">
        <v>6.0000000000000001E-3</v>
      </c>
      <c r="O91" s="28">
        <f t="shared" si="11"/>
        <v>0.02</v>
      </c>
      <c r="P91" s="28">
        <v>0</v>
      </c>
      <c r="Q91" s="28">
        <f t="shared" si="12"/>
        <v>0</v>
      </c>
      <c r="R91" s="28"/>
      <c r="S91" s="28" t="s">
        <v>64</v>
      </c>
      <c r="T91" s="28" t="s">
        <v>62</v>
      </c>
      <c r="U91" s="28">
        <v>0</v>
      </c>
      <c r="V91" s="28">
        <f t="shared" si="13"/>
        <v>0</v>
      </c>
      <c r="W91" s="28"/>
      <c r="X91" s="19"/>
      <c r="Y91" s="19"/>
      <c r="Z91" s="19"/>
      <c r="AA91" s="19"/>
      <c r="AB91" s="19"/>
      <c r="AC91" s="19"/>
      <c r="AD91" s="19"/>
      <c r="AE91" s="19"/>
      <c r="AF91" s="19"/>
      <c r="AG91" s="19" t="s">
        <v>178</v>
      </c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</row>
    <row r="92" spans="1:60" outlineLevel="1" x14ac:dyDescent="0.2">
      <c r="A92" s="43">
        <v>58</v>
      </c>
      <c r="B92" s="44" t="s">
        <v>275</v>
      </c>
      <c r="C92" s="51" t="s">
        <v>341</v>
      </c>
      <c r="D92" s="45" t="s">
        <v>140</v>
      </c>
      <c r="E92" s="46">
        <v>1</v>
      </c>
      <c r="F92" s="47"/>
      <c r="G92" s="48">
        <f t="shared" si="7"/>
        <v>0</v>
      </c>
      <c r="H92" s="29"/>
      <c r="I92" s="28">
        <f t="shared" si="8"/>
        <v>0</v>
      </c>
      <c r="J92" s="29"/>
      <c r="K92" s="28">
        <f t="shared" si="9"/>
        <v>0</v>
      </c>
      <c r="L92" s="28">
        <v>21</v>
      </c>
      <c r="M92" s="28">
        <f t="shared" si="10"/>
        <v>0</v>
      </c>
      <c r="N92" s="28">
        <v>0.01</v>
      </c>
      <c r="O92" s="28">
        <f t="shared" si="11"/>
        <v>0.01</v>
      </c>
      <c r="P92" s="28">
        <v>0</v>
      </c>
      <c r="Q92" s="28">
        <f t="shared" si="12"/>
        <v>0</v>
      </c>
      <c r="R92" s="28"/>
      <c r="S92" s="28" t="s">
        <v>64</v>
      </c>
      <c r="T92" s="28" t="s">
        <v>62</v>
      </c>
      <c r="U92" s="28">
        <v>0</v>
      </c>
      <c r="V92" s="28">
        <f t="shared" si="13"/>
        <v>0</v>
      </c>
      <c r="W92" s="28"/>
      <c r="X92" s="19"/>
      <c r="Y92" s="19"/>
      <c r="Z92" s="19"/>
      <c r="AA92" s="19"/>
      <c r="AB92" s="19"/>
      <c r="AC92" s="19"/>
      <c r="AD92" s="19"/>
      <c r="AE92" s="19"/>
      <c r="AF92" s="19"/>
      <c r="AG92" s="19" t="s">
        <v>178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  <row r="93" spans="1:60" outlineLevel="1" x14ac:dyDescent="0.2">
      <c r="A93" s="43">
        <v>59</v>
      </c>
      <c r="B93" s="44" t="s">
        <v>342</v>
      </c>
      <c r="C93" s="51" t="s">
        <v>343</v>
      </c>
      <c r="D93" s="45" t="s">
        <v>140</v>
      </c>
      <c r="E93" s="46">
        <v>2</v>
      </c>
      <c r="F93" s="47"/>
      <c r="G93" s="48">
        <f t="shared" si="7"/>
        <v>0</v>
      </c>
      <c r="H93" s="29"/>
      <c r="I93" s="28">
        <f t="shared" si="8"/>
        <v>0</v>
      </c>
      <c r="J93" s="29"/>
      <c r="K93" s="28">
        <f t="shared" si="9"/>
        <v>0</v>
      </c>
      <c r="L93" s="28">
        <v>21</v>
      </c>
      <c r="M93" s="28">
        <f t="shared" si="10"/>
        <v>0</v>
      </c>
      <c r="N93" s="28">
        <v>8.0999999999999996E-3</v>
      </c>
      <c r="O93" s="28">
        <f t="shared" si="11"/>
        <v>0.02</v>
      </c>
      <c r="P93" s="28">
        <v>0</v>
      </c>
      <c r="Q93" s="28">
        <f t="shared" si="12"/>
        <v>0</v>
      </c>
      <c r="R93" s="28"/>
      <c r="S93" s="28" t="s">
        <v>64</v>
      </c>
      <c r="T93" s="28" t="s">
        <v>73</v>
      </c>
      <c r="U93" s="28">
        <v>0</v>
      </c>
      <c r="V93" s="28">
        <f t="shared" si="13"/>
        <v>0</v>
      </c>
      <c r="W93" s="28"/>
      <c r="X93" s="19"/>
      <c r="Y93" s="19"/>
      <c r="Z93" s="19"/>
      <c r="AA93" s="19"/>
      <c r="AB93" s="19"/>
      <c r="AC93" s="19"/>
      <c r="AD93" s="19"/>
      <c r="AE93" s="19"/>
      <c r="AF93" s="19"/>
      <c r="AG93" s="19" t="s">
        <v>178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  <row r="94" spans="1:60" outlineLevel="1" x14ac:dyDescent="0.2">
      <c r="A94" s="43">
        <v>60</v>
      </c>
      <c r="B94" s="44" t="s">
        <v>204</v>
      </c>
      <c r="C94" s="51" t="s">
        <v>205</v>
      </c>
      <c r="D94" s="45" t="s">
        <v>140</v>
      </c>
      <c r="E94" s="46">
        <v>1</v>
      </c>
      <c r="F94" s="47"/>
      <c r="G94" s="48">
        <f t="shared" si="7"/>
        <v>0</v>
      </c>
      <c r="H94" s="29"/>
      <c r="I94" s="28">
        <f t="shared" si="8"/>
        <v>0</v>
      </c>
      <c r="J94" s="29"/>
      <c r="K94" s="28">
        <f t="shared" si="9"/>
        <v>0</v>
      </c>
      <c r="L94" s="28">
        <v>21</v>
      </c>
      <c r="M94" s="28">
        <f t="shared" si="10"/>
        <v>0</v>
      </c>
      <c r="N94" s="28">
        <v>8.9999999999999993E-3</v>
      </c>
      <c r="O94" s="28">
        <f t="shared" si="11"/>
        <v>0.01</v>
      </c>
      <c r="P94" s="28">
        <v>0</v>
      </c>
      <c r="Q94" s="28">
        <f t="shared" si="12"/>
        <v>0</v>
      </c>
      <c r="R94" s="28"/>
      <c r="S94" s="28" t="s">
        <v>64</v>
      </c>
      <c r="T94" s="28" t="s">
        <v>62</v>
      </c>
      <c r="U94" s="28">
        <v>0</v>
      </c>
      <c r="V94" s="28">
        <f t="shared" si="13"/>
        <v>0</v>
      </c>
      <c r="W94" s="28"/>
      <c r="X94" s="19"/>
      <c r="Y94" s="19"/>
      <c r="Z94" s="19"/>
      <c r="AA94" s="19"/>
      <c r="AB94" s="19"/>
      <c r="AC94" s="19"/>
      <c r="AD94" s="19"/>
      <c r="AE94" s="19"/>
      <c r="AF94" s="19"/>
      <c r="AG94" s="19" t="s">
        <v>178</v>
      </c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</row>
    <row r="95" spans="1:60" outlineLevel="1" x14ac:dyDescent="0.2">
      <c r="A95" s="43">
        <v>61</v>
      </c>
      <c r="B95" s="44" t="s">
        <v>206</v>
      </c>
      <c r="C95" s="51" t="s">
        <v>207</v>
      </c>
      <c r="D95" s="45" t="s">
        <v>140</v>
      </c>
      <c r="E95" s="46">
        <v>1</v>
      </c>
      <c r="F95" s="47"/>
      <c r="G95" s="48">
        <f t="shared" si="7"/>
        <v>0</v>
      </c>
      <c r="H95" s="29"/>
      <c r="I95" s="28">
        <f t="shared" si="8"/>
        <v>0</v>
      </c>
      <c r="J95" s="29"/>
      <c r="K95" s="28">
        <f t="shared" si="9"/>
        <v>0</v>
      </c>
      <c r="L95" s="28">
        <v>21</v>
      </c>
      <c r="M95" s="28">
        <f t="shared" si="10"/>
        <v>0</v>
      </c>
      <c r="N95" s="28">
        <v>1.21E-2</v>
      </c>
      <c r="O95" s="28">
        <f t="shared" si="11"/>
        <v>0.01</v>
      </c>
      <c r="P95" s="28">
        <v>0</v>
      </c>
      <c r="Q95" s="28">
        <f t="shared" si="12"/>
        <v>0</v>
      </c>
      <c r="R95" s="28"/>
      <c r="S95" s="28" t="s">
        <v>64</v>
      </c>
      <c r="T95" s="28" t="s">
        <v>73</v>
      </c>
      <c r="U95" s="28">
        <v>0</v>
      </c>
      <c r="V95" s="28">
        <f t="shared" si="13"/>
        <v>0</v>
      </c>
      <c r="W95" s="28"/>
      <c r="X95" s="19"/>
      <c r="Y95" s="19"/>
      <c r="Z95" s="19"/>
      <c r="AA95" s="19"/>
      <c r="AB95" s="19"/>
      <c r="AC95" s="19"/>
      <c r="AD95" s="19"/>
      <c r="AE95" s="19"/>
      <c r="AF95" s="19"/>
      <c r="AG95" s="19" t="s">
        <v>178</v>
      </c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</row>
    <row r="96" spans="1:60" outlineLevel="1" x14ac:dyDescent="0.2">
      <c r="A96" s="43">
        <v>62</v>
      </c>
      <c r="B96" s="44" t="s">
        <v>281</v>
      </c>
      <c r="C96" s="51" t="s">
        <v>344</v>
      </c>
      <c r="D96" s="45" t="s">
        <v>140</v>
      </c>
      <c r="E96" s="46">
        <v>2</v>
      </c>
      <c r="F96" s="47"/>
      <c r="G96" s="48">
        <f t="shared" si="7"/>
        <v>0</v>
      </c>
      <c r="H96" s="29"/>
      <c r="I96" s="28">
        <f t="shared" si="8"/>
        <v>0</v>
      </c>
      <c r="J96" s="29"/>
      <c r="K96" s="28">
        <f t="shared" si="9"/>
        <v>0</v>
      </c>
      <c r="L96" s="28">
        <v>21</v>
      </c>
      <c r="M96" s="28">
        <f t="shared" si="10"/>
        <v>0</v>
      </c>
      <c r="N96" s="28">
        <v>1.49E-2</v>
      </c>
      <c r="O96" s="28">
        <f t="shared" si="11"/>
        <v>0.03</v>
      </c>
      <c r="P96" s="28">
        <v>0</v>
      </c>
      <c r="Q96" s="28">
        <f t="shared" si="12"/>
        <v>0</v>
      </c>
      <c r="R96" s="28"/>
      <c r="S96" s="28" t="s">
        <v>64</v>
      </c>
      <c r="T96" s="28" t="s">
        <v>73</v>
      </c>
      <c r="U96" s="28">
        <v>0</v>
      </c>
      <c r="V96" s="28">
        <f t="shared" si="13"/>
        <v>0</v>
      </c>
      <c r="W96" s="28"/>
      <c r="X96" s="19"/>
      <c r="Y96" s="19"/>
      <c r="Z96" s="19"/>
      <c r="AA96" s="19"/>
      <c r="AB96" s="19"/>
      <c r="AC96" s="19"/>
      <c r="AD96" s="19"/>
      <c r="AE96" s="19"/>
      <c r="AF96" s="19"/>
      <c r="AG96" s="19" t="s">
        <v>178</v>
      </c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</row>
    <row r="97" spans="1:60" outlineLevel="1" x14ac:dyDescent="0.2">
      <c r="A97" s="43">
        <v>63</v>
      </c>
      <c r="B97" s="44" t="s">
        <v>345</v>
      </c>
      <c r="C97" s="51" t="s">
        <v>346</v>
      </c>
      <c r="D97" s="45" t="s">
        <v>140</v>
      </c>
      <c r="E97" s="46">
        <v>1</v>
      </c>
      <c r="F97" s="47"/>
      <c r="G97" s="48">
        <f t="shared" si="7"/>
        <v>0</v>
      </c>
      <c r="H97" s="29"/>
      <c r="I97" s="28">
        <f t="shared" si="8"/>
        <v>0</v>
      </c>
      <c r="J97" s="29"/>
      <c r="K97" s="28">
        <f t="shared" si="9"/>
        <v>0</v>
      </c>
      <c r="L97" s="28">
        <v>21</v>
      </c>
      <c r="M97" s="28">
        <f t="shared" si="10"/>
        <v>0</v>
      </c>
      <c r="N97" s="28">
        <v>1.6500000000000001E-2</v>
      </c>
      <c r="O97" s="28">
        <f t="shared" si="11"/>
        <v>0.02</v>
      </c>
      <c r="P97" s="28">
        <v>0</v>
      </c>
      <c r="Q97" s="28">
        <f t="shared" si="12"/>
        <v>0</v>
      </c>
      <c r="R97" s="28"/>
      <c r="S97" s="28" t="s">
        <v>64</v>
      </c>
      <c r="T97" s="28" t="s">
        <v>73</v>
      </c>
      <c r="U97" s="28">
        <v>0</v>
      </c>
      <c r="V97" s="28">
        <f t="shared" si="13"/>
        <v>0</v>
      </c>
      <c r="W97" s="28"/>
      <c r="X97" s="19"/>
      <c r="Y97" s="19"/>
      <c r="Z97" s="19"/>
      <c r="AA97" s="19"/>
      <c r="AB97" s="19"/>
      <c r="AC97" s="19"/>
      <c r="AD97" s="19"/>
      <c r="AE97" s="19"/>
      <c r="AF97" s="19"/>
      <c r="AG97" s="19" t="s">
        <v>178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</row>
    <row r="98" spans="1:60" outlineLevel="1" x14ac:dyDescent="0.2">
      <c r="A98" s="43">
        <v>64</v>
      </c>
      <c r="B98" s="44" t="s">
        <v>208</v>
      </c>
      <c r="C98" s="51" t="s">
        <v>347</v>
      </c>
      <c r="D98" s="45" t="s">
        <v>140</v>
      </c>
      <c r="E98" s="46">
        <v>2</v>
      </c>
      <c r="F98" s="47"/>
      <c r="G98" s="48">
        <f t="shared" si="7"/>
        <v>0</v>
      </c>
      <c r="H98" s="29"/>
      <c r="I98" s="28">
        <f t="shared" si="8"/>
        <v>0</v>
      </c>
      <c r="J98" s="29"/>
      <c r="K98" s="28">
        <f t="shared" si="9"/>
        <v>0</v>
      </c>
      <c r="L98" s="28">
        <v>21</v>
      </c>
      <c r="M98" s="28">
        <f t="shared" si="10"/>
        <v>0</v>
      </c>
      <c r="N98" s="28">
        <v>1.78E-2</v>
      </c>
      <c r="O98" s="28">
        <f t="shared" si="11"/>
        <v>0.04</v>
      </c>
      <c r="P98" s="28">
        <v>0</v>
      </c>
      <c r="Q98" s="28">
        <f t="shared" si="12"/>
        <v>0</v>
      </c>
      <c r="R98" s="28"/>
      <c r="S98" s="28" t="s">
        <v>64</v>
      </c>
      <c r="T98" s="28" t="s">
        <v>73</v>
      </c>
      <c r="U98" s="28">
        <v>0</v>
      </c>
      <c r="V98" s="28">
        <f t="shared" si="13"/>
        <v>0</v>
      </c>
      <c r="W98" s="28"/>
      <c r="X98" s="19"/>
      <c r="Y98" s="19"/>
      <c r="Z98" s="19"/>
      <c r="AA98" s="19"/>
      <c r="AB98" s="19"/>
      <c r="AC98" s="19"/>
      <c r="AD98" s="19"/>
      <c r="AE98" s="19"/>
      <c r="AF98" s="19"/>
      <c r="AG98" s="19" t="s">
        <v>178</v>
      </c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</row>
    <row r="99" spans="1:60" outlineLevel="1" x14ac:dyDescent="0.2">
      <c r="A99" s="43">
        <v>65</v>
      </c>
      <c r="B99" s="44" t="s">
        <v>210</v>
      </c>
      <c r="C99" s="51" t="s">
        <v>211</v>
      </c>
      <c r="D99" s="45" t="s">
        <v>140</v>
      </c>
      <c r="E99" s="46">
        <v>2</v>
      </c>
      <c r="F99" s="47"/>
      <c r="G99" s="48">
        <f t="shared" si="7"/>
        <v>0</v>
      </c>
      <c r="H99" s="29"/>
      <c r="I99" s="28">
        <f t="shared" si="8"/>
        <v>0</v>
      </c>
      <c r="J99" s="29"/>
      <c r="K99" s="28">
        <f t="shared" si="9"/>
        <v>0</v>
      </c>
      <c r="L99" s="28">
        <v>21</v>
      </c>
      <c r="M99" s="28">
        <f t="shared" si="10"/>
        <v>0</v>
      </c>
      <c r="N99" s="28">
        <v>1.9699999999999999E-2</v>
      </c>
      <c r="O99" s="28">
        <f t="shared" si="11"/>
        <v>0.04</v>
      </c>
      <c r="P99" s="28">
        <v>0</v>
      </c>
      <c r="Q99" s="28">
        <f t="shared" si="12"/>
        <v>0</v>
      </c>
      <c r="R99" s="28"/>
      <c r="S99" s="28" t="s">
        <v>64</v>
      </c>
      <c r="T99" s="28" t="s">
        <v>73</v>
      </c>
      <c r="U99" s="28">
        <v>0</v>
      </c>
      <c r="V99" s="28">
        <f t="shared" si="13"/>
        <v>0</v>
      </c>
      <c r="W99" s="28"/>
      <c r="X99" s="19"/>
      <c r="Y99" s="19"/>
      <c r="Z99" s="19"/>
      <c r="AA99" s="19"/>
      <c r="AB99" s="19"/>
      <c r="AC99" s="19"/>
      <c r="AD99" s="19"/>
      <c r="AE99" s="19"/>
      <c r="AF99" s="19"/>
      <c r="AG99" s="19" t="s">
        <v>178</v>
      </c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</row>
    <row r="100" spans="1:60" x14ac:dyDescent="0.2">
      <c r="A100" s="31" t="s">
        <v>59</v>
      </c>
      <c r="B100" s="32" t="s">
        <v>29</v>
      </c>
      <c r="C100" s="50" t="s">
        <v>30</v>
      </c>
      <c r="D100" s="33"/>
      <c r="E100" s="34"/>
      <c r="F100" s="35"/>
      <c r="G100" s="36">
        <f>SUMIF(AG101:AG102,"&lt;&gt;NOR",G101:G102)</f>
        <v>0</v>
      </c>
      <c r="H100" s="30"/>
      <c r="I100" s="30">
        <f>SUM(I101:I102)</f>
        <v>0</v>
      </c>
      <c r="J100" s="30"/>
      <c r="K100" s="30">
        <f>SUM(K101:K102)</f>
        <v>0</v>
      </c>
      <c r="L100" s="30"/>
      <c r="M100" s="30">
        <f>SUM(M101:M102)</f>
        <v>0</v>
      </c>
      <c r="N100" s="30"/>
      <c r="O100" s="30">
        <f>SUM(O101:O102)</f>
        <v>0</v>
      </c>
      <c r="P100" s="30"/>
      <c r="Q100" s="30">
        <f>SUM(Q101:Q102)</f>
        <v>0</v>
      </c>
      <c r="R100" s="30"/>
      <c r="S100" s="30"/>
      <c r="T100" s="30"/>
      <c r="U100" s="30"/>
      <c r="V100" s="30">
        <f>SUM(V101:V102)</f>
        <v>45.55</v>
      </c>
      <c r="W100" s="30"/>
      <c r="AG100" t="s">
        <v>60</v>
      </c>
    </row>
    <row r="101" spans="1:60" outlineLevel="1" x14ac:dyDescent="0.2">
      <c r="A101" s="37">
        <v>66</v>
      </c>
      <c r="B101" s="38" t="s">
        <v>214</v>
      </c>
      <c r="C101" s="52" t="s">
        <v>215</v>
      </c>
      <c r="D101" s="39" t="s">
        <v>87</v>
      </c>
      <c r="E101" s="40">
        <v>615.5</v>
      </c>
      <c r="F101" s="41"/>
      <c r="G101" s="42">
        <f>ROUND(E101*F101,2)</f>
        <v>0</v>
      </c>
      <c r="H101" s="29"/>
      <c r="I101" s="28">
        <f>ROUND(E101*H101,2)</f>
        <v>0</v>
      </c>
      <c r="J101" s="29"/>
      <c r="K101" s="28">
        <f>ROUND(E101*J101,2)</f>
        <v>0</v>
      </c>
      <c r="L101" s="28">
        <v>21</v>
      </c>
      <c r="M101" s="28">
        <f>G101*(1+L101/100)</f>
        <v>0</v>
      </c>
      <c r="N101" s="28">
        <v>0</v>
      </c>
      <c r="O101" s="28">
        <f>ROUND(E101*N101,2)</f>
        <v>0</v>
      </c>
      <c r="P101" s="28">
        <v>0</v>
      </c>
      <c r="Q101" s="28">
        <f>ROUND(E101*P101,2)</f>
        <v>0</v>
      </c>
      <c r="R101" s="28"/>
      <c r="S101" s="28" t="s">
        <v>61</v>
      </c>
      <c r="T101" s="28" t="s">
        <v>73</v>
      </c>
      <c r="U101" s="28">
        <v>7.3999999999999996E-2</v>
      </c>
      <c r="V101" s="28">
        <f>ROUND(E101*U101,2)</f>
        <v>45.55</v>
      </c>
      <c r="W101" s="28"/>
      <c r="X101" s="19"/>
      <c r="Y101" s="19"/>
      <c r="Z101" s="19"/>
      <c r="AA101" s="19"/>
      <c r="AB101" s="19"/>
      <c r="AC101" s="19"/>
      <c r="AD101" s="19"/>
      <c r="AE101" s="19"/>
      <c r="AF101" s="19"/>
      <c r="AG101" s="19" t="s">
        <v>74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</row>
    <row r="102" spans="1:60" outlineLevel="1" x14ac:dyDescent="0.2">
      <c r="A102" s="26"/>
      <c r="B102" s="27"/>
      <c r="C102" s="58" t="s">
        <v>348</v>
      </c>
      <c r="D102" s="56"/>
      <c r="E102" s="57">
        <v>615.5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19"/>
      <c r="Y102" s="19"/>
      <c r="Z102" s="19"/>
      <c r="AA102" s="19"/>
      <c r="AB102" s="19"/>
      <c r="AC102" s="19"/>
      <c r="AD102" s="19"/>
      <c r="AE102" s="19"/>
      <c r="AF102" s="19"/>
      <c r="AG102" s="19" t="s">
        <v>76</v>
      </c>
      <c r="AH102" s="19">
        <v>0</v>
      </c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</row>
    <row r="103" spans="1:60" x14ac:dyDescent="0.2">
      <c r="A103" s="31" t="s">
        <v>59</v>
      </c>
      <c r="B103" s="32" t="s">
        <v>31</v>
      </c>
      <c r="C103" s="50" t="s">
        <v>32</v>
      </c>
      <c r="D103" s="33"/>
      <c r="E103" s="34"/>
      <c r="F103" s="35"/>
      <c r="G103" s="36">
        <f>SUMIF(AG104:AG108,"&lt;&gt;NOR",G104:G108)</f>
        <v>0</v>
      </c>
      <c r="H103" s="30"/>
      <c r="I103" s="30">
        <f>SUM(I104:I108)</f>
        <v>0</v>
      </c>
      <c r="J103" s="30"/>
      <c r="K103" s="30">
        <f>SUM(K104:K108)</f>
        <v>0</v>
      </c>
      <c r="L103" s="30"/>
      <c r="M103" s="30">
        <f>SUM(M104:M108)</f>
        <v>0</v>
      </c>
      <c r="N103" s="30"/>
      <c r="O103" s="30">
        <f>SUM(O104:O108)</f>
        <v>0</v>
      </c>
      <c r="P103" s="30"/>
      <c r="Q103" s="30">
        <f>SUM(Q104:Q108)</f>
        <v>0</v>
      </c>
      <c r="R103" s="30"/>
      <c r="S103" s="30"/>
      <c r="T103" s="30"/>
      <c r="U103" s="30"/>
      <c r="V103" s="30">
        <f>SUM(V104:V108)</f>
        <v>139.12</v>
      </c>
      <c r="W103" s="30"/>
      <c r="AG103" t="s">
        <v>60</v>
      </c>
    </row>
    <row r="104" spans="1:60" outlineLevel="1" x14ac:dyDescent="0.2">
      <c r="A104" s="37">
        <v>67</v>
      </c>
      <c r="B104" s="38" t="s">
        <v>217</v>
      </c>
      <c r="C104" s="52" t="s">
        <v>218</v>
      </c>
      <c r="D104" s="39" t="s">
        <v>125</v>
      </c>
      <c r="E104" s="40">
        <v>657.77349000000004</v>
      </c>
      <c r="F104" s="41"/>
      <c r="G104" s="42">
        <f>ROUND(E104*F104,2)</f>
        <v>0</v>
      </c>
      <c r="H104" s="29"/>
      <c r="I104" s="28">
        <f>ROUND(E104*H104,2)</f>
        <v>0</v>
      </c>
      <c r="J104" s="29"/>
      <c r="K104" s="28">
        <f>ROUND(E104*J104,2)</f>
        <v>0</v>
      </c>
      <c r="L104" s="28">
        <v>21</v>
      </c>
      <c r="M104" s="28">
        <f>G104*(1+L104/100)</f>
        <v>0</v>
      </c>
      <c r="N104" s="28">
        <v>0</v>
      </c>
      <c r="O104" s="28">
        <f>ROUND(E104*N104,2)</f>
        <v>0</v>
      </c>
      <c r="P104" s="28">
        <v>0</v>
      </c>
      <c r="Q104" s="28">
        <f>ROUND(E104*P104,2)</f>
        <v>0</v>
      </c>
      <c r="R104" s="28"/>
      <c r="S104" s="28" t="s">
        <v>61</v>
      </c>
      <c r="T104" s="28" t="s">
        <v>73</v>
      </c>
      <c r="U104" s="28">
        <v>0.21149999999999999</v>
      </c>
      <c r="V104" s="28">
        <f>ROUND(E104*U104,2)</f>
        <v>139.12</v>
      </c>
      <c r="W104" s="28"/>
      <c r="X104" s="19"/>
      <c r="Y104" s="19"/>
      <c r="Z104" s="19"/>
      <c r="AA104" s="19"/>
      <c r="AB104" s="19"/>
      <c r="AC104" s="19"/>
      <c r="AD104" s="19"/>
      <c r="AE104" s="19"/>
      <c r="AF104" s="19"/>
      <c r="AG104" s="19" t="s">
        <v>219</v>
      </c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</row>
    <row r="105" spans="1:60" outlineLevel="1" x14ac:dyDescent="0.2">
      <c r="A105" s="26"/>
      <c r="B105" s="27"/>
      <c r="C105" s="58" t="s">
        <v>220</v>
      </c>
      <c r="D105" s="56"/>
      <c r="E105" s="57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19"/>
      <c r="Y105" s="19"/>
      <c r="Z105" s="19"/>
      <c r="AA105" s="19"/>
      <c r="AB105" s="19"/>
      <c r="AC105" s="19"/>
      <c r="AD105" s="19"/>
      <c r="AE105" s="19"/>
      <c r="AF105" s="19"/>
      <c r="AG105" s="19" t="s">
        <v>76</v>
      </c>
      <c r="AH105" s="19">
        <v>0</v>
      </c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</row>
    <row r="106" spans="1:60" ht="33.75" outlineLevel="1" x14ac:dyDescent="0.2">
      <c r="A106" s="26"/>
      <c r="B106" s="27"/>
      <c r="C106" s="58" t="s">
        <v>349</v>
      </c>
      <c r="D106" s="56"/>
      <c r="E106" s="57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19"/>
      <c r="Y106" s="19"/>
      <c r="Z106" s="19"/>
      <c r="AA106" s="19"/>
      <c r="AB106" s="19"/>
      <c r="AC106" s="19"/>
      <c r="AD106" s="19"/>
      <c r="AE106" s="19"/>
      <c r="AF106" s="19"/>
      <c r="AG106" s="19" t="s">
        <v>76</v>
      </c>
      <c r="AH106" s="19">
        <v>0</v>
      </c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</row>
    <row r="107" spans="1:60" outlineLevel="1" x14ac:dyDescent="0.2">
      <c r="A107" s="26"/>
      <c r="B107" s="27"/>
      <c r="C107" s="58" t="s">
        <v>350</v>
      </c>
      <c r="D107" s="56"/>
      <c r="E107" s="5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19"/>
      <c r="Y107" s="19"/>
      <c r="Z107" s="19"/>
      <c r="AA107" s="19"/>
      <c r="AB107" s="19"/>
      <c r="AC107" s="19"/>
      <c r="AD107" s="19"/>
      <c r="AE107" s="19"/>
      <c r="AF107" s="19"/>
      <c r="AG107" s="19" t="s">
        <v>76</v>
      </c>
      <c r="AH107" s="19">
        <v>0</v>
      </c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</row>
    <row r="108" spans="1:60" outlineLevel="1" x14ac:dyDescent="0.2">
      <c r="A108" s="26"/>
      <c r="B108" s="27"/>
      <c r="C108" s="58" t="s">
        <v>351</v>
      </c>
      <c r="D108" s="56"/>
      <c r="E108" s="57">
        <v>657.77349000000004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19"/>
      <c r="Y108" s="19"/>
      <c r="Z108" s="19"/>
      <c r="AA108" s="19"/>
      <c r="AB108" s="19"/>
      <c r="AC108" s="19"/>
      <c r="AD108" s="19"/>
      <c r="AE108" s="19"/>
      <c r="AF108" s="19"/>
      <c r="AG108" s="19" t="s">
        <v>76</v>
      </c>
      <c r="AH108" s="19">
        <v>0</v>
      </c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</row>
    <row r="109" spans="1:60" x14ac:dyDescent="0.2">
      <c r="A109" s="31" t="s">
        <v>59</v>
      </c>
      <c r="B109" s="32" t="s">
        <v>33</v>
      </c>
      <c r="C109" s="50" t="s">
        <v>34</v>
      </c>
      <c r="D109" s="33"/>
      <c r="E109" s="34"/>
      <c r="F109" s="35"/>
      <c r="G109" s="36">
        <f>SUMIF(AG110:AG121,"&lt;&gt;NOR",G110:G121)</f>
        <v>0</v>
      </c>
      <c r="H109" s="30"/>
      <c r="I109" s="30">
        <f>SUM(I110:I121)</f>
        <v>0</v>
      </c>
      <c r="J109" s="30"/>
      <c r="K109" s="30">
        <f>SUM(K110:K121)</f>
        <v>0</v>
      </c>
      <c r="L109" s="30"/>
      <c r="M109" s="30">
        <f>SUM(M110:M121)</f>
        <v>0</v>
      </c>
      <c r="N109" s="30"/>
      <c r="O109" s="30">
        <f>SUM(O110:O121)</f>
        <v>0</v>
      </c>
      <c r="P109" s="30"/>
      <c r="Q109" s="30">
        <f>SUM(Q110:Q121)</f>
        <v>0</v>
      </c>
      <c r="R109" s="30"/>
      <c r="S109" s="30"/>
      <c r="T109" s="30"/>
      <c r="U109" s="30"/>
      <c r="V109" s="30">
        <f>SUM(V110:V121)</f>
        <v>4.62</v>
      </c>
      <c r="W109" s="30"/>
      <c r="AG109" t="s">
        <v>60</v>
      </c>
    </row>
    <row r="110" spans="1:60" outlineLevel="1" x14ac:dyDescent="0.2">
      <c r="A110" s="37">
        <v>68</v>
      </c>
      <c r="B110" s="38" t="s">
        <v>223</v>
      </c>
      <c r="C110" s="52" t="s">
        <v>224</v>
      </c>
      <c r="D110" s="39" t="s">
        <v>125</v>
      </c>
      <c r="E110" s="40">
        <v>461.85572000000002</v>
      </c>
      <c r="F110" s="41"/>
      <c r="G110" s="42">
        <f>ROUND(E110*F110,2)</f>
        <v>0</v>
      </c>
      <c r="H110" s="29"/>
      <c r="I110" s="28">
        <f>ROUND(E110*H110,2)</f>
        <v>0</v>
      </c>
      <c r="J110" s="29"/>
      <c r="K110" s="28">
        <f>ROUND(E110*J110,2)</f>
        <v>0</v>
      </c>
      <c r="L110" s="28">
        <v>21</v>
      </c>
      <c r="M110" s="28">
        <f>G110*(1+L110/100)</f>
        <v>0</v>
      </c>
      <c r="N110" s="28">
        <v>0</v>
      </c>
      <c r="O110" s="28">
        <f>ROUND(E110*N110,2)</f>
        <v>0</v>
      </c>
      <c r="P110" s="28">
        <v>0</v>
      </c>
      <c r="Q110" s="28">
        <f>ROUND(E110*P110,2)</f>
        <v>0</v>
      </c>
      <c r="R110" s="28"/>
      <c r="S110" s="28" t="s">
        <v>61</v>
      </c>
      <c r="T110" s="28" t="s">
        <v>73</v>
      </c>
      <c r="U110" s="28">
        <v>0.01</v>
      </c>
      <c r="V110" s="28">
        <f>ROUND(E110*U110,2)</f>
        <v>4.62</v>
      </c>
      <c r="W110" s="28"/>
      <c r="X110" s="19"/>
      <c r="Y110" s="19"/>
      <c r="Z110" s="19"/>
      <c r="AA110" s="19"/>
      <c r="AB110" s="19"/>
      <c r="AC110" s="19"/>
      <c r="AD110" s="19"/>
      <c r="AE110" s="19"/>
      <c r="AF110" s="19"/>
      <c r="AG110" s="19" t="s">
        <v>225</v>
      </c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</row>
    <row r="111" spans="1:60" ht="22.5" outlineLevel="1" x14ac:dyDescent="0.2">
      <c r="A111" s="26"/>
      <c r="B111" s="27"/>
      <c r="C111" s="58" t="s">
        <v>226</v>
      </c>
      <c r="D111" s="56"/>
      <c r="E111" s="5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19"/>
      <c r="Y111" s="19"/>
      <c r="Z111" s="19"/>
      <c r="AA111" s="19"/>
      <c r="AB111" s="19"/>
      <c r="AC111" s="19"/>
      <c r="AD111" s="19"/>
      <c r="AE111" s="19"/>
      <c r="AF111" s="19"/>
      <c r="AG111" s="19" t="s">
        <v>76</v>
      </c>
      <c r="AH111" s="19">
        <v>0</v>
      </c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</row>
    <row r="112" spans="1:60" outlineLevel="1" x14ac:dyDescent="0.2">
      <c r="A112" s="26"/>
      <c r="B112" s="27"/>
      <c r="C112" s="58" t="s">
        <v>352</v>
      </c>
      <c r="D112" s="56"/>
      <c r="E112" s="5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19"/>
      <c r="Y112" s="19"/>
      <c r="Z112" s="19"/>
      <c r="AA112" s="19"/>
      <c r="AB112" s="19"/>
      <c r="AC112" s="19"/>
      <c r="AD112" s="19"/>
      <c r="AE112" s="19"/>
      <c r="AF112" s="19"/>
      <c r="AG112" s="19" t="s">
        <v>76</v>
      </c>
      <c r="AH112" s="19">
        <v>0</v>
      </c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</row>
    <row r="113" spans="1:60" outlineLevel="1" x14ac:dyDescent="0.2">
      <c r="A113" s="26"/>
      <c r="B113" s="27"/>
      <c r="C113" s="58" t="s">
        <v>353</v>
      </c>
      <c r="D113" s="56"/>
      <c r="E113" s="57">
        <v>461.85572000000002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19"/>
      <c r="Y113" s="19"/>
      <c r="Z113" s="19"/>
      <c r="AA113" s="19"/>
      <c r="AB113" s="19"/>
      <c r="AC113" s="19"/>
      <c r="AD113" s="19"/>
      <c r="AE113" s="19"/>
      <c r="AF113" s="19"/>
      <c r="AG113" s="19" t="s">
        <v>76</v>
      </c>
      <c r="AH113" s="19">
        <v>0</v>
      </c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</row>
    <row r="114" spans="1:60" outlineLevel="1" x14ac:dyDescent="0.2">
      <c r="A114" s="37">
        <v>69</v>
      </c>
      <c r="B114" s="38" t="s">
        <v>229</v>
      </c>
      <c r="C114" s="52" t="s">
        <v>230</v>
      </c>
      <c r="D114" s="39" t="s">
        <v>125</v>
      </c>
      <c r="E114" s="40">
        <v>6465.98002</v>
      </c>
      <c r="F114" s="41"/>
      <c r="G114" s="42">
        <f>ROUND(E114*F114,2)</f>
        <v>0</v>
      </c>
      <c r="H114" s="29"/>
      <c r="I114" s="28">
        <f>ROUND(E114*H114,2)</f>
        <v>0</v>
      </c>
      <c r="J114" s="29"/>
      <c r="K114" s="28">
        <f>ROUND(E114*J114,2)</f>
        <v>0</v>
      </c>
      <c r="L114" s="28">
        <v>21</v>
      </c>
      <c r="M114" s="28">
        <f>G114*(1+L114/100)</f>
        <v>0</v>
      </c>
      <c r="N114" s="28">
        <v>0</v>
      </c>
      <c r="O114" s="28">
        <f>ROUND(E114*N114,2)</f>
        <v>0</v>
      </c>
      <c r="P114" s="28">
        <v>0</v>
      </c>
      <c r="Q114" s="28">
        <f>ROUND(E114*P114,2)</f>
        <v>0</v>
      </c>
      <c r="R114" s="28"/>
      <c r="S114" s="28" t="s">
        <v>61</v>
      </c>
      <c r="T114" s="28" t="s">
        <v>73</v>
      </c>
      <c r="U114" s="28">
        <v>0</v>
      </c>
      <c r="V114" s="28">
        <f>ROUND(E114*U114,2)</f>
        <v>0</v>
      </c>
      <c r="W114" s="28"/>
      <c r="X114" s="19"/>
      <c r="Y114" s="19"/>
      <c r="Z114" s="19"/>
      <c r="AA114" s="19"/>
      <c r="AB114" s="19"/>
      <c r="AC114" s="19"/>
      <c r="AD114" s="19"/>
      <c r="AE114" s="19"/>
      <c r="AF114" s="19"/>
      <c r="AG114" s="19" t="s">
        <v>225</v>
      </c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</row>
    <row r="115" spans="1:60" ht="22.5" outlineLevel="1" x14ac:dyDescent="0.2">
      <c r="A115" s="26"/>
      <c r="B115" s="27"/>
      <c r="C115" s="58" t="s">
        <v>226</v>
      </c>
      <c r="D115" s="56"/>
      <c r="E115" s="5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19"/>
      <c r="Y115" s="19"/>
      <c r="Z115" s="19"/>
      <c r="AA115" s="19"/>
      <c r="AB115" s="19"/>
      <c r="AC115" s="19"/>
      <c r="AD115" s="19"/>
      <c r="AE115" s="19"/>
      <c r="AF115" s="19"/>
      <c r="AG115" s="19" t="s">
        <v>76</v>
      </c>
      <c r="AH115" s="19">
        <v>0</v>
      </c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</row>
    <row r="116" spans="1:60" outlineLevel="1" x14ac:dyDescent="0.2">
      <c r="A116" s="26"/>
      <c r="B116" s="27"/>
      <c r="C116" s="58" t="s">
        <v>352</v>
      </c>
      <c r="D116" s="56"/>
      <c r="E116" s="5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19"/>
      <c r="Y116" s="19"/>
      <c r="Z116" s="19"/>
      <c r="AA116" s="19"/>
      <c r="AB116" s="19"/>
      <c r="AC116" s="19"/>
      <c r="AD116" s="19"/>
      <c r="AE116" s="19"/>
      <c r="AF116" s="19"/>
      <c r="AG116" s="19" t="s">
        <v>76</v>
      </c>
      <c r="AH116" s="19">
        <v>0</v>
      </c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</row>
    <row r="117" spans="1:60" outlineLevel="1" x14ac:dyDescent="0.2">
      <c r="A117" s="26"/>
      <c r="B117" s="27"/>
      <c r="C117" s="58" t="s">
        <v>354</v>
      </c>
      <c r="D117" s="56"/>
      <c r="E117" s="57">
        <v>6465.98002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19"/>
      <c r="Y117" s="19"/>
      <c r="Z117" s="19"/>
      <c r="AA117" s="19"/>
      <c r="AB117" s="19"/>
      <c r="AC117" s="19"/>
      <c r="AD117" s="19"/>
      <c r="AE117" s="19"/>
      <c r="AF117" s="19"/>
      <c r="AG117" s="19" t="s">
        <v>76</v>
      </c>
      <c r="AH117" s="19">
        <v>0</v>
      </c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</row>
    <row r="118" spans="1:60" outlineLevel="1" x14ac:dyDescent="0.2">
      <c r="A118" s="37">
        <v>70</v>
      </c>
      <c r="B118" s="38" t="s">
        <v>232</v>
      </c>
      <c r="C118" s="52" t="s">
        <v>233</v>
      </c>
      <c r="D118" s="39" t="s">
        <v>125</v>
      </c>
      <c r="E118" s="40">
        <v>461.85572000000002</v>
      </c>
      <c r="F118" s="41"/>
      <c r="G118" s="42">
        <f>ROUND(E118*F118,2)</f>
        <v>0</v>
      </c>
      <c r="H118" s="29"/>
      <c r="I118" s="28">
        <f>ROUND(E118*H118,2)</f>
        <v>0</v>
      </c>
      <c r="J118" s="29"/>
      <c r="K118" s="28">
        <f>ROUND(E118*J118,2)</f>
        <v>0</v>
      </c>
      <c r="L118" s="28">
        <v>21</v>
      </c>
      <c r="M118" s="28">
        <f>G118*(1+L118/100)</f>
        <v>0</v>
      </c>
      <c r="N118" s="28">
        <v>0</v>
      </c>
      <c r="O118" s="28">
        <f>ROUND(E118*N118,2)</f>
        <v>0</v>
      </c>
      <c r="P118" s="28">
        <v>0</v>
      </c>
      <c r="Q118" s="28">
        <f>ROUND(E118*P118,2)</f>
        <v>0</v>
      </c>
      <c r="R118" s="28"/>
      <c r="S118" s="28" t="s">
        <v>61</v>
      </c>
      <c r="T118" s="28" t="s">
        <v>73</v>
      </c>
      <c r="U118" s="28">
        <v>0</v>
      </c>
      <c r="V118" s="28">
        <f>ROUND(E118*U118,2)</f>
        <v>0</v>
      </c>
      <c r="W118" s="28"/>
      <c r="X118" s="19"/>
      <c r="Y118" s="19"/>
      <c r="Z118" s="19"/>
      <c r="AA118" s="19"/>
      <c r="AB118" s="19"/>
      <c r="AC118" s="19"/>
      <c r="AD118" s="19"/>
      <c r="AE118" s="19"/>
      <c r="AF118" s="19"/>
      <c r="AG118" s="19" t="s">
        <v>225</v>
      </c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</row>
    <row r="119" spans="1:60" ht="22.5" outlineLevel="1" x14ac:dyDescent="0.2">
      <c r="A119" s="26"/>
      <c r="B119" s="27"/>
      <c r="C119" s="58" t="s">
        <v>226</v>
      </c>
      <c r="D119" s="56"/>
      <c r="E119" s="5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19"/>
      <c r="Y119" s="19"/>
      <c r="Z119" s="19"/>
      <c r="AA119" s="19"/>
      <c r="AB119" s="19"/>
      <c r="AC119" s="19"/>
      <c r="AD119" s="19"/>
      <c r="AE119" s="19"/>
      <c r="AF119" s="19"/>
      <c r="AG119" s="19" t="s">
        <v>76</v>
      </c>
      <c r="AH119" s="19">
        <v>0</v>
      </c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</row>
    <row r="120" spans="1:60" outlineLevel="1" x14ac:dyDescent="0.2">
      <c r="A120" s="26"/>
      <c r="B120" s="27"/>
      <c r="C120" s="58" t="s">
        <v>352</v>
      </c>
      <c r="D120" s="56"/>
      <c r="E120" s="5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19"/>
      <c r="Y120" s="19"/>
      <c r="Z120" s="19"/>
      <c r="AA120" s="19"/>
      <c r="AB120" s="19"/>
      <c r="AC120" s="19"/>
      <c r="AD120" s="19"/>
      <c r="AE120" s="19"/>
      <c r="AF120" s="19"/>
      <c r="AG120" s="19" t="s">
        <v>76</v>
      </c>
      <c r="AH120" s="19">
        <v>0</v>
      </c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</row>
    <row r="121" spans="1:60" outlineLevel="1" x14ac:dyDescent="0.2">
      <c r="A121" s="26"/>
      <c r="B121" s="27"/>
      <c r="C121" s="58" t="s">
        <v>353</v>
      </c>
      <c r="D121" s="56"/>
      <c r="E121" s="57">
        <v>461.85572000000002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19"/>
      <c r="Y121" s="19"/>
      <c r="Z121" s="19"/>
      <c r="AA121" s="19"/>
      <c r="AB121" s="19"/>
      <c r="AC121" s="19"/>
      <c r="AD121" s="19"/>
      <c r="AE121" s="19"/>
      <c r="AF121" s="19"/>
      <c r="AG121" s="19" t="s">
        <v>76</v>
      </c>
      <c r="AH121" s="19">
        <v>0</v>
      </c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</row>
    <row r="122" spans="1:60" x14ac:dyDescent="0.2">
      <c r="A122" s="1"/>
      <c r="B122" s="2"/>
      <c r="C122" s="5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AE122">
        <v>15</v>
      </c>
      <c r="AF122">
        <v>21</v>
      </c>
    </row>
    <row r="123" spans="1:60" x14ac:dyDescent="0.2">
      <c r="A123" s="22"/>
      <c r="B123" s="23" t="s">
        <v>4</v>
      </c>
      <c r="C123" s="54"/>
      <c r="D123" s="24"/>
      <c r="E123" s="25"/>
      <c r="F123" s="25"/>
      <c r="G123" s="49">
        <f>G8+G50+G53+G100+G103+G109</f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AE123">
        <f>SUMIF(L7:L121,AE122,G7:G121)</f>
        <v>0</v>
      </c>
      <c r="AF123">
        <f>SUMIF(L7:L121,AF122,G7:G121)</f>
        <v>0</v>
      </c>
      <c r="AG123" t="s">
        <v>65</v>
      </c>
    </row>
    <row r="124" spans="1:60" x14ac:dyDescent="0.2">
      <c r="A124" s="1"/>
      <c r="B124" s="2"/>
      <c r="C124" s="5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60" x14ac:dyDescent="0.2">
      <c r="A125" s="1"/>
      <c r="B125" s="2"/>
      <c r="C125" s="5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60" x14ac:dyDescent="0.2">
      <c r="A126" s="71" t="s">
        <v>66</v>
      </c>
      <c r="B126" s="71"/>
      <c r="C126" s="72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60" x14ac:dyDescent="0.2">
      <c r="A127" s="73"/>
      <c r="B127" s="74"/>
      <c r="C127" s="75"/>
      <c r="D127" s="74"/>
      <c r="E127" s="74"/>
      <c r="F127" s="74"/>
      <c r="G127" s="7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AG127" t="s">
        <v>67</v>
      </c>
    </row>
    <row r="128" spans="1:60" x14ac:dyDescent="0.2">
      <c r="A128" s="77"/>
      <c r="B128" s="78"/>
      <c r="C128" s="79"/>
      <c r="D128" s="78"/>
      <c r="E128" s="78"/>
      <c r="F128" s="78"/>
      <c r="G128" s="8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33" x14ac:dyDescent="0.2">
      <c r="A129" s="77"/>
      <c r="B129" s="78"/>
      <c r="C129" s="79"/>
      <c r="D129" s="78"/>
      <c r="E129" s="78"/>
      <c r="F129" s="78"/>
      <c r="G129" s="8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33" x14ac:dyDescent="0.2">
      <c r="A130" s="77"/>
      <c r="B130" s="78"/>
      <c r="C130" s="79"/>
      <c r="D130" s="78"/>
      <c r="E130" s="78"/>
      <c r="F130" s="78"/>
      <c r="G130" s="8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33" x14ac:dyDescent="0.2">
      <c r="A131" s="81"/>
      <c r="B131" s="82"/>
      <c r="C131" s="83"/>
      <c r="D131" s="82"/>
      <c r="E131" s="82"/>
      <c r="F131" s="82"/>
      <c r="G131" s="8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33" x14ac:dyDescent="0.2">
      <c r="A132" s="1"/>
      <c r="B132" s="2"/>
      <c r="C132" s="5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33" x14ac:dyDescent="0.2">
      <c r="C133" s="55"/>
      <c r="D133" s="10"/>
      <c r="AG133" t="s">
        <v>68</v>
      </c>
    </row>
    <row r="134" spans="1:33" x14ac:dyDescent="0.2">
      <c r="D134" s="10"/>
    </row>
    <row r="135" spans="1:33" x14ac:dyDescent="0.2">
      <c r="D135" s="10"/>
    </row>
    <row r="136" spans="1:33" x14ac:dyDescent="0.2">
      <c r="D136" s="10"/>
    </row>
    <row r="137" spans="1:33" x14ac:dyDescent="0.2">
      <c r="D137" s="10"/>
    </row>
    <row r="138" spans="1:33" x14ac:dyDescent="0.2">
      <c r="D138" s="10"/>
    </row>
    <row r="139" spans="1:33" x14ac:dyDescent="0.2">
      <c r="D139" s="10"/>
    </row>
    <row r="140" spans="1:33" x14ac:dyDescent="0.2">
      <c r="D140" s="10"/>
    </row>
    <row r="141" spans="1:33" x14ac:dyDescent="0.2">
      <c r="D141" s="10"/>
    </row>
    <row r="142" spans="1:33" x14ac:dyDescent="0.2">
      <c r="D142" s="10"/>
    </row>
    <row r="143" spans="1:33" x14ac:dyDescent="0.2">
      <c r="D143" s="10"/>
    </row>
    <row r="144" spans="1:33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27:G131"/>
    <mergeCell ref="A1:G1"/>
    <mergeCell ref="C2:G2"/>
    <mergeCell ref="C3:G3"/>
    <mergeCell ref="C4:G4"/>
    <mergeCell ref="A126:C126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9" customWidth="1"/>
    <col min="3" max="3" width="38.28515625" style="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64" t="s">
        <v>0</v>
      </c>
      <c r="B1" s="64"/>
      <c r="C1" s="64"/>
      <c r="D1" s="64"/>
      <c r="E1" s="64"/>
      <c r="F1" s="64"/>
      <c r="G1" s="64"/>
      <c r="AG1" t="s">
        <v>35</v>
      </c>
    </row>
    <row r="2" spans="1:60" ht="24.95" customHeight="1" x14ac:dyDescent="0.2">
      <c r="A2" s="11" t="s">
        <v>1</v>
      </c>
      <c r="B2" s="7" t="s">
        <v>9</v>
      </c>
      <c r="C2" s="65" t="s">
        <v>10</v>
      </c>
      <c r="D2" s="66"/>
      <c r="E2" s="66"/>
      <c r="F2" s="66"/>
      <c r="G2" s="67"/>
      <c r="AG2" t="s">
        <v>36</v>
      </c>
    </row>
    <row r="3" spans="1:60" ht="24.95" customHeight="1" x14ac:dyDescent="0.2">
      <c r="A3" s="11" t="s">
        <v>2</v>
      </c>
      <c r="B3" s="7" t="s">
        <v>21</v>
      </c>
      <c r="C3" s="65" t="s">
        <v>22</v>
      </c>
      <c r="D3" s="66"/>
      <c r="E3" s="66"/>
      <c r="F3" s="66"/>
      <c r="G3" s="67"/>
      <c r="AC3" s="9" t="s">
        <v>69</v>
      </c>
      <c r="AG3" t="s">
        <v>37</v>
      </c>
    </row>
    <row r="4" spans="1:60" ht="24.95" customHeight="1" x14ac:dyDescent="0.2">
      <c r="A4" s="12" t="s">
        <v>3</v>
      </c>
      <c r="B4" s="13" t="s">
        <v>21</v>
      </c>
      <c r="C4" s="68" t="s">
        <v>23</v>
      </c>
      <c r="D4" s="69"/>
      <c r="E4" s="69"/>
      <c r="F4" s="69"/>
      <c r="G4" s="70"/>
      <c r="AG4" t="s">
        <v>38</v>
      </c>
    </row>
    <row r="5" spans="1:60" x14ac:dyDescent="0.2">
      <c r="D5" s="10"/>
    </row>
    <row r="6" spans="1:60" ht="38.25" x14ac:dyDescent="0.2">
      <c r="A6" s="15" t="s">
        <v>39</v>
      </c>
      <c r="B6" s="17" t="s">
        <v>40</v>
      </c>
      <c r="C6" s="17" t="s">
        <v>41</v>
      </c>
      <c r="D6" s="16" t="s">
        <v>42</v>
      </c>
      <c r="E6" s="15" t="s">
        <v>43</v>
      </c>
      <c r="F6" s="14" t="s">
        <v>44</v>
      </c>
      <c r="G6" s="15" t="s">
        <v>4</v>
      </c>
      <c r="H6" s="18" t="s">
        <v>5</v>
      </c>
      <c r="I6" s="18" t="s">
        <v>45</v>
      </c>
      <c r="J6" s="18" t="s">
        <v>6</v>
      </c>
      <c r="K6" s="18" t="s">
        <v>46</v>
      </c>
      <c r="L6" s="18" t="s">
        <v>47</v>
      </c>
      <c r="M6" s="18" t="s">
        <v>48</v>
      </c>
      <c r="N6" s="18" t="s">
        <v>49</v>
      </c>
      <c r="O6" s="18" t="s">
        <v>50</v>
      </c>
      <c r="P6" s="18" t="s">
        <v>51</v>
      </c>
      <c r="Q6" s="18" t="s">
        <v>52</v>
      </c>
      <c r="R6" s="18" t="s">
        <v>53</v>
      </c>
      <c r="S6" s="18" t="s">
        <v>54</v>
      </c>
      <c r="T6" s="18" t="s">
        <v>55</v>
      </c>
      <c r="U6" s="18" t="s">
        <v>56</v>
      </c>
      <c r="V6" s="18" t="s">
        <v>57</v>
      </c>
      <c r="W6" s="18" t="s">
        <v>58</v>
      </c>
    </row>
    <row r="7" spans="1:60" hidden="1" x14ac:dyDescent="0.2">
      <c r="A7" s="1"/>
      <c r="B7" s="2"/>
      <c r="C7" s="2"/>
      <c r="D7" s="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60" x14ac:dyDescent="0.2">
      <c r="A8" s="31" t="s">
        <v>59</v>
      </c>
      <c r="B8" s="32" t="s">
        <v>11</v>
      </c>
      <c r="C8" s="50" t="s">
        <v>24</v>
      </c>
      <c r="D8" s="33"/>
      <c r="E8" s="34"/>
      <c r="F8" s="35"/>
      <c r="G8" s="36">
        <f>SUMIF(AG9:AG42,"&lt;&gt;NOR",G9:G42)</f>
        <v>0</v>
      </c>
      <c r="H8" s="30"/>
      <c r="I8" s="30">
        <f>SUM(I9:I42)</f>
        <v>0</v>
      </c>
      <c r="J8" s="30"/>
      <c r="K8" s="30">
        <f>SUM(K9:K42)</f>
        <v>0</v>
      </c>
      <c r="L8" s="30"/>
      <c r="M8" s="30">
        <f>SUM(M9:M42)</f>
        <v>0</v>
      </c>
      <c r="N8" s="30"/>
      <c r="O8" s="30">
        <f>SUM(O9:O42)</f>
        <v>191.85999999999999</v>
      </c>
      <c r="P8" s="30"/>
      <c r="Q8" s="30">
        <f>SUM(Q9:Q42)</f>
        <v>442.75</v>
      </c>
      <c r="R8" s="30"/>
      <c r="S8" s="30"/>
      <c r="T8" s="30"/>
      <c r="U8" s="30"/>
      <c r="V8" s="30">
        <f>SUM(V9:V42)</f>
        <v>1098.77</v>
      </c>
      <c r="W8" s="30"/>
      <c r="AG8" t="s">
        <v>60</v>
      </c>
    </row>
    <row r="9" spans="1:60" outlineLevel="1" x14ac:dyDescent="0.2">
      <c r="A9" s="37">
        <v>1</v>
      </c>
      <c r="B9" s="38" t="s">
        <v>70</v>
      </c>
      <c r="C9" s="52" t="s">
        <v>71</v>
      </c>
      <c r="D9" s="39" t="s">
        <v>72</v>
      </c>
      <c r="E9" s="40">
        <v>402.5</v>
      </c>
      <c r="F9" s="41"/>
      <c r="G9" s="42">
        <f>ROUND(E9*F9,2)</f>
        <v>0</v>
      </c>
      <c r="H9" s="29"/>
      <c r="I9" s="28">
        <f>ROUND(E9*H9,2)</f>
        <v>0</v>
      </c>
      <c r="J9" s="29"/>
      <c r="K9" s="28">
        <f>ROUND(E9*J9,2)</f>
        <v>0</v>
      </c>
      <c r="L9" s="28">
        <v>21</v>
      </c>
      <c r="M9" s="28">
        <f>G9*(1+L9/100)</f>
        <v>0</v>
      </c>
      <c r="N9" s="28">
        <v>0</v>
      </c>
      <c r="O9" s="28">
        <f>ROUND(E9*N9,2)</f>
        <v>0</v>
      </c>
      <c r="P9" s="28">
        <v>0.66</v>
      </c>
      <c r="Q9" s="28">
        <f>ROUND(E9*P9,2)</f>
        <v>265.64999999999998</v>
      </c>
      <c r="R9" s="28"/>
      <c r="S9" s="28" t="s">
        <v>61</v>
      </c>
      <c r="T9" s="28" t="s">
        <v>73</v>
      </c>
      <c r="U9" s="28">
        <v>0.11899999999999999</v>
      </c>
      <c r="V9" s="28">
        <f>ROUND(E9*U9,2)</f>
        <v>47.9</v>
      </c>
      <c r="W9" s="28"/>
      <c r="X9" s="19"/>
      <c r="Y9" s="19"/>
      <c r="Z9" s="19"/>
      <c r="AA9" s="19"/>
      <c r="AB9" s="19"/>
      <c r="AC9" s="19"/>
      <c r="AD9" s="19"/>
      <c r="AE9" s="19"/>
      <c r="AF9" s="19"/>
      <c r="AG9" s="19" t="s">
        <v>74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outlineLevel="1" x14ac:dyDescent="0.2">
      <c r="A10" s="26"/>
      <c r="B10" s="27"/>
      <c r="C10" s="58" t="s">
        <v>355</v>
      </c>
      <c r="D10" s="56"/>
      <c r="E10" s="57">
        <v>402.5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9"/>
      <c r="Y10" s="19"/>
      <c r="Z10" s="19"/>
      <c r="AA10" s="19"/>
      <c r="AB10" s="19"/>
      <c r="AC10" s="19"/>
      <c r="AD10" s="19"/>
      <c r="AE10" s="19"/>
      <c r="AF10" s="19"/>
      <c r="AG10" s="19" t="s">
        <v>76</v>
      </c>
      <c r="AH10" s="19">
        <v>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outlineLevel="1" x14ac:dyDescent="0.2">
      <c r="A11" s="43">
        <v>2</v>
      </c>
      <c r="B11" s="44" t="s">
        <v>77</v>
      </c>
      <c r="C11" s="51" t="s">
        <v>78</v>
      </c>
      <c r="D11" s="45" t="s">
        <v>72</v>
      </c>
      <c r="E11" s="46">
        <v>402.5</v>
      </c>
      <c r="F11" s="47"/>
      <c r="G11" s="48">
        <f>ROUND(E11*F11,2)</f>
        <v>0</v>
      </c>
      <c r="H11" s="29"/>
      <c r="I11" s="28">
        <f>ROUND(E11*H11,2)</f>
        <v>0</v>
      </c>
      <c r="J11" s="29"/>
      <c r="K11" s="28">
        <f>ROUND(E11*J11,2)</f>
        <v>0</v>
      </c>
      <c r="L11" s="28">
        <v>21</v>
      </c>
      <c r="M11" s="28">
        <f>G11*(1+L11/100)</f>
        <v>0</v>
      </c>
      <c r="N11" s="28">
        <v>0</v>
      </c>
      <c r="O11" s="28">
        <f>ROUND(E11*N11,2)</f>
        <v>0</v>
      </c>
      <c r="P11" s="28">
        <v>0.44</v>
      </c>
      <c r="Q11" s="28">
        <f>ROUND(E11*P11,2)</f>
        <v>177.1</v>
      </c>
      <c r="R11" s="28"/>
      <c r="S11" s="28" t="s">
        <v>61</v>
      </c>
      <c r="T11" s="28" t="s">
        <v>73</v>
      </c>
      <c r="U11" s="28">
        <v>0.157</v>
      </c>
      <c r="V11" s="28">
        <f>ROUND(E11*U11,2)</f>
        <v>63.19</v>
      </c>
      <c r="W11" s="28"/>
      <c r="X11" s="19"/>
      <c r="Y11" s="19"/>
      <c r="Z11" s="19"/>
      <c r="AA11" s="19"/>
      <c r="AB11" s="19"/>
      <c r="AC11" s="19"/>
      <c r="AD11" s="19"/>
      <c r="AE11" s="19"/>
      <c r="AF11" s="19"/>
      <c r="AG11" s="19" t="s">
        <v>74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outlineLevel="1" x14ac:dyDescent="0.2">
      <c r="A12" s="43">
        <v>3</v>
      </c>
      <c r="B12" s="44" t="s">
        <v>79</v>
      </c>
      <c r="C12" s="51" t="s">
        <v>80</v>
      </c>
      <c r="D12" s="45" t="s">
        <v>81</v>
      </c>
      <c r="E12" s="46">
        <v>32</v>
      </c>
      <c r="F12" s="47"/>
      <c r="G12" s="48">
        <f>ROUND(E12*F12,2)</f>
        <v>0</v>
      </c>
      <c r="H12" s="29"/>
      <c r="I12" s="28">
        <f>ROUND(E12*H12,2)</f>
        <v>0</v>
      </c>
      <c r="J12" s="29"/>
      <c r="K12" s="28">
        <f>ROUND(E12*J12,2)</f>
        <v>0</v>
      </c>
      <c r="L12" s="28">
        <v>21</v>
      </c>
      <c r="M12" s="28">
        <f>G12*(1+L12/100)</f>
        <v>0</v>
      </c>
      <c r="N12" s="28">
        <v>0</v>
      </c>
      <c r="O12" s="28">
        <f>ROUND(E12*N12,2)</f>
        <v>0</v>
      </c>
      <c r="P12" s="28">
        <v>0</v>
      </c>
      <c r="Q12" s="28">
        <f>ROUND(E12*P12,2)</f>
        <v>0</v>
      </c>
      <c r="R12" s="28"/>
      <c r="S12" s="28" t="s">
        <v>61</v>
      </c>
      <c r="T12" s="28" t="s">
        <v>73</v>
      </c>
      <c r="U12" s="28">
        <v>0.20300000000000001</v>
      </c>
      <c r="V12" s="28">
        <f>ROUND(E12*U12,2)</f>
        <v>6.5</v>
      </c>
      <c r="W12" s="28"/>
      <c r="X12" s="19"/>
      <c r="Y12" s="19"/>
      <c r="Z12" s="19"/>
      <c r="AA12" s="19"/>
      <c r="AB12" s="19"/>
      <c r="AC12" s="19"/>
      <c r="AD12" s="19"/>
      <c r="AE12" s="19"/>
      <c r="AF12" s="19"/>
      <c r="AG12" s="19" t="s">
        <v>74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outlineLevel="1" x14ac:dyDescent="0.2">
      <c r="A13" s="43">
        <v>4</v>
      </c>
      <c r="B13" s="44" t="s">
        <v>82</v>
      </c>
      <c r="C13" s="51" t="s">
        <v>83</v>
      </c>
      <c r="D13" s="45" t="s">
        <v>84</v>
      </c>
      <c r="E13" s="46">
        <v>4</v>
      </c>
      <c r="F13" s="47"/>
      <c r="G13" s="48">
        <f>ROUND(E13*F13,2)</f>
        <v>0</v>
      </c>
      <c r="H13" s="29"/>
      <c r="I13" s="28">
        <f>ROUND(E13*H13,2)</f>
        <v>0</v>
      </c>
      <c r="J13" s="29"/>
      <c r="K13" s="28">
        <f>ROUND(E13*J13,2)</f>
        <v>0</v>
      </c>
      <c r="L13" s="28">
        <v>21</v>
      </c>
      <c r="M13" s="28">
        <f>G13*(1+L13/100)</f>
        <v>0</v>
      </c>
      <c r="N13" s="28">
        <v>0</v>
      </c>
      <c r="O13" s="28">
        <f>ROUND(E13*N13,2)</f>
        <v>0</v>
      </c>
      <c r="P13" s="28">
        <v>0</v>
      </c>
      <c r="Q13" s="28">
        <f>ROUND(E13*P13,2)</f>
        <v>0</v>
      </c>
      <c r="R13" s="28"/>
      <c r="S13" s="28" t="s">
        <v>61</v>
      </c>
      <c r="T13" s="28" t="s">
        <v>73</v>
      </c>
      <c r="U13" s="28">
        <v>0</v>
      </c>
      <c r="V13" s="28">
        <f>ROUND(E13*U13,2)</f>
        <v>0</v>
      </c>
      <c r="W13" s="28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74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outlineLevel="1" x14ac:dyDescent="0.2">
      <c r="A14" s="37">
        <v>5</v>
      </c>
      <c r="B14" s="38" t="s">
        <v>85</v>
      </c>
      <c r="C14" s="52" t="s">
        <v>86</v>
      </c>
      <c r="D14" s="39" t="s">
        <v>87</v>
      </c>
      <c r="E14" s="40">
        <v>1.6</v>
      </c>
      <c r="F14" s="41"/>
      <c r="G14" s="42">
        <f>ROUND(E14*F14,2)</f>
        <v>0</v>
      </c>
      <c r="H14" s="29"/>
      <c r="I14" s="28">
        <f>ROUND(E14*H14,2)</f>
        <v>0</v>
      </c>
      <c r="J14" s="29"/>
      <c r="K14" s="28">
        <f>ROUND(E14*J14,2)</f>
        <v>0</v>
      </c>
      <c r="L14" s="28">
        <v>21</v>
      </c>
      <c r="M14" s="28">
        <f>G14*(1+L14/100)</f>
        <v>0</v>
      </c>
      <c r="N14" s="28">
        <v>2.478E-2</v>
      </c>
      <c r="O14" s="28">
        <f>ROUND(E14*N14,2)</f>
        <v>0.04</v>
      </c>
      <c r="P14" s="28">
        <v>0</v>
      </c>
      <c r="Q14" s="28">
        <f>ROUND(E14*P14,2)</f>
        <v>0</v>
      </c>
      <c r="R14" s="28"/>
      <c r="S14" s="28" t="s">
        <v>61</v>
      </c>
      <c r="T14" s="28" t="s">
        <v>73</v>
      </c>
      <c r="U14" s="28">
        <v>0.54700000000000004</v>
      </c>
      <c r="V14" s="28">
        <f>ROUND(E14*U14,2)</f>
        <v>0.88</v>
      </c>
      <c r="W14" s="28"/>
      <c r="X14" s="19"/>
      <c r="Y14" s="19"/>
      <c r="Z14" s="19"/>
      <c r="AA14" s="19"/>
      <c r="AB14" s="19"/>
      <c r="AC14" s="19"/>
      <c r="AD14" s="19"/>
      <c r="AE14" s="19"/>
      <c r="AF14" s="19"/>
      <c r="AG14" s="19" t="s">
        <v>74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outlineLevel="1" x14ac:dyDescent="0.2">
      <c r="A15" s="26"/>
      <c r="B15" s="27"/>
      <c r="C15" s="58" t="s">
        <v>237</v>
      </c>
      <c r="D15" s="56"/>
      <c r="E15" s="57">
        <v>1.6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9"/>
      <c r="Y15" s="19"/>
      <c r="Z15" s="19"/>
      <c r="AA15" s="19"/>
      <c r="AB15" s="19"/>
      <c r="AC15" s="19"/>
      <c r="AD15" s="19"/>
      <c r="AE15" s="19"/>
      <c r="AF15" s="19"/>
      <c r="AG15" s="19" t="s">
        <v>76</v>
      </c>
      <c r="AH15" s="19">
        <v>0</v>
      </c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outlineLevel="1" x14ac:dyDescent="0.2">
      <c r="A16" s="37">
        <v>6</v>
      </c>
      <c r="B16" s="38" t="s">
        <v>92</v>
      </c>
      <c r="C16" s="52" t="s">
        <v>93</v>
      </c>
      <c r="D16" s="39" t="s">
        <v>90</v>
      </c>
      <c r="E16" s="40">
        <v>184</v>
      </c>
      <c r="F16" s="41"/>
      <c r="G16" s="42">
        <f>ROUND(E16*F16,2)</f>
        <v>0</v>
      </c>
      <c r="H16" s="29"/>
      <c r="I16" s="28">
        <f>ROUND(E16*H16,2)</f>
        <v>0</v>
      </c>
      <c r="J16" s="29"/>
      <c r="K16" s="28">
        <f>ROUND(E16*J16,2)</f>
        <v>0</v>
      </c>
      <c r="L16" s="28">
        <v>21</v>
      </c>
      <c r="M16" s="28">
        <f>G16*(1+L16/100)</f>
        <v>0</v>
      </c>
      <c r="N16" s="28">
        <v>0</v>
      </c>
      <c r="O16" s="28">
        <f>ROUND(E16*N16,2)</f>
        <v>0</v>
      </c>
      <c r="P16" s="28">
        <v>0</v>
      </c>
      <c r="Q16" s="28">
        <f>ROUND(E16*P16,2)</f>
        <v>0</v>
      </c>
      <c r="R16" s="28"/>
      <c r="S16" s="28" t="s">
        <v>61</v>
      </c>
      <c r="T16" s="28" t="s">
        <v>73</v>
      </c>
      <c r="U16" s="28">
        <v>1.7629999999999999</v>
      </c>
      <c r="V16" s="28">
        <f>ROUND(E16*U16,2)</f>
        <v>324.39</v>
      </c>
      <c r="W16" s="28"/>
      <c r="X16" s="19"/>
      <c r="Y16" s="19"/>
      <c r="Z16" s="19"/>
      <c r="AA16" s="19"/>
      <c r="AB16" s="19"/>
      <c r="AC16" s="19"/>
      <c r="AD16" s="19"/>
      <c r="AE16" s="19"/>
      <c r="AF16" s="19"/>
      <c r="AG16" s="19" t="s">
        <v>74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outlineLevel="1" x14ac:dyDescent="0.2">
      <c r="A17" s="26"/>
      <c r="B17" s="27"/>
      <c r="C17" s="58" t="s">
        <v>356</v>
      </c>
      <c r="D17" s="56"/>
      <c r="E17" s="57">
        <v>184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9"/>
      <c r="Y17" s="19"/>
      <c r="Z17" s="19"/>
      <c r="AA17" s="19"/>
      <c r="AB17" s="19"/>
      <c r="AC17" s="19"/>
      <c r="AD17" s="19"/>
      <c r="AE17" s="19"/>
      <c r="AF17" s="19"/>
      <c r="AG17" s="19" t="s">
        <v>76</v>
      </c>
      <c r="AH17" s="19">
        <v>0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ht="22.5" outlineLevel="1" x14ac:dyDescent="0.2">
      <c r="A18" s="37">
        <v>7</v>
      </c>
      <c r="B18" s="38" t="s">
        <v>95</v>
      </c>
      <c r="C18" s="52" t="s">
        <v>96</v>
      </c>
      <c r="D18" s="39" t="s">
        <v>90</v>
      </c>
      <c r="E18" s="40">
        <v>253</v>
      </c>
      <c r="F18" s="41"/>
      <c r="G18" s="42">
        <f>ROUND(E18*F18,2)</f>
        <v>0</v>
      </c>
      <c r="H18" s="29"/>
      <c r="I18" s="28">
        <f>ROUND(E18*H18,2)</f>
        <v>0</v>
      </c>
      <c r="J18" s="29"/>
      <c r="K18" s="28">
        <f>ROUND(E18*J18,2)</f>
        <v>0</v>
      </c>
      <c r="L18" s="28">
        <v>21</v>
      </c>
      <c r="M18" s="28">
        <f>G18*(1+L18/100)</f>
        <v>0</v>
      </c>
      <c r="N18" s="28">
        <v>0</v>
      </c>
      <c r="O18" s="28">
        <f>ROUND(E18*N18,2)</f>
        <v>0</v>
      </c>
      <c r="P18" s="28">
        <v>0</v>
      </c>
      <c r="Q18" s="28">
        <f>ROUND(E18*P18,2)</f>
        <v>0</v>
      </c>
      <c r="R18" s="28"/>
      <c r="S18" s="28" t="s">
        <v>61</v>
      </c>
      <c r="T18" s="28" t="s">
        <v>73</v>
      </c>
      <c r="U18" s="28">
        <v>0.12</v>
      </c>
      <c r="V18" s="28">
        <f>ROUND(E18*U18,2)</f>
        <v>30.36</v>
      </c>
      <c r="W18" s="28"/>
      <c r="X18" s="19"/>
      <c r="Y18" s="19"/>
      <c r="Z18" s="19"/>
      <c r="AA18" s="19"/>
      <c r="AB18" s="19"/>
      <c r="AC18" s="19"/>
      <c r="AD18" s="19"/>
      <c r="AE18" s="19"/>
      <c r="AF18" s="19"/>
      <c r="AG18" s="19" t="s">
        <v>74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outlineLevel="1" x14ac:dyDescent="0.2">
      <c r="A19" s="26"/>
      <c r="B19" s="27"/>
      <c r="C19" s="58" t="s">
        <v>357</v>
      </c>
      <c r="D19" s="56"/>
      <c r="E19" s="57">
        <v>368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9"/>
      <c r="Y19" s="19"/>
      <c r="Z19" s="19"/>
      <c r="AA19" s="19"/>
      <c r="AB19" s="19"/>
      <c r="AC19" s="19"/>
      <c r="AD19" s="19"/>
      <c r="AE19" s="19"/>
      <c r="AF19" s="19"/>
      <c r="AG19" s="19" t="s">
        <v>76</v>
      </c>
      <c r="AH19" s="19">
        <v>0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outlineLevel="1" x14ac:dyDescent="0.2">
      <c r="A20" s="26"/>
      <c r="B20" s="27"/>
      <c r="C20" s="58" t="s">
        <v>358</v>
      </c>
      <c r="D20" s="56"/>
      <c r="E20" s="57">
        <v>-115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9"/>
      <c r="Y20" s="19"/>
      <c r="Z20" s="19"/>
      <c r="AA20" s="19"/>
      <c r="AB20" s="19"/>
      <c r="AC20" s="19"/>
      <c r="AD20" s="19"/>
      <c r="AE20" s="19"/>
      <c r="AF20" s="19"/>
      <c r="AG20" s="19" t="s">
        <v>76</v>
      </c>
      <c r="AH20" s="19">
        <v>0</v>
      </c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outlineLevel="1" x14ac:dyDescent="0.2">
      <c r="A21" s="37">
        <v>8</v>
      </c>
      <c r="B21" s="38" t="s">
        <v>100</v>
      </c>
      <c r="C21" s="52" t="s">
        <v>101</v>
      </c>
      <c r="D21" s="39" t="s">
        <v>72</v>
      </c>
      <c r="E21" s="40">
        <v>920</v>
      </c>
      <c r="F21" s="41"/>
      <c r="G21" s="42">
        <f>ROUND(E21*F21,2)</f>
        <v>0</v>
      </c>
      <c r="H21" s="29"/>
      <c r="I21" s="28">
        <f>ROUND(E21*H21,2)</f>
        <v>0</v>
      </c>
      <c r="J21" s="29"/>
      <c r="K21" s="28">
        <f>ROUND(E21*J21,2)</f>
        <v>0</v>
      </c>
      <c r="L21" s="28">
        <v>21</v>
      </c>
      <c r="M21" s="28">
        <f>G21*(1+L21/100)</f>
        <v>0</v>
      </c>
      <c r="N21" s="28">
        <v>9.8999999999999999E-4</v>
      </c>
      <c r="O21" s="28">
        <f>ROUND(E21*N21,2)</f>
        <v>0.91</v>
      </c>
      <c r="P21" s="28">
        <v>0</v>
      </c>
      <c r="Q21" s="28">
        <f>ROUND(E21*P21,2)</f>
        <v>0</v>
      </c>
      <c r="R21" s="28"/>
      <c r="S21" s="28" t="s">
        <v>61</v>
      </c>
      <c r="T21" s="28" t="s">
        <v>73</v>
      </c>
      <c r="U21" s="28">
        <v>0.23599999999999999</v>
      </c>
      <c r="V21" s="28">
        <f>ROUND(E21*U21,2)</f>
        <v>217.12</v>
      </c>
      <c r="W21" s="28"/>
      <c r="X21" s="19"/>
      <c r="Y21" s="19"/>
      <c r="Z21" s="19"/>
      <c r="AA21" s="19"/>
      <c r="AB21" s="19"/>
      <c r="AC21" s="19"/>
      <c r="AD21" s="19"/>
      <c r="AE21" s="19"/>
      <c r="AF21" s="19"/>
      <c r="AG21" s="19" t="s">
        <v>74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outlineLevel="1" x14ac:dyDescent="0.2">
      <c r="A22" s="26"/>
      <c r="B22" s="27"/>
      <c r="C22" s="58" t="s">
        <v>359</v>
      </c>
      <c r="D22" s="56"/>
      <c r="E22" s="57">
        <v>920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9"/>
      <c r="Y22" s="19"/>
      <c r="Z22" s="19"/>
      <c r="AA22" s="19"/>
      <c r="AB22" s="19"/>
      <c r="AC22" s="19"/>
      <c r="AD22" s="19"/>
      <c r="AE22" s="19"/>
      <c r="AF22" s="19"/>
      <c r="AG22" s="19" t="s">
        <v>76</v>
      </c>
      <c r="AH22" s="19">
        <v>0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outlineLevel="1" x14ac:dyDescent="0.2">
      <c r="A23" s="43">
        <v>9</v>
      </c>
      <c r="B23" s="44" t="s">
        <v>103</v>
      </c>
      <c r="C23" s="51" t="s">
        <v>104</v>
      </c>
      <c r="D23" s="45" t="s">
        <v>72</v>
      </c>
      <c r="E23" s="46">
        <v>920</v>
      </c>
      <c r="F23" s="47"/>
      <c r="G23" s="48">
        <f>ROUND(E23*F23,2)</f>
        <v>0</v>
      </c>
      <c r="H23" s="29"/>
      <c r="I23" s="28">
        <f>ROUND(E23*H23,2)</f>
        <v>0</v>
      </c>
      <c r="J23" s="29"/>
      <c r="K23" s="28">
        <f>ROUND(E23*J23,2)</f>
        <v>0</v>
      </c>
      <c r="L23" s="28">
        <v>21</v>
      </c>
      <c r="M23" s="28">
        <f>G23*(1+L23/100)</f>
        <v>0</v>
      </c>
      <c r="N23" s="28">
        <v>0</v>
      </c>
      <c r="O23" s="28">
        <f>ROUND(E23*N23,2)</f>
        <v>0</v>
      </c>
      <c r="P23" s="28">
        <v>0</v>
      </c>
      <c r="Q23" s="28">
        <f>ROUND(E23*P23,2)</f>
        <v>0</v>
      </c>
      <c r="R23" s="28"/>
      <c r="S23" s="28" t="s">
        <v>61</v>
      </c>
      <c r="T23" s="28" t="s">
        <v>73</v>
      </c>
      <c r="U23" s="28">
        <v>7.0000000000000007E-2</v>
      </c>
      <c r="V23" s="28">
        <f>ROUND(E23*U23,2)</f>
        <v>64.400000000000006</v>
      </c>
      <c r="W23" s="28"/>
      <c r="X23" s="19"/>
      <c r="Y23" s="19"/>
      <c r="Z23" s="19"/>
      <c r="AA23" s="19"/>
      <c r="AB23" s="19"/>
      <c r="AC23" s="19"/>
      <c r="AD23" s="19"/>
      <c r="AE23" s="19"/>
      <c r="AF23" s="19"/>
      <c r="AG23" s="19" t="s">
        <v>74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outlineLevel="1" x14ac:dyDescent="0.2">
      <c r="A24" s="37">
        <v>10</v>
      </c>
      <c r="B24" s="38" t="s">
        <v>105</v>
      </c>
      <c r="C24" s="52" t="s">
        <v>106</v>
      </c>
      <c r="D24" s="39" t="s">
        <v>90</v>
      </c>
      <c r="E24" s="40">
        <v>126.5</v>
      </c>
      <c r="F24" s="41"/>
      <c r="G24" s="42">
        <f>ROUND(E24*F24,2)</f>
        <v>0</v>
      </c>
      <c r="H24" s="29"/>
      <c r="I24" s="28">
        <f>ROUND(E24*H24,2)</f>
        <v>0</v>
      </c>
      <c r="J24" s="29"/>
      <c r="K24" s="28">
        <f>ROUND(E24*J24,2)</f>
        <v>0</v>
      </c>
      <c r="L24" s="28">
        <v>21</v>
      </c>
      <c r="M24" s="28">
        <f>G24*(1+L24/100)</f>
        <v>0</v>
      </c>
      <c r="N24" s="28">
        <v>0</v>
      </c>
      <c r="O24" s="28">
        <f>ROUND(E24*N24,2)</f>
        <v>0</v>
      </c>
      <c r="P24" s="28">
        <v>0</v>
      </c>
      <c r="Q24" s="28">
        <f>ROUND(E24*P24,2)</f>
        <v>0</v>
      </c>
      <c r="R24" s="28"/>
      <c r="S24" s="28" t="s">
        <v>61</v>
      </c>
      <c r="T24" s="28" t="s">
        <v>73</v>
      </c>
      <c r="U24" s="28">
        <v>0.34499999999999997</v>
      </c>
      <c r="V24" s="28">
        <f>ROUND(E24*U24,2)</f>
        <v>43.64</v>
      </c>
      <c r="W24" s="28"/>
      <c r="X24" s="19"/>
      <c r="Y24" s="19"/>
      <c r="Z24" s="19"/>
      <c r="AA24" s="19"/>
      <c r="AB24" s="19"/>
      <c r="AC24" s="19"/>
      <c r="AD24" s="19"/>
      <c r="AE24" s="19"/>
      <c r="AF24" s="19"/>
      <c r="AG24" s="19" t="s">
        <v>74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outlineLevel="1" x14ac:dyDescent="0.2">
      <c r="A25" s="26"/>
      <c r="B25" s="27"/>
      <c r="C25" s="58" t="s">
        <v>360</v>
      </c>
      <c r="D25" s="56"/>
      <c r="E25" s="57">
        <v>126.5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9"/>
      <c r="Y25" s="19"/>
      <c r="Z25" s="19"/>
      <c r="AA25" s="19"/>
      <c r="AB25" s="19"/>
      <c r="AC25" s="19"/>
      <c r="AD25" s="19"/>
      <c r="AE25" s="19"/>
      <c r="AF25" s="19"/>
      <c r="AG25" s="19" t="s">
        <v>76</v>
      </c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outlineLevel="1" x14ac:dyDescent="0.2">
      <c r="A26" s="37">
        <v>11</v>
      </c>
      <c r="B26" s="38" t="s">
        <v>108</v>
      </c>
      <c r="C26" s="52" t="s">
        <v>109</v>
      </c>
      <c r="D26" s="39" t="s">
        <v>90</v>
      </c>
      <c r="E26" s="40">
        <v>276</v>
      </c>
      <c r="F26" s="41"/>
      <c r="G26" s="42">
        <f>ROUND(E26*F26,2)</f>
        <v>0</v>
      </c>
      <c r="H26" s="29"/>
      <c r="I26" s="28">
        <f>ROUND(E26*H26,2)</f>
        <v>0</v>
      </c>
      <c r="J26" s="29"/>
      <c r="K26" s="28">
        <f>ROUND(E26*J26,2)</f>
        <v>0</v>
      </c>
      <c r="L26" s="28">
        <v>21</v>
      </c>
      <c r="M26" s="28">
        <f>G26*(1+L26/100)</f>
        <v>0</v>
      </c>
      <c r="N26" s="28">
        <v>0</v>
      </c>
      <c r="O26" s="28">
        <f>ROUND(E26*N26,2)</f>
        <v>0</v>
      </c>
      <c r="P26" s="28">
        <v>0</v>
      </c>
      <c r="Q26" s="28">
        <f>ROUND(E26*P26,2)</f>
        <v>0</v>
      </c>
      <c r="R26" s="28"/>
      <c r="S26" s="28" t="s">
        <v>61</v>
      </c>
      <c r="T26" s="28" t="s">
        <v>73</v>
      </c>
      <c r="U26" s="28">
        <v>1.0999999999999999E-2</v>
      </c>
      <c r="V26" s="28">
        <f>ROUND(E26*U26,2)</f>
        <v>3.04</v>
      </c>
      <c r="W26" s="28"/>
      <c r="X26" s="19"/>
      <c r="Y26" s="19"/>
      <c r="Z26" s="19"/>
      <c r="AA26" s="19"/>
      <c r="AB26" s="19"/>
      <c r="AC26" s="19"/>
      <c r="AD26" s="19"/>
      <c r="AE26" s="19"/>
      <c r="AF26" s="19"/>
      <c r="AG26" s="19" t="s">
        <v>74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1:60" outlineLevel="1" x14ac:dyDescent="0.2">
      <c r="A27" s="26"/>
      <c r="B27" s="27"/>
      <c r="C27" s="58" t="s">
        <v>361</v>
      </c>
      <c r="D27" s="56"/>
      <c r="E27" s="57">
        <v>276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9"/>
      <c r="Y27" s="19"/>
      <c r="Z27" s="19"/>
      <c r="AA27" s="19"/>
      <c r="AB27" s="19"/>
      <c r="AC27" s="19"/>
      <c r="AD27" s="19"/>
      <c r="AE27" s="19"/>
      <c r="AF27" s="19"/>
      <c r="AG27" s="19" t="s">
        <v>76</v>
      </c>
      <c r="AH27" s="19">
        <v>0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60" ht="22.5" outlineLevel="1" x14ac:dyDescent="0.2">
      <c r="A28" s="37">
        <v>12</v>
      </c>
      <c r="B28" s="38" t="s">
        <v>111</v>
      </c>
      <c r="C28" s="52" t="s">
        <v>112</v>
      </c>
      <c r="D28" s="39" t="s">
        <v>90</v>
      </c>
      <c r="E28" s="40">
        <v>115</v>
      </c>
      <c r="F28" s="41"/>
      <c r="G28" s="42">
        <f>ROUND(E28*F28,2)</f>
        <v>0</v>
      </c>
      <c r="H28" s="29"/>
      <c r="I28" s="28">
        <f>ROUND(E28*H28,2)</f>
        <v>0</v>
      </c>
      <c r="J28" s="29"/>
      <c r="K28" s="28">
        <f>ROUND(E28*J28,2)</f>
        <v>0</v>
      </c>
      <c r="L28" s="28">
        <v>21</v>
      </c>
      <c r="M28" s="28">
        <f>G28*(1+L28/100)</f>
        <v>0</v>
      </c>
      <c r="N28" s="28">
        <v>0</v>
      </c>
      <c r="O28" s="28">
        <f>ROUND(E28*N28,2)</f>
        <v>0</v>
      </c>
      <c r="P28" s="28">
        <v>0</v>
      </c>
      <c r="Q28" s="28">
        <f>ROUND(E28*P28,2)</f>
        <v>0</v>
      </c>
      <c r="R28" s="28"/>
      <c r="S28" s="28" t="s">
        <v>61</v>
      </c>
      <c r="T28" s="28" t="s">
        <v>73</v>
      </c>
      <c r="U28" s="28">
        <v>1.0999999999999999E-2</v>
      </c>
      <c r="V28" s="28">
        <f>ROUND(E28*U28,2)</f>
        <v>1.27</v>
      </c>
      <c r="W28" s="28"/>
      <c r="X28" s="19"/>
      <c r="Y28" s="19"/>
      <c r="Z28" s="19"/>
      <c r="AA28" s="19"/>
      <c r="AB28" s="19"/>
      <c r="AC28" s="19"/>
      <c r="AD28" s="19"/>
      <c r="AE28" s="19"/>
      <c r="AF28" s="19"/>
      <c r="AG28" s="19" t="s">
        <v>74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1:60" outlineLevel="1" x14ac:dyDescent="0.2">
      <c r="A29" s="26"/>
      <c r="B29" s="27"/>
      <c r="C29" s="58" t="s">
        <v>362</v>
      </c>
      <c r="D29" s="56"/>
      <c r="E29" s="57">
        <v>115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19"/>
      <c r="Y29" s="19"/>
      <c r="Z29" s="19"/>
      <c r="AA29" s="19"/>
      <c r="AB29" s="19"/>
      <c r="AC29" s="19"/>
      <c r="AD29" s="19"/>
      <c r="AE29" s="19"/>
      <c r="AF29" s="19"/>
      <c r="AG29" s="19" t="s">
        <v>76</v>
      </c>
      <c r="AH29" s="19">
        <v>0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outlineLevel="1" x14ac:dyDescent="0.2">
      <c r="A30" s="37">
        <v>13</v>
      </c>
      <c r="B30" s="38" t="s">
        <v>114</v>
      </c>
      <c r="C30" s="52" t="s">
        <v>115</v>
      </c>
      <c r="D30" s="39" t="s">
        <v>90</v>
      </c>
      <c r="E30" s="40">
        <v>575</v>
      </c>
      <c r="F30" s="41"/>
      <c r="G30" s="42">
        <f>ROUND(E30*F30,2)</f>
        <v>0</v>
      </c>
      <c r="H30" s="29"/>
      <c r="I30" s="28">
        <f>ROUND(E30*H30,2)</f>
        <v>0</v>
      </c>
      <c r="J30" s="29"/>
      <c r="K30" s="28">
        <f>ROUND(E30*J30,2)</f>
        <v>0</v>
      </c>
      <c r="L30" s="28">
        <v>21</v>
      </c>
      <c r="M30" s="28">
        <f>G30*(1+L30/100)</f>
        <v>0</v>
      </c>
      <c r="N30" s="28">
        <v>0</v>
      </c>
      <c r="O30" s="28">
        <f>ROUND(E30*N30,2)</f>
        <v>0</v>
      </c>
      <c r="P30" s="28">
        <v>0</v>
      </c>
      <c r="Q30" s="28">
        <f>ROUND(E30*P30,2)</f>
        <v>0</v>
      </c>
      <c r="R30" s="28"/>
      <c r="S30" s="28" t="s">
        <v>61</v>
      </c>
      <c r="T30" s="28" t="s">
        <v>73</v>
      </c>
      <c r="U30" s="28">
        <v>0</v>
      </c>
      <c r="V30" s="28">
        <f>ROUND(E30*U30,2)</f>
        <v>0</v>
      </c>
      <c r="W30" s="28"/>
      <c r="X30" s="19"/>
      <c r="Y30" s="19"/>
      <c r="Z30" s="19"/>
      <c r="AA30" s="19"/>
      <c r="AB30" s="19"/>
      <c r="AC30" s="19"/>
      <c r="AD30" s="19"/>
      <c r="AE30" s="19"/>
      <c r="AF30" s="19"/>
      <c r="AG30" s="19" t="s">
        <v>74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1:60" outlineLevel="1" x14ac:dyDescent="0.2">
      <c r="A31" s="26"/>
      <c r="B31" s="27"/>
      <c r="C31" s="58" t="s">
        <v>363</v>
      </c>
      <c r="D31" s="56"/>
      <c r="E31" s="57">
        <v>575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9"/>
      <c r="Y31" s="19"/>
      <c r="Z31" s="19"/>
      <c r="AA31" s="19"/>
      <c r="AB31" s="19"/>
      <c r="AC31" s="19"/>
      <c r="AD31" s="19"/>
      <c r="AE31" s="19"/>
      <c r="AF31" s="19"/>
      <c r="AG31" s="19" t="s">
        <v>76</v>
      </c>
      <c r="AH31" s="19">
        <v>0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outlineLevel="1" x14ac:dyDescent="0.2">
      <c r="A32" s="37">
        <v>14</v>
      </c>
      <c r="B32" s="38" t="s">
        <v>117</v>
      </c>
      <c r="C32" s="52" t="s">
        <v>118</v>
      </c>
      <c r="D32" s="39" t="s">
        <v>90</v>
      </c>
      <c r="E32" s="40">
        <v>138</v>
      </c>
      <c r="F32" s="41"/>
      <c r="G32" s="42">
        <f>ROUND(E32*F32,2)</f>
        <v>0</v>
      </c>
      <c r="H32" s="29"/>
      <c r="I32" s="28">
        <f>ROUND(E32*H32,2)</f>
        <v>0</v>
      </c>
      <c r="J32" s="29"/>
      <c r="K32" s="28">
        <f>ROUND(E32*J32,2)</f>
        <v>0</v>
      </c>
      <c r="L32" s="28">
        <v>21</v>
      </c>
      <c r="M32" s="28">
        <f>G32*(1+L32/100)</f>
        <v>0</v>
      </c>
      <c r="N32" s="28">
        <v>0</v>
      </c>
      <c r="O32" s="28">
        <f>ROUND(E32*N32,2)</f>
        <v>0</v>
      </c>
      <c r="P32" s="28">
        <v>0</v>
      </c>
      <c r="Q32" s="28">
        <f>ROUND(E32*P32,2)</f>
        <v>0</v>
      </c>
      <c r="R32" s="28"/>
      <c r="S32" s="28" t="s">
        <v>61</v>
      </c>
      <c r="T32" s="28" t="s">
        <v>73</v>
      </c>
      <c r="U32" s="28">
        <v>0.65200000000000002</v>
      </c>
      <c r="V32" s="28">
        <f>ROUND(E32*U32,2)</f>
        <v>89.98</v>
      </c>
      <c r="W32" s="28"/>
      <c r="X32" s="19"/>
      <c r="Y32" s="19"/>
      <c r="Z32" s="19"/>
      <c r="AA32" s="19"/>
      <c r="AB32" s="19"/>
      <c r="AC32" s="19"/>
      <c r="AD32" s="19"/>
      <c r="AE32" s="19"/>
      <c r="AF32" s="19"/>
      <c r="AG32" s="19" t="s">
        <v>74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outlineLevel="1" x14ac:dyDescent="0.2">
      <c r="A33" s="26"/>
      <c r="B33" s="27"/>
      <c r="C33" s="58" t="s">
        <v>364</v>
      </c>
      <c r="D33" s="56"/>
      <c r="E33" s="57">
        <v>138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9"/>
      <c r="Y33" s="19"/>
      <c r="Z33" s="19"/>
      <c r="AA33" s="19"/>
      <c r="AB33" s="19"/>
      <c r="AC33" s="19"/>
      <c r="AD33" s="19"/>
      <c r="AE33" s="19"/>
      <c r="AF33" s="19"/>
      <c r="AG33" s="19" t="s">
        <v>76</v>
      </c>
      <c r="AH33" s="19">
        <v>0</v>
      </c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1:60" outlineLevel="1" x14ac:dyDescent="0.2">
      <c r="A34" s="37">
        <v>15</v>
      </c>
      <c r="B34" s="38" t="s">
        <v>120</v>
      </c>
      <c r="C34" s="52" t="s">
        <v>121</v>
      </c>
      <c r="D34" s="39" t="s">
        <v>90</v>
      </c>
      <c r="E34" s="40">
        <v>138</v>
      </c>
      <c r="F34" s="41"/>
      <c r="G34" s="42">
        <f>ROUND(E34*F34,2)</f>
        <v>0</v>
      </c>
      <c r="H34" s="29"/>
      <c r="I34" s="28">
        <f>ROUND(E34*H34,2)</f>
        <v>0</v>
      </c>
      <c r="J34" s="29"/>
      <c r="K34" s="28">
        <f>ROUND(E34*J34,2)</f>
        <v>0</v>
      </c>
      <c r="L34" s="28">
        <v>21</v>
      </c>
      <c r="M34" s="28">
        <f>G34*(1+L34/100)</f>
        <v>0</v>
      </c>
      <c r="N34" s="28">
        <v>0</v>
      </c>
      <c r="O34" s="28">
        <f>ROUND(E34*N34,2)</f>
        <v>0</v>
      </c>
      <c r="P34" s="28">
        <v>0</v>
      </c>
      <c r="Q34" s="28">
        <f>ROUND(E34*P34,2)</f>
        <v>0</v>
      </c>
      <c r="R34" s="28"/>
      <c r="S34" s="28" t="s">
        <v>61</v>
      </c>
      <c r="T34" s="28" t="s">
        <v>73</v>
      </c>
      <c r="U34" s="28">
        <v>0.20200000000000001</v>
      </c>
      <c r="V34" s="28">
        <f>ROUND(E34*U34,2)</f>
        <v>27.88</v>
      </c>
      <c r="W34" s="28"/>
      <c r="X34" s="19"/>
      <c r="Y34" s="19"/>
      <c r="Z34" s="19"/>
      <c r="AA34" s="19"/>
      <c r="AB34" s="19"/>
      <c r="AC34" s="19"/>
      <c r="AD34" s="19"/>
      <c r="AE34" s="19"/>
      <c r="AF34" s="19"/>
      <c r="AG34" s="19" t="s">
        <v>74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outlineLevel="1" x14ac:dyDescent="0.2">
      <c r="A35" s="26"/>
      <c r="B35" s="27"/>
      <c r="C35" s="58" t="s">
        <v>365</v>
      </c>
      <c r="D35" s="56"/>
      <c r="E35" s="57">
        <v>253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9"/>
      <c r="Y35" s="19"/>
      <c r="Z35" s="19"/>
      <c r="AA35" s="19"/>
      <c r="AB35" s="19"/>
      <c r="AC35" s="19"/>
      <c r="AD35" s="19"/>
      <c r="AE35" s="19"/>
      <c r="AF35" s="19"/>
      <c r="AG35" s="19" t="s">
        <v>76</v>
      </c>
      <c r="AH35" s="19">
        <v>0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outlineLevel="1" x14ac:dyDescent="0.2">
      <c r="A36" s="26"/>
      <c r="B36" s="27"/>
      <c r="C36" s="58" t="s">
        <v>358</v>
      </c>
      <c r="D36" s="56"/>
      <c r="E36" s="57">
        <v>-115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19"/>
      <c r="Y36" s="19"/>
      <c r="Z36" s="19"/>
      <c r="AA36" s="19"/>
      <c r="AB36" s="19"/>
      <c r="AC36" s="19"/>
      <c r="AD36" s="19"/>
      <c r="AE36" s="19"/>
      <c r="AF36" s="19"/>
      <c r="AG36" s="19" t="s">
        <v>76</v>
      </c>
      <c r="AH36" s="19">
        <v>0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outlineLevel="1" x14ac:dyDescent="0.2">
      <c r="A37" s="37">
        <v>16</v>
      </c>
      <c r="B37" s="38" t="s">
        <v>123</v>
      </c>
      <c r="C37" s="52" t="s">
        <v>124</v>
      </c>
      <c r="D37" s="39" t="s">
        <v>125</v>
      </c>
      <c r="E37" s="40">
        <v>207</v>
      </c>
      <c r="F37" s="41"/>
      <c r="G37" s="42">
        <f>ROUND(E37*F37,2)</f>
        <v>0</v>
      </c>
      <c r="H37" s="29"/>
      <c r="I37" s="28">
        <f>ROUND(E37*H37,2)</f>
        <v>0</v>
      </c>
      <c r="J37" s="29"/>
      <c r="K37" s="28">
        <f>ROUND(E37*J37,2)</f>
        <v>0</v>
      </c>
      <c r="L37" s="28">
        <v>21</v>
      </c>
      <c r="M37" s="28">
        <f>G37*(1+L37/100)</f>
        <v>0</v>
      </c>
      <c r="N37" s="28">
        <v>0</v>
      </c>
      <c r="O37" s="28">
        <f>ROUND(E37*N37,2)</f>
        <v>0</v>
      </c>
      <c r="P37" s="28">
        <v>0</v>
      </c>
      <c r="Q37" s="28">
        <f>ROUND(E37*P37,2)</f>
        <v>0</v>
      </c>
      <c r="R37" s="28"/>
      <c r="S37" s="28" t="s">
        <v>61</v>
      </c>
      <c r="T37" s="28" t="s">
        <v>62</v>
      </c>
      <c r="U37" s="28">
        <v>0</v>
      </c>
      <c r="V37" s="28">
        <f>ROUND(E37*U37,2)</f>
        <v>0</v>
      </c>
      <c r="W37" s="28"/>
      <c r="X37" s="19"/>
      <c r="Y37" s="19"/>
      <c r="Z37" s="19"/>
      <c r="AA37" s="19"/>
      <c r="AB37" s="19"/>
      <c r="AC37" s="19"/>
      <c r="AD37" s="19"/>
      <c r="AE37" s="19"/>
      <c r="AF37" s="19"/>
      <c r="AG37" s="19" t="s">
        <v>74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1:60" outlineLevel="1" x14ac:dyDescent="0.2">
      <c r="A38" s="26"/>
      <c r="B38" s="27"/>
      <c r="C38" s="58" t="s">
        <v>366</v>
      </c>
      <c r="D38" s="56"/>
      <c r="E38" s="57">
        <v>207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9"/>
      <c r="Y38" s="19"/>
      <c r="Z38" s="19"/>
      <c r="AA38" s="19"/>
      <c r="AB38" s="19"/>
      <c r="AC38" s="19"/>
      <c r="AD38" s="19"/>
      <c r="AE38" s="19"/>
      <c r="AF38" s="19"/>
      <c r="AG38" s="19" t="s">
        <v>76</v>
      </c>
      <c r="AH38" s="19">
        <v>0</v>
      </c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1:60" ht="22.5" outlineLevel="1" x14ac:dyDescent="0.2">
      <c r="A39" s="37">
        <v>17</v>
      </c>
      <c r="B39" s="38" t="s">
        <v>127</v>
      </c>
      <c r="C39" s="52" t="s">
        <v>128</v>
      </c>
      <c r="D39" s="39" t="s">
        <v>90</v>
      </c>
      <c r="E39" s="40">
        <v>112.30215</v>
      </c>
      <c r="F39" s="41"/>
      <c r="G39" s="42">
        <f>ROUND(E39*F39,2)</f>
        <v>0</v>
      </c>
      <c r="H39" s="29"/>
      <c r="I39" s="28">
        <f>ROUND(E39*H39,2)</f>
        <v>0</v>
      </c>
      <c r="J39" s="29"/>
      <c r="K39" s="28">
        <f>ROUND(E39*J39,2)</f>
        <v>0</v>
      </c>
      <c r="L39" s="28">
        <v>21</v>
      </c>
      <c r="M39" s="28">
        <f>G39*(1+L39/100)</f>
        <v>0</v>
      </c>
      <c r="N39" s="28">
        <v>1.7</v>
      </c>
      <c r="O39" s="28">
        <f>ROUND(E39*N39,2)</f>
        <v>190.91</v>
      </c>
      <c r="P39" s="28">
        <v>0</v>
      </c>
      <c r="Q39" s="28">
        <f>ROUND(E39*P39,2)</f>
        <v>0</v>
      </c>
      <c r="R39" s="28"/>
      <c r="S39" s="28" t="s">
        <v>64</v>
      </c>
      <c r="T39" s="28" t="s">
        <v>73</v>
      </c>
      <c r="U39" s="28">
        <v>1.587</v>
      </c>
      <c r="V39" s="28">
        <f>ROUND(E39*U39,2)</f>
        <v>178.22</v>
      </c>
      <c r="W39" s="28"/>
      <c r="X39" s="19"/>
      <c r="Y39" s="19"/>
      <c r="Z39" s="19"/>
      <c r="AA39" s="19"/>
      <c r="AB39" s="19"/>
      <c r="AC39" s="19"/>
      <c r="AD39" s="19"/>
      <c r="AE39" s="19"/>
      <c r="AF39" s="19"/>
      <c r="AG39" s="19" t="s">
        <v>74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outlineLevel="1" x14ac:dyDescent="0.2">
      <c r="A40" s="26"/>
      <c r="B40" s="27"/>
      <c r="C40" s="58" t="s">
        <v>367</v>
      </c>
      <c r="D40" s="56"/>
      <c r="E40" s="57">
        <v>115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9"/>
      <c r="Y40" s="19"/>
      <c r="Z40" s="19"/>
      <c r="AA40" s="19"/>
      <c r="AB40" s="19"/>
      <c r="AC40" s="19"/>
      <c r="AD40" s="19"/>
      <c r="AE40" s="19"/>
      <c r="AF40" s="19"/>
      <c r="AG40" s="19" t="s">
        <v>76</v>
      </c>
      <c r="AH40" s="19">
        <v>0</v>
      </c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60" outlineLevel="1" x14ac:dyDescent="0.2">
      <c r="A41" s="26"/>
      <c r="B41" s="27"/>
      <c r="C41" s="58" t="s">
        <v>368</v>
      </c>
      <c r="D41" s="56"/>
      <c r="E41" s="57">
        <v>-2.6310799999999999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9"/>
      <c r="Y41" s="19"/>
      <c r="Z41" s="19"/>
      <c r="AA41" s="19"/>
      <c r="AB41" s="19"/>
      <c r="AC41" s="19"/>
      <c r="AD41" s="19"/>
      <c r="AE41" s="19"/>
      <c r="AF41" s="19"/>
      <c r="AG41" s="19" t="s">
        <v>76</v>
      </c>
      <c r="AH41" s="19">
        <v>0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:60" outlineLevel="1" x14ac:dyDescent="0.2">
      <c r="A42" s="26"/>
      <c r="B42" s="27"/>
      <c r="C42" s="58" t="s">
        <v>369</v>
      </c>
      <c r="D42" s="56"/>
      <c r="E42" s="57">
        <v>-6.676E-2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9"/>
      <c r="Y42" s="19"/>
      <c r="Z42" s="19"/>
      <c r="AA42" s="19"/>
      <c r="AB42" s="19"/>
      <c r="AC42" s="19"/>
      <c r="AD42" s="19"/>
      <c r="AE42" s="19"/>
      <c r="AF42" s="19"/>
      <c r="AG42" s="19" t="s">
        <v>76</v>
      </c>
      <c r="AH42" s="19">
        <v>0</v>
      </c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:60" x14ac:dyDescent="0.2">
      <c r="A43" s="31" t="s">
        <v>59</v>
      </c>
      <c r="B43" s="32" t="s">
        <v>25</v>
      </c>
      <c r="C43" s="50" t="s">
        <v>26</v>
      </c>
      <c r="D43" s="33"/>
      <c r="E43" s="34"/>
      <c r="F43" s="35"/>
      <c r="G43" s="36">
        <f>SUMIF(AG44:AG45,"&lt;&gt;NOR",G44:G45)</f>
        <v>0</v>
      </c>
      <c r="H43" s="30"/>
      <c r="I43" s="30">
        <f>SUM(I44:I45)</f>
        <v>0</v>
      </c>
      <c r="J43" s="30"/>
      <c r="K43" s="30">
        <f>SUM(K44:K45)</f>
        <v>0</v>
      </c>
      <c r="L43" s="30"/>
      <c r="M43" s="30">
        <f>SUM(M44:M45)</f>
        <v>0</v>
      </c>
      <c r="N43" s="30"/>
      <c r="O43" s="30">
        <f>SUM(O44:O45)</f>
        <v>398.48</v>
      </c>
      <c r="P43" s="30"/>
      <c r="Q43" s="30">
        <f>SUM(Q44:Q45)</f>
        <v>0</v>
      </c>
      <c r="R43" s="30"/>
      <c r="S43" s="30"/>
      <c r="T43" s="30"/>
      <c r="U43" s="30"/>
      <c r="V43" s="30">
        <f>SUM(V44:V45)</f>
        <v>59.05</v>
      </c>
      <c r="W43" s="30"/>
      <c r="AG43" t="s">
        <v>60</v>
      </c>
    </row>
    <row r="44" spans="1:60" ht="22.5" outlineLevel="1" x14ac:dyDescent="0.2">
      <c r="A44" s="37">
        <v>18</v>
      </c>
      <c r="B44" s="38" t="s">
        <v>135</v>
      </c>
      <c r="C44" s="52" t="s">
        <v>136</v>
      </c>
      <c r="D44" s="39" t="s">
        <v>125</v>
      </c>
      <c r="E44" s="40">
        <v>362.25</v>
      </c>
      <c r="F44" s="41"/>
      <c r="G44" s="42">
        <f>ROUND(E44*F44,2)</f>
        <v>0</v>
      </c>
      <c r="H44" s="29"/>
      <c r="I44" s="28">
        <f>ROUND(E44*H44,2)</f>
        <v>0</v>
      </c>
      <c r="J44" s="29"/>
      <c r="K44" s="28">
        <f>ROUND(E44*J44,2)</f>
        <v>0</v>
      </c>
      <c r="L44" s="28">
        <v>21</v>
      </c>
      <c r="M44" s="28">
        <f>G44*(1+L44/100)</f>
        <v>0</v>
      </c>
      <c r="N44" s="28">
        <v>1.1000000000000001</v>
      </c>
      <c r="O44" s="28">
        <f>ROUND(E44*N44,2)</f>
        <v>398.48</v>
      </c>
      <c r="P44" s="28">
        <v>0</v>
      </c>
      <c r="Q44" s="28">
        <f>ROUND(E44*P44,2)</f>
        <v>0</v>
      </c>
      <c r="R44" s="28"/>
      <c r="S44" s="28" t="s">
        <v>61</v>
      </c>
      <c r="T44" s="28" t="s">
        <v>73</v>
      </c>
      <c r="U44" s="28">
        <v>0.16300000000000001</v>
      </c>
      <c r="V44" s="28">
        <f>ROUND(E44*U44,2)</f>
        <v>59.05</v>
      </c>
      <c r="W44" s="28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74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outlineLevel="1" x14ac:dyDescent="0.2">
      <c r="A45" s="26"/>
      <c r="B45" s="27"/>
      <c r="C45" s="58" t="s">
        <v>370</v>
      </c>
      <c r="D45" s="56"/>
      <c r="E45" s="57">
        <v>362.25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9"/>
      <c r="Y45" s="19"/>
      <c r="Z45" s="19"/>
      <c r="AA45" s="19"/>
      <c r="AB45" s="19"/>
      <c r="AC45" s="19"/>
      <c r="AD45" s="19"/>
      <c r="AE45" s="19"/>
      <c r="AF45" s="19"/>
      <c r="AG45" s="19" t="s">
        <v>76</v>
      </c>
      <c r="AH45" s="19">
        <v>0</v>
      </c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</row>
    <row r="46" spans="1:60" x14ac:dyDescent="0.2">
      <c r="A46" s="31" t="s">
        <v>59</v>
      </c>
      <c r="B46" s="32" t="s">
        <v>27</v>
      </c>
      <c r="C46" s="50" t="s">
        <v>28</v>
      </c>
      <c r="D46" s="33"/>
      <c r="E46" s="34"/>
      <c r="F46" s="35"/>
      <c r="G46" s="36">
        <f>SUMIF(AG47:AG91,"&lt;&gt;NOR",G47:G91)</f>
        <v>0</v>
      </c>
      <c r="H46" s="30"/>
      <c r="I46" s="30">
        <f>SUM(I47:I91)</f>
        <v>0</v>
      </c>
      <c r="J46" s="30"/>
      <c r="K46" s="30">
        <f>SUM(K47:K91)</f>
        <v>0</v>
      </c>
      <c r="L46" s="30"/>
      <c r="M46" s="30">
        <f>SUM(M47:M91)</f>
        <v>0</v>
      </c>
      <c r="N46" s="30"/>
      <c r="O46" s="30">
        <f>SUM(O47:O91)</f>
        <v>2.2799999999999989</v>
      </c>
      <c r="P46" s="30"/>
      <c r="Q46" s="30">
        <f>SUM(Q47:Q91)</f>
        <v>29.66</v>
      </c>
      <c r="R46" s="30"/>
      <c r="S46" s="30"/>
      <c r="T46" s="30"/>
      <c r="U46" s="30"/>
      <c r="V46" s="30">
        <f>SUM(V47:V91)</f>
        <v>394.07000000000005</v>
      </c>
      <c r="W46" s="30"/>
      <c r="AG46" t="s">
        <v>60</v>
      </c>
    </row>
    <row r="47" spans="1:60" outlineLevel="1" x14ac:dyDescent="0.2">
      <c r="A47" s="43">
        <v>19</v>
      </c>
      <c r="B47" s="44" t="s">
        <v>141</v>
      </c>
      <c r="C47" s="51" t="s">
        <v>142</v>
      </c>
      <c r="D47" s="45" t="s">
        <v>140</v>
      </c>
      <c r="E47" s="46">
        <v>2</v>
      </c>
      <c r="F47" s="47"/>
      <c r="G47" s="48">
        <f t="shared" ref="G47:G68" si="0">ROUND(E47*F47,2)</f>
        <v>0</v>
      </c>
      <c r="H47" s="29"/>
      <c r="I47" s="28">
        <f t="shared" ref="I47:I68" si="1">ROUND(E47*H47,2)</f>
        <v>0</v>
      </c>
      <c r="J47" s="29"/>
      <c r="K47" s="28">
        <f t="shared" ref="K47:K68" si="2">ROUND(E47*J47,2)</f>
        <v>0</v>
      </c>
      <c r="L47" s="28">
        <v>21</v>
      </c>
      <c r="M47" s="28">
        <f t="shared" ref="M47:M68" si="3">G47*(1+L47/100)</f>
        <v>0</v>
      </c>
      <c r="N47" s="28">
        <v>2.2000000000000001E-4</v>
      </c>
      <c r="O47" s="28">
        <f t="shared" ref="O47:O68" si="4">ROUND(E47*N47,2)</f>
        <v>0</v>
      </c>
      <c r="P47" s="28">
        <v>0</v>
      </c>
      <c r="Q47" s="28">
        <f t="shared" ref="Q47:Q68" si="5">ROUND(E47*P47,2)</f>
        <v>0</v>
      </c>
      <c r="R47" s="28"/>
      <c r="S47" s="28" t="s">
        <v>61</v>
      </c>
      <c r="T47" s="28" t="s">
        <v>73</v>
      </c>
      <c r="U47" s="28">
        <v>0.75900000000000001</v>
      </c>
      <c r="V47" s="28">
        <f t="shared" ref="V47:V68" si="6">ROUND(E47*U47,2)</f>
        <v>1.52</v>
      </c>
      <c r="W47" s="28"/>
      <c r="X47" s="19"/>
      <c r="Y47" s="19"/>
      <c r="Z47" s="19"/>
      <c r="AA47" s="19"/>
      <c r="AB47" s="19"/>
      <c r="AC47" s="19"/>
      <c r="AD47" s="19"/>
      <c r="AE47" s="19"/>
      <c r="AF47" s="19"/>
      <c r="AG47" s="19" t="s">
        <v>74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</row>
    <row r="48" spans="1:60" outlineLevel="1" x14ac:dyDescent="0.2">
      <c r="A48" s="43">
        <v>20</v>
      </c>
      <c r="B48" s="44" t="s">
        <v>143</v>
      </c>
      <c r="C48" s="51" t="s">
        <v>144</v>
      </c>
      <c r="D48" s="45" t="s">
        <v>140</v>
      </c>
      <c r="E48" s="46">
        <v>1</v>
      </c>
      <c r="F48" s="47"/>
      <c r="G48" s="48">
        <f t="shared" si="0"/>
        <v>0</v>
      </c>
      <c r="H48" s="29"/>
      <c r="I48" s="28">
        <f t="shared" si="1"/>
        <v>0</v>
      </c>
      <c r="J48" s="29"/>
      <c r="K48" s="28">
        <f t="shared" si="2"/>
        <v>0</v>
      </c>
      <c r="L48" s="28">
        <v>21</v>
      </c>
      <c r="M48" s="28">
        <f t="shared" si="3"/>
        <v>0</v>
      </c>
      <c r="N48" s="28">
        <v>4.0999999999999999E-4</v>
      </c>
      <c r="O48" s="28">
        <f t="shared" si="4"/>
        <v>0</v>
      </c>
      <c r="P48" s="28">
        <v>0</v>
      </c>
      <c r="Q48" s="28">
        <f t="shared" si="5"/>
        <v>0</v>
      </c>
      <c r="R48" s="28"/>
      <c r="S48" s="28" t="s">
        <v>61</v>
      </c>
      <c r="T48" s="28" t="s">
        <v>73</v>
      </c>
      <c r="U48" s="28">
        <v>0.85599999999999998</v>
      </c>
      <c r="V48" s="28">
        <f t="shared" si="6"/>
        <v>0.86</v>
      </c>
      <c r="W48" s="28"/>
      <c r="X48" s="19"/>
      <c r="Y48" s="19"/>
      <c r="Z48" s="19"/>
      <c r="AA48" s="19"/>
      <c r="AB48" s="19"/>
      <c r="AC48" s="19"/>
      <c r="AD48" s="19"/>
      <c r="AE48" s="19"/>
      <c r="AF48" s="19"/>
      <c r="AG48" s="19" t="s">
        <v>74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60" outlineLevel="1" x14ac:dyDescent="0.2">
      <c r="A49" s="43">
        <v>21</v>
      </c>
      <c r="B49" s="44" t="s">
        <v>145</v>
      </c>
      <c r="C49" s="51" t="s">
        <v>146</v>
      </c>
      <c r="D49" s="45" t="s">
        <v>140</v>
      </c>
      <c r="E49" s="46">
        <v>2</v>
      </c>
      <c r="F49" s="47"/>
      <c r="G49" s="48">
        <f t="shared" si="0"/>
        <v>0</v>
      </c>
      <c r="H49" s="29"/>
      <c r="I49" s="28">
        <f t="shared" si="1"/>
        <v>0</v>
      </c>
      <c r="J49" s="29"/>
      <c r="K49" s="28">
        <f t="shared" si="2"/>
        <v>0</v>
      </c>
      <c r="L49" s="28">
        <v>21</v>
      </c>
      <c r="M49" s="28">
        <f t="shared" si="3"/>
        <v>0</v>
      </c>
      <c r="N49" s="28">
        <v>6.2E-4</v>
      </c>
      <c r="O49" s="28">
        <f t="shared" si="4"/>
        <v>0</v>
      </c>
      <c r="P49" s="28">
        <v>0</v>
      </c>
      <c r="Q49" s="28">
        <f t="shared" si="5"/>
        <v>0</v>
      </c>
      <c r="R49" s="28"/>
      <c r="S49" s="28" t="s">
        <v>61</v>
      </c>
      <c r="T49" s="28" t="s">
        <v>73</v>
      </c>
      <c r="U49" s="28">
        <v>1.24</v>
      </c>
      <c r="V49" s="28">
        <f t="shared" si="6"/>
        <v>2.48</v>
      </c>
      <c r="W49" s="28"/>
      <c r="X49" s="19"/>
      <c r="Y49" s="19"/>
      <c r="Z49" s="19"/>
      <c r="AA49" s="19"/>
      <c r="AB49" s="19"/>
      <c r="AC49" s="19"/>
      <c r="AD49" s="19"/>
      <c r="AE49" s="19"/>
      <c r="AF49" s="19"/>
      <c r="AG49" s="19" t="s">
        <v>74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</row>
    <row r="50" spans="1:60" ht="22.5" outlineLevel="1" x14ac:dyDescent="0.2">
      <c r="A50" s="43">
        <v>22</v>
      </c>
      <c r="B50" s="44" t="s">
        <v>256</v>
      </c>
      <c r="C50" s="51" t="s">
        <v>257</v>
      </c>
      <c r="D50" s="45" t="s">
        <v>140</v>
      </c>
      <c r="E50" s="46">
        <v>3</v>
      </c>
      <c r="F50" s="47"/>
      <c r="G50" s="48">
        <f t="shared" si="0"/>
        <v>0</v>
      </c>
      <c r="H50" s="29"/>
      <c r="I50" s="28">
        <f t="shared" si="1"/>
        <v>0</v>
      </c>
      <c r="J50" s="29"/>
      <c r="K50" s="28">
        <f t="shared" si="2"/>
        <v>0</v>
      </c>
      <c r="L50" s="28">
        <v>21</v>
      </c>
      <c r="M50" s="28">
        <f t="shared" si="3"/>
        <v>0</v>
      </c>
      <c r="N50" s="28">
        <v>0</v>
      </c>
      <c r="O50" s="28">
        <f t="shared" si="4"/>
        <v>0</v>
      </c>
      <c r="P50" s="28">
        <v>0</v>
      </c>
      <c r="Q50" s="28">
        <f t="shared" si="5"/>
        <v>0</v>
      </c>
      <c r="R50" s="28"/>
      <c r="S50" s="28" t="s">
        <v>61</v>
      </c>
      <c r="T50" s="28" t="s">
        <v>73</v>
      </c>
      <c r="U50" s="28">
        <v>1.2216</v>
      </c>
      <c r="V50" s="28">
        <f t="shared" si="6"/>
        <v>3.66</v>
      </c>
      <c r="W50" s="28"/>
      <c r="X50" s="19"/>
      <c r="Y50" s="19"/>
      <c r="Z50" s="19"/>
      <c r="AA50" s="19"/>
      <c r="AB50" s="19"/>
      <c r="AC50" s="19"/>
      <c r="AD50" s="19"/>
      <c r="AE50" s="19"/>
      <c r="AF50" s="19"/>
      <c r="AG50" s="19" t="s">
        <v>74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</row>
    <row r="51" spans="1:60" ht="22.5" outlineLevel="1" x14ac:dyDescent="0.2">
      <c r="A51" s="43">
        <v>23</v>
      </c>
      <c r="B51" s="44" t="s">
        <v>147</v>
      </c>
      <c r="C51" s="51" t="s">
        <v>148</v>
      </c>
      <c r="D51" s="45" t="s">
        <v>140</v>
      </c>
      <c r="E51" s="46">
        <v>8</v>
      </c>
      <c r="F51" s="47"/>
      <c r="G51" s="48">
        <f t="shared" si="0"/>
        <v>0</v>
      </c>
      <c r="H51" s="29"/>
      <c r="I51" s="28">
        <f t="shared" si="1"/>
        <v>0</v>
      </c>
      <c r="J51" s="29"/>
      <c r="K51" s="28">
        <f t="shared" si="2"/>
        <v>0</v>
      </c>
      <c r="L51" s="28">
        <v>21</v>
      </c>
      <c r="M51" s="28">
        <f t="shared" si="3"/>
        <v>0</v>
      </c>
      <c r="N51" s="28">
        <v>0</v>
      </c>
      <c r="O51" s="28">
        <f t="shared" si="4"/>
        <v>0</v>
      </c>
      <c r="P51" s="28">
        <v>0</v>
      </c>
      <c r="Q51" s="28">
        <f t="shared" si="5"/>
        <v>0</v>
      </c>
      <c r="R51" s="28"/>
      <c r="S51" s="28" t="s">
        <v>61</v>
      </c>
      <c r="T51" s="28" t="s">
        <v>73</v>
      </c>
      <c r="U51" s="28">
        <v>1.2736000000000001</v>
      </c>
      <c r="V51" s="28">
        <f t="shared" si="6"/>
        <v>10.19</v>
      </c>
      <c r="W51" s="28"/>
      <c r="X51" s="19"/>
      <c r="Y51" s="19"/>
      <c r="Z51" s="19"/>
      <c r="AA51" s="19"/>
      <c r="AB51" s="19"/>
      <c r="AC51" s="19"/>
      <c r="AD51" s="19"/>
      <c r="AE51" s="19"/>
      <c r="AF51" s="19"/>
      <c r="AG51" s="19" t="s">
        <v>74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outlineLevel="1" x14ac:dyDescent="0.2">
      <c r="A52" s="43">
        <v>24</v>
      </c>
      <c r="B52" s="44" t="s">
        <v>258</v>
      </c>
      <c r="C52" s="51" t="s">
        <v>259</v>
      </c>
      <c r="D52" s="45" t="s">
        <v>87</v>
      </c>
      <c r="E52" s="46">
        <v>10.5</v>
      </c>
      <c r="F52" s="47"/>
      <c r="G52" s="48">
        <f t="shared" si="0"/>
        <v>0</v>
      </c>
      <c r="H52" s="29"/>
      <c r="I52" s="28">
        <f t="shared" si="1"/>
        <v>0</v>
      </c>
      <c r="J52" s="29"/>
      <c r="K52" s="28">
        <f t="shared" si="2"/>
        <v>0</v>
      </c>
      <c r="L52" s="28">
        <v>21</v>
      </c>
      <c r="M52" s="28">
        <f t="shared" si="3"/>
        <v>0</v>
      </c>
      <c r="N52" s="28">
        <v>0</v>
      </c>
      <c r="O52" s="28">
        <f t="shared" si="4"/>
        <v>0</v>
      </c>
      <c r="P52" s="28">
        <v>0</v>
      </c>
      <c r="Q52" s="28">
        <f t="shared" si="5"/>
        <v>0</v>
      </c>
      <c r="R52" s="28"/>
      <c r="S52" s="28" t="s">
        <v>61</v>
      </c>
      <c r="T52" s="28" t="s">
        <v>73</v>
      </c>
      <c r="U52" s="28">
        <v>0.126</v>
      </c>
      <c r="V52" s="28">
        <f t="shared" si="6"/>
        <v>1.32</v>
      </c>
      <c r="W52" s="28"/>
      <c r="X52" s="19"/>
      <c r="Y52" s="19"/>
      <c r="Z52" s="19"/>
      <c r="AA52" s="19"/>
      <c r="AB52" s="19"/>
      <c r="AC52" s="19"/>
      <c r="AD52" s="19"/>
      <c r="AE52" s="19"/>
      <c r="AF52" s="19"/>
      <c r="AG52" s="19" t="s">
        <v>74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0" outlineLevel="1" x14ac:dyDescent="0.2">
      <c r="A53" s="43">
        <v>25</v>
      </c>
      <c r="B53" s="44" t="s">
        <v>149</v>
      </c>
      <c r="C53" s="51" t="s">
        <v>150</v>
      </c>
      <c r="D53" s="45" t="s">
        <v>87</v>
      </c>
      <c r="E53" s="46">
        <v>277</v>
      </c>
      <c r="F53" s="47"/>
      <c r="G53" s="48">
        <f t="shared" si="0"/>
        <v>0</v>
      </c>
      <c r="H53" s="29"/>
      <c r="I53" s="28">
        <f t="shared" si="1"/>
        <v>0</v>
      </c>
      <c r="J53" s="29"/>
      <c r="K53" s="28">
        <f t="shared" si="2"/>
        <v>0</v>
      </c>
      <c r="L53" s="28">
        <v>21</v>
      </c>
      <c r="M53" s="28">
        <f t="shared" si="3"/>
        <v>0</v>
      </c>
      <c r="N53" s="28">
        <v>0</v>
      </c>
      <c r="O53" s="28">
        <f t="shared" si="4"/>
        <v>0</v>
      </c>
      <c r="P53" s="28">
        <v>0</v>
      </c>
      <c r="Q53" s="28">
        <f t="shared" si="5"/>
        <v>0</v>
      </c>
      <c r="R53" s="28"/>
      <c r="S53" s="28" t="s">
        <v>61</v>
      </c>
      <c r="T53" s="28" t="s">
        <v>73</v>
      </c>
      <c r="U53" s="28">
        <v>0.17199999999999999</v>
      </c>
      <c r="V53" s="28">
        <f t="shared" si="6"/>
        <v>47.64</v>
      </c>
      <c r="W53" s="28"/>
      <c r="X53" s="19"/>
      <c r="Y53" s="19"/>
      <c r="Z53" s="19"/>
      <c r="AA53" s="19"/>
      <c r="AB53" s="19"/>
      <c r="AC53" s="19"/>
      <c r="AD53" s="19"/>
      <c r="AE53" s="19"/>
      <c r="AF53" s="19"/>
      <c r="AG53" s="19" t="s">
        <v>74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</row>
    <row r="54" spans="1:60" outlineLevel="1" x14ac:dyDescent="0.2">
      <c r="A54" s="43">
        <v>26</v>
      </c>
      <c r="B54" s="44" t="s">
        <v>332</v>
      </c>
      <c r="C54" s="51" t="s">
        <v>333</v>
      </c>
      <c r="D54" s="45" t="s">
        <v>140</v>
      </c>
      <c r="E54" s="46">
        <v>1</v>
      </c>
      <c r="F54" s="47"/>
      <c r="G54" s="48">
        <f t="shared" si="0"/>
        <v>0</v>
      </c>
      <c r="H54" s="29"/>
      <c r="I54" s="28">
        <f t="shared" si="1"/>
        <v>0</v>
      </c>
      <c r="J54" s="29"/>
      <c r="K54" s="28">
        <f t="shared" si="2"/>
        <v>0</v>
      </c>
      <c r="L54" s="28">
        <v>21</v>
      </c>
      <c r="M54" s="28">
        <f t="shared" si="3"/>
        <v>0</v>
      </c>
      <c r="N54" s="28">
        <v>2.1000000000000001E-4</v>
      </c>
      <c r="O54" s="28">
        <f t="shared" si="4"/>
        <v>0</v>
      </c>
      <c r="P54" s="28">
        <v>0</v>
      </c>
      <c r="Q54" s="28">
        <f t="shared" si="5"/>
        <v>0</v>
      </c>
      <c r="R54" s="28"/>
      <c r="S54" s="28" t="s">
        <v>61</v>
      </c>
      <c r="T54" s="28" t="s">
        <v>73</v>
      </c>
      <c r="U54" s="28">
        <v>1.278</v>
      </c>
      <c r="V54" s="28">
        <f t="shared" si="6"/>
        <v>1.28</v>
      </c>
      <c r="W54" s="28"/>
      <c r="X54" s="19"/>
      <c r="Y54" s="19"/>
      <c r="Z54" s="19"/>
      <c r="AA54" s="19"/>
      <c r="AB54" s="19"/>
      <c r="AC54" s="19"/>
      <c r="AD54" s="19"/>
      <c r="AE54" s="19"/>
      <c r="AF54" s="19"/>
      <c r="AG54" s="19" t="s">
        <v>74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</row>
    <row r="55" spans="1:60" outlineLevel="1" x14ac:dyDescent="0.2">
      <c r="A55" s="43">
        <v>27</v>
      </c>
      <c r="B55" s="44" t="s">
        <v>151</v>
      </c>
      <c r="C55" s="51" t="s">
        <v>152</v>
      </c>
      <c r="D55" s="45" t="s">
        <v>140</v>
      </c>
      <c r="E55" s="46">
        <v>2</v>
      </c>
      <c r="F55" s="47"/>
      <c r="G55" s="48">
        <f t="shared" si="0"/>
        <v>0</v>
      </c>
      <c r="H55" s="29"/>
      <c r="I55" s="28">
        <f t="shared" si="1"/>
        <v>0</v>
      </c>
      <c r="J55" s="29"/>
      <c r="K55" s="28">
        <f t="shared" si="2"/>
        <v>0</v>
      </c>
      <c r="L55" s="28">
        <v>21</v>
      </c>
      <c r="M55" s="28">
        <f t="shared" si="3"/>
        <v>0</v>
      </c>
      <c r="N55" s="28">
        <v>2.2000000000000001E-4</v>
      </c>
      <c r="O55" s="28">
        <f t="shared" si="4"/>
        <v>0</v>
      </c>
      <c r="P55" s="28">
        <v>0</v>
      </c>
      <c r="Q55" s="28">
        <f t="shared" si="5"/>
        <v>0</v>
      </c>
      <c r="R55" s="28"/>
      <c r="S55" s="28" t="s">
        <v>61</v>
      </c>
      <c r="T55" s="28" t="s">
        <v>73</v>
      </c>
      <c r="U55" s="28">
        <v>1.554</v>
      </c>
      <c r="V55" s="28">
        <f t="shared" si="6"/>
        <v>3.11</v>
      </c>
      <c r="W55" s="28"/>
      <c r="X55" s="19"/>
      <c r="Y55" s="19"/>
      <c r="Z55" s="19"/>
      <c r="AA55" s="19"/>
      <c r="AB55" s="19"/>
      <c r="AC55" s="19"/>
      <c r="AD55" s="19"/>
      <c r="AE55" s="19"/>
      <c r="AF55" s="19"/>
      <c r="AG55" s="19" t="s">
        <v>74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</row>
    <row r="56" spans="1:60" outlineLevel="1" x14ac:dyDescent="0.2">
      <c r="A56" s="43">
        <v>28</v>
      </c>
      <c r="B56" s="44" t="s">
        <v>153</v>
      </c>
      <c r="C56" s="51" t="s">
        <v>154</v>
      </c>
      <c r="D56" s="45" t="s">
        <v>140</v>
      </c>
      <c r="E56" s="46">
        <v>1</v>
      </c>
      <c r="F56" s="47"/>
      <c r="G56" s="48">
        <f t="shared" si="0"/>
        <v>0</v>
      </c>
      <c r="H56" s="29"/>
      <c r="I56" s="28">
        <f t="shared" si="1"/>
        <v>0</v>
      </c>
      <c r="J56" s="29"/>
      <c r="K56" s="28">
        <f t="shared" si="2"/>
        <v>0</v>
      </c>
      <c r="L56" s="28">
        <v>21</v>
      </c>
      <c r="M56" s="28">
        <f t="shared" si="3"/>
        <v>0</v>
      </c>
      <c r="N56" s="28">
        <v>1.1E-4</v>
      </c>
      <c r="O56" s="28">
        <f t="shared" si="4"/>
        <v>0</v>
      </c>
      <c r="P56" s="28">
        <v>0</v>
      </c>
      <c r="Q56" s="28">
        <f t="shared" si="5"/>
        <v>0</v>
      </c>
      <c r="R56" s="28"/>
      <c r="S56" s="28" t="s">
        <v>61</v>
      </c>
      <c r="T56" s="28" t="s">
        <v>73</v>
      </c>
      <c r="U56" s="28">
        <v>0.70799999999999996</v>
      </c>
      <c r="V56" s="28">
        <f t="shared" si="6"/>
        <v>0.71</v>
      </c>
      <c r="W56" s="28"/>
      <c r="X56" s="19"/>
      <c r="Y56" s="19"/>
      <c r="Z56" s="19"/>
      <c r="AA56" s="19"/>
      <c r="AB56" s="19"/>
      <c r="AC56" s="19"/>
      <c r="AD56" s="19"/>
      <c r="AE56" s="19"/>
      <c r="AF56" s="19"/>
      <c r="AG56" s="19" t="s">
        <v>74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</row>
    <row r="57" spans="1:60" outlineLevel="1" x14ac:dyDescent="0.2">
      <c r="A57" s="43">
        <v>29</v>
      </c>
      <c r="B57" s="44" t="s">
        <v>155</v>
      </c>
      <c r="C57" s="51" t="s">
        <v>156</v>
      </c>
      <c r="D57" s="45" t="s">
        <v>140</v>
      </c>
      <c r="E57" s="46">
        <v>2</v>
      </c>
      <c r="F57" s="47"/>
      <c r="G57" s="48">
        <f t="shared" si="0"/>
        <v>0</v>
      </c>
      <c r="H57" s="29"/>
      <c r="I57" s="28">
        <f t="shared" si="1"/>
        <v>0</v>
      </c>
      <c r="J57" s="29"/>
      <c r="K57" s="28">
        <f t="shared" si="2"/>
        <v>0</v>
      </c>
      <c r="L57" s="28">
        <v>21</v>
      </c>
      <c r="M57" s="28">
        <f t="shared" si="3"/>
        <v>0</v>
      </c>
      <c r="N57" s="28">
        <v>4.0999999999999999E-4</v>
      </c>
      <c r="O57" s="28">
        <f t="shared" si="4"/>
        <v>0</v>
      </c>
      <c r="P57" s="28">
        <v>0</v>
      </c>
      <c r="Q57" s="28">
        <f t="shared" si="5"/>
        <v>0</v>
      </c>
      <c r="R57" s="28"/>
      <c r="S57" s="28" t="s">
        <v>61</v>
      </c>
      <c r="T57" s="28" t="s">
        <v>73</v>
      </c>
      <c r="U57" s="28">
        <v>1.8660000000000001</v>
      </c>
      <c r="V57" s="28">
        <f t="shared" si="6"/>
        <v>3.73</v>
      </c>
      <c r="W57" s="28"/>
      <c r="X57" s="19"/>
      <c r="Y57" s="19"/>
      <c r="Z57" s="19"/>
      <c r="AA57" s="19"/>
      <c r="AB57" s="19"/>
      <c r="AC57" s="19"/>
      <c r="AD57" s="19"/>
      <c r="AE57" s="19"/>
      <c r="AF57" s="19"/>
      <c r="AG57" s="19" t="s">
        <v>74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</row>
    <row r="58" spans="1:60" outlineLevel="1" x14ac:dyDescent="0.2">
      <c r="A58" s="43">
        <v>30</v>
      </c>
      <c r="B58" s="44" t="s">
        <v>371</v>
      </c>
      <c r="C58" s="51" t="s">
        <v>372</v>
      </c>
      <c r="D58" s="45" t="s">
        <v>140</v>
      </c>
      <c r="E58" s="46">
        <v>1</v>
      </c>
      <c r="F58" s="47"/>
      <c r="G58" s="48">
        <f t="shared" si="0"/>
        <v>0</v>
      </c>
      <c r="H58" s="29"/>
      <c r="I58" s="28">
        <f t="shared" si="1"/>
        <v>0</v>
      </c>
      <c r="J58" s="29"/>
      <c r="K58" s="28">
        <f t="shared" si="2"/>
        <v>0</v>
      </c>
      <c r="L58" s="28">
        <v>21</v>
      </c>
      <c r="M58" s="28">
        <f t="shared" si="3"/>
        <v>0</v>
      </c>
      <c r="N58" s="28">
        <v>2.7799999999999999E-3</v>
      </c>
      <c r="O58" s="28">
        <f t="shared" si="4"/>
        <v>0</v>
      </c>
      <c r="P58" s="28">
        <v>0</v>
      </c>
      <c r="Q58" s="28">
        <f t="shared" si="5"/>
        <v>0</v>
      </c>
      <c r="R58" s="28"/>
      <c r="S58" s="28" t="s">
        <v>61</v>
      </c>
      <c r="T58" s="28" t="s">
        <v>73</v>
      </c>
      <c r="U58" s="28">
        <v>1.895</v>
      </c>
      <c r="V58" s="28">
        <f t="shared" si="6"/>
        <v>1.9</v>
      </c>
      <c r="W58" s="28"/>
      <c r="X58" s="19"/>
      <c r="Y58" s="19"/>
      <c r="Z58" s="19"/>
      <c r="AA58" s="19"/>
      <c r="AB58" s="19"/>
      <c r="AC58" s="19"/>
      <c r="AD58" s="19"/>
      <c r="AE58" s="19"/>
      <c r="AF58" s="19"/>
      <c r="AG58" s="19" t="s">
        <v>74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</row>
    <row r="59" spans="1:60" outlineLevel="1" x14ac:dyDescent="0.2">
      <c r="A59" s="43">
        <v>31</v>
      </c>
      <c r="B59" s="44" t="s">
        <v>157</v>
      </c>
      <c r="C59" s="51" t="s">
        <v>158</v>
      </c>
      <c r="D59" s="45" t="s">
        <v>87</v>
      </c>
      <c r="E59" s="46">
        <v>287.5</v>
      </c>
      <c r="F59" s="47"/>
      <c r="G59" s="48">
        <f t="shared" si="0"/>
        <v>0</v>
      </c>
      <c r="H59" s="29"/>
      <c r="I59" s="28">
        <f t="shared" si="1"/>
        <v>0</v>
      </c>
      <c r="J59" s="29"/>
      <c r="K59" s="28">
        <f t="shared" si="2"/>
        <v>0</v>
      </c>
      <c r="L59" s="28">
        <v>21</v>
      </c>
      <c r="M59" s="28">
        <f t="shared" si="3"/>
        <v>0</v>
      </c>
      <c r="N59" s="28">
        <v>0</v>
      </c>
      <c r="O59" s="28">
        <f t="shared" si="4"/>
        <v>0</v>
      </c>
      <c r="P59" s="28">
        <v>0</v>
      </c>
      <c r="Q59" s="28">
        <f t="shared" si="5"/>
        <v>0</v>
      </c>
      <c r="R59" s="28"/>
      <c r="S59" s="28" t="s">
        <v>61</v>
      </c>
      <c r="T59" s="28" t="s">
        <v>73</v>
      </c>
      <c r="U59" s="28">
        <v>4.3999999999999997E-2</v>
      </c>
      <c r="V59" s="28">
        <f t="shared" si="6"/>
        <v>12.65</v>
      </c>
      <c r="W59" s="28"/>
      <c r="X59" s="19"/>
      <c r="Y59" s="19"/>
      <c r="Z59" s="19"/>
      <c r="AA59" s="19"/>
      <c r="AB59" s="19"/>
      <c r="AC59" s="19"/>
      <c r="AD59" s="19"/>
      <c r="AE59" s="19"/>
      <c r="AF59" s="19"/>
      <c r="AG59" s="19" t="s">
        <v>74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</row>
    <row r="60" spans="1:60" outlineLevel="1" x14ac:dyDescent="0.2">
      <c r="A60" s="43">
        <v>32</v>
      </c>
      <c r="B60" s="44" t="s">
        <v>159</v>
      </c>
      <c r="C60" s="51" t="s">
        <v>160</v>
      </c>
      <c r="D60" s="45" t="s">
        <v>161</v>
      </c>
      <c r="E60" s="46">
        <v>2</v>
      </c>
      <c r="F60" s="47"/>
      <c r="G60" s="48">
        <f t="shared" si="0"/>
        <v>0</v>
      </c>
      <c r="H60" s="29"/>
      <c r="I60" s="28">
        <f t="shared" si="1"/>
        <v>0</v>
      </c>
      <c r="J60" s="29"/>
      <c r="K60" s="28">
        <f t="shared" si="2"/>
        <v>0</v>
      </c>
      <c r="L60" s="28">
        <v>21</v>
      </c>
      <c r="M60" s="28">
        <f t="shared" si="3"/>
        <v>0</v>
      </c>
      <c r="N60" s="28">
        <v>3.5029999999999999E-2</v>
      </c>
      <c r="O60" s="28">
        <f t="shared" si="4"/>
        <v>7.0000000000000007E-2</v>
      </c>
      <c r="P60" s="28">
        <v>0</v>
      </c>
      <c r="Q60" s="28">
        <f t="shared" si="5"/>
        <v>0</v>
      </c>
      <c r="R60" s="28"/>
      <c r="S60" s="28" t="s">
        <v>61</v>
      </c>
      <c r="T60" s="28" t="s">
        <v>73</v>
      </c>
      <c r="U60" s="28">
        <v>10.130000000000001</v>
      </c>
      <c r="V60" s="28">
        <f t="shared" si="6"/>
        <v>20.260000000000002</v>
      </c>
      <c r="W60" s="28"/>
      <c r="X60" s="19"/>
      <c r="Y60" s="19"/>
      <c r="Z60" s="19"/>
      <c r="AA60" s="19"/>
      <c r="AB60" s="19"/>
      <c r="AC60" s="19"/>
      <c r="AD60" s="19"/>
      <c r="AE60" s="19"/>
      <c r="AF60" s="19"/>
      <c r="AG60" s="19" t="s">
        <v>74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</row>
    <row r="61" spans="1:60" outlineLevel="1" x14ac:dyDescent="0.2">
      <c r="A61" s="43">
        <v>33</v>
      </c>
      <c r="B61" s="44" t="s">
        <v>162</v>
      </c>
      <c r="C61" s="51" t="s">
        <v>163</v>
      </c>
      <c r="D61" s="45" t="s">
        <v>87</v>
      </c>
      <c r="E61" s="46">
        <v>287.5</v>
      </c>
      <c r="F61" s="47"/>
      <c r="G61" s="48">
        <f t="shared" si="0"/>
        <v>0</v>
      </c>
      <c r="H61" s="29"/>
      <c r="I61" s="28">
        <f t="shared" si="1"/>
        <v>0</v>
      </c>
      <c r="J61" s="29"/>
      <c r="K61" s="28">
        <f t="shared" si="2"/>
        <v>0</v>
      </c>
      <c r="L61" s="28">
        <v>21</v>
      </c>
      <c r="M61" s="28">
        <f t="shared" si="3"/>
        <v>0</v>
      </c>
      <c r="N61" s="28">
        <v>0</v>
      </c>
      <c r="O61" s="28">
        <f t="shared" si="4"/>
        <v>0</v>
      </c>
      <c r="P61" s="28">
        <v>0</v>
      </c>
      <c r="Q61" s="28">
        <f t="shared" si="5"/>
        <v>0</v>
      </c>
      <c r="R61" s="28"/>
      <c r="S61" s="28" t="s">
        <v>61</v>
      </c>
      <c r="T61" s="28" t="s">
        <v>73</v>
      </c>
      <c r="U61" s="28">
        <v>0.21</v>
      </c>
      <c r="V61" s="28">
        <f t="shared" si="6"/>
        <v>60.38</v>
      </c>
      <c r="W61" s="28"/>
      <c r="X61" s="19"/>
      <c r="Y61" s="19"/>
      <c r="Z61" s="19"/>
      <c r="AA61" s="19"/>
      <c r="AB61" s="19"/>
      <c r="AC61" s="19"/>
      <c r="AD61" s="19"/>
      <c r="AE61" s="19"/>
      <c r="AF61" s="19"/>
      <c r="AG61" s="19" t="s">
        <v>74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</row>
    <row r="62" spans="1:60" outlineLevel="1" x14ac:dyDescent="0.2">
      <c r="A62" s="43">
        <v>34</v>
      </c>
      <c r="B62" s="44" t="s">
        <v>164</v>
      </c>
      <c r="C62" s="51" t="s">
        <v>165</v>
      </c>
      <c r="D62" s="45" t="s">
        <v>140</v>
      </c>
      <c r="E62" s="46">
        <v>5</v>
      </c>
      <c r="F62" s="47"/>
      <c r="G62" s="48">
        <f t="shared" si="0"/>
        <v>0</v>
      </c>
      <c r="H62" s="29"/>
      <c r="I62" s="28">
        <f t="shared" si="1"/>
        <v>0</v>
      </c>
      <c r="J62" s="29"/>
      <c r="K62" s="28">
        <f t="shared" si="2"/>
        <v>0</v>
      </c>
      <c r="L62" s="28">
        <v>21</v>
      </c>
      <c r="M62" s="28">
        <f t="shared" si="3"/>
        <v>0</v>
      </c>
      <c r="N62" s="28">
        <v>0.11178</v>
      </c>
      <c r="O62" s="28">
        <f t="shared" si="4"/>
        <v>0.56000000000000005</v>
      </c>
      <c r="P62" s="28">
        <v>0</v>
      </c>
      <c r="Q62" s="28">
        <f t="shared" si="5"/>
        <v>0</v>
      </c>
      <c r="R62" s="28"/>
      <c r="S62" s="28" t="s">
        <v>61</v>
      </c>
      <c r="T62" s="28" t="s">
        <v>73</v>
      </c>
      <c r="U62" s="28">
        <v>0.86299999999999999</v>
      </c>
      <c r="V62" s="28">
        <f t="shared" si="6"/>
        <v>4.32</v>
      </c>
      <c r="W62" s="28"/>
      <c r="X62" s="19"/>
      <c r="Y62" s="19"/>
      <c r="Z62" s="19"/>
      <c r="AA62" s="19"/>
      <c r="AB62" s="19"/>
      <c r="AC62" s="19"/>
      <c r="AD62" s="19"/>
      <c r="AE62" s="19"/>
      <c r="AF62" s="19"/>
      <c r="AG62" s="19" t="s">
        <v>74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</row>
    <row r="63" spans="1:60" outlineLevel="1" x14ac:dyDescent="0.2">
      <c r="A63" s="43">
        <v>35</v>
      </c>
      <c r="B63" s="44" t="s">
        <v>166</v>
      </c>
      <c r="C63" s="51" t="s">
        <v>167</v>
      </c>
      <c r="D63" s="45" t="s">
        <v>140</v>
      </c>
      <c r="E63" s="46">
        <v>1</v>
      </c>
      <c r="F63" s="47"/>
      <c r="G63" s="48">
        <f t="shared" si="0"/>
        <v>0</v>
      </c>
      <c r="H63" s="29"/>
      <c r="I63" s="28">
        <f t="shared" si="1"/>
        <v>0</v>
      </c>
      <c r="J63" s="29"/>
      <c r="K63" s="28">
        <f t="shared" si="2"/>
        <v>0</v>
      </c>
      <c r="L63" s="28">
        <v>21</v>
      </c>
      <c r="M63" s="28">
        <f t="shared" si="3"/>
        <v>0</v>
      </c>
      <c r="N63" s="28">
        <v>0.29823</v>
      </c>
      <c r="O63" s="28">
        <f t="shared" si="4"/>
        <v>0.3</v>
      </c>
      <c r="P63" s="28">
        <v>0</v>
      </c>
      <c r="Q63" s="28">
        <f t="shared" si="5"/>
        <v>0</v>
      </c>
      <c r="R63" s="28"/>
      <c r="S63" s="28" t="s">
        <v>61</v>
      </c>
      <c r="T63" s="28" t="s">
        <v>73</v>
      </c>
      <c r="U63" s="28">
        <v>1.1819999999999999</v>
      </c>
      <c r="V63" s="28">
        <f t="shared" si="6"/>
        <v>1.18</v>
      </c>
      <c r="W63" s="28"/>
      <c r="X63" s="19"/>
      <c r="Y63" s="19"/>
      <c r="Z63" s="19"/>
      <c r="AA63" s="19"/>
      <c r="AB63" s="19"/>
      <c r="AC63" s="19"/>
      <c r="AD63" s="19"/>
      <c r="AE63" s="19"/>
      <c r="AF63" s="19"/>
      <c r="AG63" s="19" t="s">
        <v>74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</row>
    <row r="64" spans="1:60" outlineLevel="1" x14ac:dyDescent="0.2">
      <c r="A64" s="43">
        <v>36</v>
      </c>
      <c r="B64" s="44" t="s">
        <v>168</v>
      </c>
      <c r="C64" s="51" t="s">
        <v>169</v>
      </c>
      <c r="D64" s="45" t="s">
        <v>87</v>
      </c>
      <c r="E64" s="46">
        <v>287.5</v>
      </c>
      <c r="F64" s="47"/>
      <c r="G64" s="48">
        <f t="shared" si="0"/>
        <v>0</v>
      </c>
      <c r="H64" s="29"/>
      <c r="I64" s="28">
        <f t="shared" si="1"/>
        <v>0</v>
      </c>
      <c r="J64" s="29"/>
      <c r="K64" s="28">
        <f t="shared" si="2"/>
        <v>0</v>
      </c>
      <c r="L64" s="28">
        <v>21</v>
      </c>
      <c r="M64" s="28">
        <f t="shared" si="3"/>
        <v>0</v>
      </c>
      <c r="N64" s="28">
        <v>0</v>
      </c>
      <c r="O64" s="28">
        <f t="shared" si="4"/>
        <v>0</v>
      </c>
      <c r="P64" s="28">
        <v>0</v>
      </c>
      <c r="Q64" s="28">
        <f t="shared" si="5"/>
        <v>0</v>
      </c>
      <c r="R64" s="28"/>
      <c r="S64" s="28" t="s">
        <v>61</v>
      </c>
      <c r="T64" s="28" t="s">
        <v>73</v>
      </c>
      <c r="U64" s="28">
        <v>2.5999999999999999E-2</v>
      </c>
      <c r="V64" s="28">
        <f t="shared" si="6"/>
        <v>7.48</v>
      </c>
      <c r="W64" s="28"/>
      <c r="X64" s="19"/>
      <c r="Y64" s="19"/>
      <c r="Z64" s="19"/>
      <c r="AA64" s="19"/>
      <c r="AB64" s="19"/>
      <c r="AC64" s="19"/>
      <c r="AD64" s="19"/>
      <c r="AE64" s="19"/>
      <c r="AF64" s="19"/>
      <c r="AG64" s="19" t="s">
        <v>74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</row>
    <row r="65" spans="1:60" ht="22.5" outlineLevel="1" x14ac:dyDescent="0.2">
      <c r="A65" s="43">
        <v>37</v>
      </c>
      <c r="B65" s="44" t="s">
        <v>170</v>
      </c>
      <c r="C65" s="51" t="s">
        <v>171</v>
      </c>
      <c r="D65" s="45" t="s">
        <v>87</v>
      </c>
      <c r="E65" s="46">
        <v>287.5</v>
      </c>
      <c r="F65" s="47"/>
      <c r="G65" s="48">
        <f t="shared" si="0"/>
        <v>0</v>
      </c>
      <c r="H65" s="29"/>
      <c r="I65" s="28">
        <f t="shared" si="1"/>
        <v>0</v>
      </c>
      <c r="J65" s="29"/>
      <c r="K65" s="28">
        <f t="shared" si="2"/>
        <v>0</v>
      </c>
      <c r="L65" s="28">
        <v>21</v>
      </c>
      <c r="M65" s="28">
        <f t="shared" si="3"/>
        <v>0</v>
      </c>
      <c r="N65" s="28">
        <v>6.0000000000000002E-5</v>
      </c>
      <c r="O65" s="28">
        <f t="shared" si="4"/>
        <v>0.02</v>
      </c>
      <c r="P65" s="28">
        <v>0</v>
      </c>
      <c r="Q65" s="28">
        <f t="shared" si="5"/>
        <v>0</v>
      </c>
      <c r="R65" s="28"/>
      <c r="S65" s="28" t="s">
        <v>61</v>
      </c>
      <c r="T65" s="28" t="s">
        <v>73</v>
      </c>
      <c r="U65" s="28">
        <v>4.6330000000000003E-2</v>
      </c>
      <c r="V65" s="28">
        <f t="shared" si="6"/>
        <v>13.32</v>
      </c>
      <c r="W65" s="28"/>
      <c r="X65" s="19"/>
      <c r="Y65" s="19"/>
      <c r="Z65" s="19"/>
      <c r="AA65" s="19"/>
      <c r="AB65" s="19"/>
      <c r="AC65" s="19"/>
      <c r="AD65" s="19"/>
      <c r="AE65" s="19"/>
      <c r="AF65" s="19"/>
      <c r="AG65" s="19" t="s">
        <v>74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</row>
    <row r="66" spans="1:60" ht="22.5" outlineLevel="1" x14ac:dyDescent="0.2">
      <c r="A66" s="43">
        <v>38</v>
      </c>
      <c r="B66" s="44" t="s">
        <v>172</v>
      </c>
      <c r="C66" s="51" t="s">
        <v>173</v>
      </c>
      <c r="D66" s="45" t="s">
        <v>140</v>
      </c>
      <c r="E66" s="46">
        <v>287.5</v>
      </c>
      <c r="F66" s="47"/>
      <c r="G66" s="48">
        <f t="shared" si="0"/>
        <v>0</v>
      </c>
      <c r="H66" s="29"/>
      <c r="I66" s="28">
        <f t="shared" si="1"/>
        <v>0</v>
      </c>
      <c r="J66" s="29"/>
      <c r="K66" s="28">
        <f t="shared" si="2"/>
        <v>0</v>
      </c>
      <c r="L66" s="28">
        <v>21</v>
      </c>
      <c r="M66" s="28">
        <f t="shared" si="3"/>
        <v>0</v>
      </c>
      <c r="N66" s="28">
        <v>0</v>
      </c>
      <c r="O66" s="28">
        <f t="shared" si="4"/>
        <v>0</v>
      </c>
      <c r="P66" s="28">
        <v>0.10316</v>
      </c>
      <c r="Q66" s="28">
        <f t="shared" si="5"/>
        <v>29.66</v>
      </c>
      <c r="R66" s="28"/>
      <c r="S66" s="28" t="s">
        <v>64</v>
      </c>
      <c r="T66" s="28" t="s">
        <v>73</v>
      </c>
      <c r="U66" s="28">
        <v>0.68200000000000005</v>
      </c>
      <c r="V66" s="28">
        <f t="shared" si="6"/>
        <v>196.08</v>
      </c>
      <c r="W66" s="28"/>
      <c r="X66" s="19"/>
      <c r="Y66" s="19"/>
      <c r="Z66" s="19"/>
      <c r="AA66" s="19"/>
      <c r="AB66" s="19"/>
      <c r="AC66" s="19"/>
      <c r="AD66" s="19"/>
      <c r="AE66" s="19"/>
      <c r="AF66" s="19"/>
      <c r="AG66" s="19" t="s">
        <v>74</v>
      </c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ht="45" outlineLevel="1" x14ac:dyDescent="0.2">
      <c r="A67" s="43">
        <v>39</v>
      </c>
      <c r="B67" s="44" t="s">
        <v>174</v>
      </c>
      <c r="C67" s="51" t="s">
        <v>175</v>
      </c>
      <c r="D67" s="45" t="s">
        <v>63</v>
      </c>
      <c r="E67" s="46">
        <v>11</v>
      </c>
      <c r="F67" s="47"/>
      <c r="G67" s="48">
        <f t="shared" si="0"/>
        <v>0</v>
      </c>
      <c r="H67" s="29"/>
      <c r="I67" s="28">
        <f t="shared" si="1"/>
        <v>0</v>
      </c>
      <c r="J67" s="29"/>
      <c r="K67" s="28">
        <f t="shared" si="2"/>
        <v>0</v>
      </c>
      <c r="L67" s="28">
        <v>21</v>
      </c>
      <c r="M67" s="28">
        <f t="shared" si="3"/>
        <v>0</v>
      </c>
      <c r="N67" s="28">
        <v>0</v>
      </c>
      <c r="O67" s="28">
        <f t="shared" si="4"/>
        <v>0</v>
      </c>
      <c r="P67" s="28">
        <v>0</v>
      </c>
      <c r="Q67" s="28">
        <f t="shared" si="5"/>
        <v>0</v>
      </c>
      <c r="R67" s="28"/>
      <c r="S67" s="28" t="s">
        <v>64</v>
      </c>
      <c r="T67" s="28" t="s">
        <v>62</v>
      </c>
      <c r="U67" s="28">
        <v>0</v>
      </c>
      <c r="V67" s="28">
        <f t="shared" si="6"/>
        <v>0</v>
      </c>
      <c r="W67" s="28"/>
      <c r="X67" s="19"/>
      <c r="Y67" s="19"/>
      <c r="Z67" s="19"/>
      <c r="AA67" s="19"/>
      <c r="AB67" s="19"/>
      <c r="AC67" s="19"/>
      <c r="AD67" s="19"/>
      <c r="AE67" s="19"/>
      <c r="AF67" s="19"/>
      <c r="AG67" s="19" t="s">
        <v>133</v>
      </c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</row>
    <row r="68" spans="1:60" ht="22.5" outlineLevel="1" x14ac:dyDescent="0.2">
      <c r="A68" s="37">
        <v>40</v>
      </c>
      <c r="B68" s="38" t="s">
        <v>262</v>
      </c>
      <c r="C68" s="52" t="s">
        <v>263</v>
      </c>
      <c r="D68" s="39" t="s">
        <v>87</v>
      </c>
      <c r="E68" s="40">
        <v>10.657500000000001</v>
      </c>
      <c r="F68" s="41"/>
      <c r="G68" s="42">
        <f t="shared" si="0"/>
        <v>0</v>
      </c>
      <c r="H68" s="29"/>
      <c r="I68" s="28">
        <f t="shared" si="1"/>
        <v>0</v>
      </c>
      <c r="J68" s="29"/>
      <c r="K68" s="28">
        <f t="shared" si="2"/>
        <v>0</v>
      </c>
      <c r="L68" s="28">
        <v>21</v>
      </c>
      <c r="M68" s="28">
        <f t="shared" si="3"/>
        <v>0</v>
      </c>
      <c r="N68" s="28">
        <v>2.14E-3</v>
      </c>
      <c r="O68" s="28">
        <f t="shared" si="4"/>
        <v>0.02</v>
      </c>
      <c r="P68" s="28">
        <v>0</v>
      </c>
      <c r="Q68" s="28">
        <f t="shared" si="5"/>
        <v>0</v>
      </c>
      <c r="R68" s="28"/>
      <c r="S68" s="28" t="s">
        <v>64</v>
      </c>
      <c r="T68" s="28" t="s">
        <v>73</v>
      </c>
      <c r="U68" s="28">
        <v>0</v>
      </c>
      <c r="V68" s="28">
        <f t="shared" si="6"/>
        <v>0</v>
      </c>
      <c r="W68" s="28"/>
      <c r="X68" s="19"/>
      <c r="Y68" s="19"/>
      <c r="Z68" s="19"/>
      <c r="AA68" s="19"/>
      <c r="AB68" s="19"/>
      <c r="AC68" s="19"/>
      <c r="AD68" s="19"/>
      <c r="AE68" s="19"/>
      <c r="AF68" s="19"/>
      <c r="AG68" s="19" t="s">
        <v>178</v>
      </c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</row>
    <row r="69" spans="1:60" outlineLevel="1" x14ac:dyDescent="0.2">
      <c r="A69" s="26"/>
      <c r="B69" s="27"/>
      <c r="C69" s="58" t="s">
        <v>373</v>
      </c>
      <c r="D69" s="56"/>
      <c r="E69" s="57">
        <v>10.657500000000001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19"/>
      <c r="Y69" s="19"/>
      <c r="Z69" s="19"/>
      <c r="AA69" s="19"/>
      <c r="AB69" s="19"/>
      <c r="AC69" s="19"/>
      <c r="AD69" s="19"/>
      <c r="AE69" s="19"/>
      <c r="AF69" s="19"/>
      <c r="AG69" s="19" t="s">
        <v>76</v>
      </c>
      <c r="AH69" s="19">
        <v>0</v>
      </c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</row>
    <row r="70" spans="1:60" ht="22.5" outlineLevel="1" x14ac:dyDescent="0.2">
      <c r="A70" s="37">
        <v>41</v>
      </c>
      <c r="B70" s="38" t="s">
        <v>176</v>
      </c>
      <c r="C70" s="52" t="s">
        <v>177</v>
      </c>
      <c r="D70" s="39" t="s">
        <v>87</v>
      </c>
      <c r="E70" s="40">
        <v>281.15499999999997</v>
      </c>
      <c r="F70" s="41"/>
      <c r="G70" s="42">
        <f>ROUND(E70*F70,2)</f>
        <v>0</v>
      </c>
      <c r="H70" s="29"/>
      <c r="I70" s="28">
        <f>ROUND(E70*H70,2)</f>
        <v>0</v>
      </c>
      <c r="J70" s="29"/>
      <c r="K70" s="28">
        <f>ROUND(E70*J70,2)</f>
        <v>0</v>
      </c>
      <c r="L70" s="28">
        <v>21</v>
      </c>
      <c r="M70" s="28">
        <f>G70*(1+L70/100)</f>
        <v>0</v>
      </c>
      <c r="N70" s="28">
        <v>3.1800000000000001E-3</v>
      </c>
      <c r="O70" s="28">
        <f>ROUND(E70*N70,2)</f>
        <v>0.89</v>
      </c>
      <c r="P70" s="28">
        <v>0</v>
      </c>
      <c r="Q70" s="28">
        <f>ROUND(E70*P70,2)</f>
        <v>0</v>
      </c>
      <c r="R70" s="28"/>
      <c r="S70" s="28" t="s">
        <v>64</v>
      </c>
      <c r="T70" s="28" t="s">
        <v>73</v>
      </c>
      <c r="U70" s="28">
        <v>0</v>
      </c>
      <c r="V70" s="28">
        <f>ROUND(E70*U70,2)</f>
        <v>0</v>
      </c>
      <c r="W70" s="28"/>
      <c r="X70" s="19"/>
      <c r="Y70" s="19"/>
      <c r="Z70" s="19"/>
      <c r="AA70" s="19"/>
      <c r="AB70" s="19"/>
      <c r="AC70" s="19"/>
      <c r="AD70" s="19"/>
      <c r="AE70" s="19"/>
      <c r="AF70" s="19"/>
      <c r="AG70" s="19" t="s">
        <v>178</v>
      </c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</row>
    <row r="71" spans="1:60" outlineLevel="1" x14ac:dyDescent="0.2">
      <c r="A71" s="26"/>
      <c r="B71" s="27"/>
      <c r="C71" s="58" t="s">
        <v>374</v>
      </c>
      <c r="D71" s="56"/>
      <c r="E71" s="57">
        <v>281.15499999999997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19"/>
      <c r="Y71" s="19"/>
      <c r="Z71" s="19"/>
      <c r="AA71" s="19"/>
      <c r="AB71" s="19"/>
      <c r="AC71" s="19"/>
      <c r="AD71" s="19"/>
      <c r="AE71" s="19"/>
      <c r="AF71" s="19"/>
      <c r="AG71" s="19" t="s">
        <v>76</v>
      </c>
      <c r="AH71" s="19">
        <v>0</v>
      </c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</row>
    <row r="72" spans="1:60" outlineLevel="1" x14ac:dyDescent="0.2">
      <c r="A72" s="43">
        <v>42</v>
      </c>
      <c r="B72" s="44" t="s">
        <v>180</v>
      </c>
      <c r="C72" s="51" t="s">
        <v>181</v>
      </c>
      <c r="D72" s="45" t="s">
        <v>140</v>
      </c>
      <c r="E72" s="46">
        <v>5</v>
      </c>
      <c r="F72" s="47"/>
      <c r="G72" s="48">
        <f t="shared" ref="G72:G91" si="7">ROUND(E72*F72,2)</f>
        <v>0</v>
      </c>
      <c r="H72" s="29"/>
      <c r="I72" s="28">
        <f t="shared" ref="I72:I91" si="8">ROUND(E72*H72,2)</f>
        <v>0</v>
      </c>
      <c r="J72" s="29"/>
      <c r="K72" s="28">
        <f t="shared" ref="K72:K91" si="9">ROUND(E72*J72,2)</f>
        <v>0</v>
      </c>
      <c r="L72" s="28">
        <v>21</v>
      </c>
      <c r="M72" s="28">
        <f t="shared" ref="M72:M91" si="10">G72*(1+L72/100)</f>
        <v>0</v>
      </c>
      <c r="N72" s="28">
        <v>1.1299999999999999E-2</v>
      </c>
      <c r="O72" s="28">
        <f t="shared" ref="O72:O91" si="11">ROUND(E72*N72,2)</f>
        <v>0.06</v>
      </c>
      <c r="P72" s="28">
        <v>0</v>
      </c>
      <c r="Q72" s="28">
        <f t="shared" ref="Q72:Q91" si="12">ROUND(E72*P72,2)</f>
        <v>0</v>
      </c>
      <c r="R72" s="28"/>
      <c r="S72" s="28" t="s">
        <v>64</v>
      </c>
      <c r="T72" s="28" t="s">
        <v>73</v>
      </c>
      <c r="U72" s="28">
        <v>0</v>
      </c>
      <c r="V72" s="28">
        <f t="shared" ref="V72:V91" si="13">ROUND(E72*U72,2)</f>
        <v>0</v>
      </c>
      <c r="W72" s="28"/>
      <c r="X72" s="19"/>
      <c r="Y72" s="19"/>
      <c r="Z72" s="19"/>
      <c r="AA72" s="19"/>
      <c r="AB72" s="19"/>
      <c r="AC72" s="19"/>
      <c r="AD72" s="19"/>
      <c r="AE72" s="19"/>
      <c r="AF72" s="19"/>
      <c r="AG72" s="19" t="s">
        <v>178</v>
      </c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</row>
    <row r="73" spans="1:60" outlineLevel="1" x14ac:dyDescent="0.2">
      <c r="A73" s="43">
        <v>43</v>
      </c>
      <c r="B73" s="44" t="s">
        <v>182</v>
      </c>
      <c r="C73" s="51" t="s">
        <v>183</v>
      </c>
      <c r="D73" s="45" t="s">
        <v>140</v>
      </c>
      <c r="E73" s="46">
        <v>1</v>
      </c>
      <c r="F73" s="47"/>
      <c r="G73" s="48">
        <f t="shared" si="7"/>
        <v>0</v>
      </c>
      <c r="H73" s="29"/>
      <c r="I73" s="28">
        <f t="shared" si="8"/>
        <v>0</v>
      </c>
      <c r="J73" s="29"/>
      <c r="K73" s="28">
        <f t="shared" si="9"/>
        <v>0</v>
      </c>
      <c r="L73" s="28">
        <v>21</v>
      </c>
      <c r="M73" s="28">
        <f t="shared" si="10"/>
        <v>0</v>
      </c>
      <c r="N73" s="28">
        <v>3.2000000000000001E-2</v>
      </c>
      <c r="O73" s="28">
        <f t="shared" si="11"/>
        <v>0.03</v>
      </c>
      <c r="P73" s="28">
        <v>0</v>
      </c>
      <c r="Q73" s="28">
        <f t="shared" si="12"/>
        <v>0</v>
      </c>
      <c r="R73" s="28"/>
      <c r="S73" s="28" t="s">
        <v>64</v>
      </c>
      <c r="T73" s="28" t="s">
        <v>73</v>
      </c>
      <c r="U73" s="28">
        <v>0</v>
      </c>
      <c r="V73" s="28">
        <f t="shared" si="13"/>
        <v>0</v>
      </c>
      <c r="W73" s="28"/>
      <c r="X73" s="19"/>
      <c r="Y73" s="19"/>
      <c r="Z73" s="19"/>
      <c r="AA73" s="19"/>
      <c r="AB73" s="19"/>
      <c r="AC73" s="19"/>
      <c r="AD73" s="19"/>
      <c r="AE73" s="19"/>
      <c r="AF73" s="19"/>
      <c r="AG73" s="19" t="s">
        <v>178</v>
      </c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4" spans="1:60" outlineLevel="1" x14ac:dyDescent="0.2">
      <c r="A74" s="43">
        <v>44</v>
      </c>
      <c r="B74" s="44" t="s">
        <v>184</v>
      </c>
      <c r="C74" s="51" t="s">
        <v>185</v>
      </c>
      <c r="D74" s="45" t="s">
        <v>63</v>
      </c>
      <c r="E74" s="46">
        <v>2</v>
      </c>
      <c r="F74" s="47"/>
      <c r="G74" s="48">
        <f t="shared" si="7"/>
        <v>0</v>
      </c>
      <c r="H74" s="29"/>
      <c r="I74" s="28">
        <f t="shared" si="8"/>
        <v>0</v>
      </c>
      <c r="J74" s="29"/>
      <c r="K74" s="28">
        <f t="shared" si="9"/>
        <v>0</v>
      </c>
      <c r="L74" s="28">
        <v>21</v>
      </c>
      <c r="M74" s="28">
        <f t="shared" si="10"/>
        <v>0</v>
      </c>
      <c r="N74" s="28">
        <v>6.8999999999999999E-3</v>
      </c>
      <c r="O74" s="28">
        <f t="shared" si="11"/>
        <v>0.01</v>
      </c>
      <c r="P74" s="28">
        <v>0</v>
      </c>
      <c r="Q74" s="28">
        <f t="shared" si="12"/>
        <v>0</v>
      </c>
      <c r="R74" s="28"/>
      <c r="S74" s="28" t="s">
        <v>64</v>
      </c>
      <c r="T74" s="28" t="s">
        <v>62</v>
      </c>
      <c r="U74" s="28">
        <v>0</v>
      </c>
      <c r="V74" s="28">
        <f t="shared" si="13"/>
        <v>0</v>
      </c>
      <c r="W74" s="28"/>
      <c r="X74" s="19"/>
      <c r="Y74" s="19"/>
      <c r="Z74" s="19"/>
      <c r="AA74" s="19"/>
      <c r="AB74" s="19"/>
      <c r="AC74" s="19"/>
      <c r="AD74" s="19"/>
      <c r="AE74" s="19"/>
      <c r="AF74" s="19"/>
      <c r="AG74" s="19" t="s">
        <v>178</v>
      </c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</row>
    <row r="75" spans="1:60" outlineLevel="1" x14ac:dyDescent="0.2">
      <c r="A75" s="43">
        <v>45</v>
      </c>
      <c r="B75" s="44" t="s">
        <v>375</v>
      </c>
      <c r="C75" s="51" t="s">
        <v>376</v>
      </c>
      <c r="D75" s="45" t="s">
        <v>63</v>
      </c>
      <c r="E75" s="46">
        <v>1</v>
      </c>
      <c r="F75" s="47"/>
      <c r="G75" s="48">
        <f t="shared" si="7"/>
        <v>0</v>
      </c>
      <c r="H75" s="29"/>
      <c r="I75" s="28">
        <f t="shared" si="8"/>
        <v>0</v>
      </c>
      <c r="J75" s="29"/>
      <c r="K75" s="28">
        <f t="shared" si="9"/>
        <v>0</v>
      </c>
      <c r="L75" s="28">
        <v>21</v>
      </c>
      <c r="M75" s="28">
        <f t="shared" si="10"/>
        <v>0</v>
      </c>
      <c r="N75" s="28">
        <v>4.0000000000000001E-3</v>
      </c>
      <c r="O75" s="28">
        <f t="shared" si="11"/>
        <v>0</v>
      </c>
      <c r="P75" s="28">
        <v>0</v>
      </c>
      <c r="Q75" s="28">
        <f t="shared" si="12"/>
        <v>0</v>
      </c>
      <c r="R75" s="28"/>
      <c r="S75" s="28" t="s">
        <v>64</v>
      </c>
      <c r="T75" s="28" t="s">
        <v>62</v>
      </c>
      <c r="U75" s="28">
        <v>0</v>
      </c>
      <c r="V75" s="28">
        <f t="shared" si="13"/>
        <v>0</v>
      </c>
      <c r="W75" s="28"/>
      <c r="X75" s="19"/>
      <c r="Y75" s="19"/>
      <c r="Z75" s="19"/>
      <c r="AA75" s="19"/>
      <c r="AB75" s="19"/>
      <c r="AC75" s="19"/>
      <c r="AD75" s="19"/>
      <c r="AE75" s="19"/>
      <c r="AF75" s="19"/>
      <c r="AG75" s="19" t="s">
        <v>178</v>
      </c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</row>
    <row r="76" spans="1:60" outlineLevel="1" x14ac:dyDescent="0.2">
      <c r="A76" s="43">
        <v>46</v>
      </c>
      <c r="B76" s="44" t="s">
        <v>269</v>
      </c>
      <c r="C76" s="51" t="s">
        <v>270</v>
      </c>
      <c r="D76" s="45" t="s">
        <v>63</v>
      </c>
      <c r="E76" s="46">
        <v>2</v>
      </c>
      <c r="F76" s="47"/>
      <c r="G76" s="48">
        <f t="shared" si="7"/>
        <v>0</v>
      </c>
      <c r="H76" s="29"/>
      <c r="I76" s="28">
        <f t="shared" si="8"/>
        <v>0</v>
      </c>
      <c r="J76" s="29"/>
      <c r="K76" s="28">
        <f t="shared" si="9"/>
        <v>0</v>
      </c>
      <c r="L76" s="28">
        <v>21</v>
      </c>
      <c r="M76" s="28">
        <f t="shared" si="10"/>
        <v>0</v>
      </c>
      <c r="N76" s="28">
        <v>0</v>
      </c>
      <c r="O76" s="28">
        <f t="shared" si="11"/>
        <v>0</v>
      </c>
      <c r="P76" s="28">
        <v>0</v>
      </c>
      <c r="Q76" s="28">
        <f t="shared" si="12"/>
        <v>0</v>
      </c>
      <c r="R76" s="28"/>
      <c r="S76" s="28" t="s">
        <v>64</v>
      </c>
      <c r="T76" s="28" t="s">
        <v>62</v>
      </c>
      <c r="U76" s="28">
        <v>0</v>
      </c>
      <c r="V76" s="28">
        <f t="shared" si="13"/>
        <v>0</v>
      </c>
      <c r="W76" s="28"/>
      <c r="X76" s="19"/>
      <c r="Y76" s="19"/>
      <c r="Z76" s="19"/>
      <c r="AA76" s="19"/>
      <c r="AB76" s="19"/>
      <c r="AC76" s="19"/>
      <c r="AD76" s="19"/>
      <c r="AE76" s="19"/>
      <c r="AF76" s="19"/>
      <c r="AG76" s="19" t="s">
        <v>178</v>
      </c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</row>
    <row r="77" spans="1:60" outlineLevel="1" x14ac:dyDescent="0.2">
      <c r="A77" s="43">
        <v>47</v>
      </c>
      <c r="B77" s="44" t="s">
        <v>186</v>
      </c>
      <c r="C77" s="51" t="s">
        <v>187</v>
      </c>
      <c r="D77" s="45" t="s">
        <v>63</v>
      </c>
      <c r="E77" s="46">
        <v>6</v>
      </c>
      <c r="F77" s="47"/>
      <c r="G77" s="48">
        <f t="shared" si="7"/>
        <v>0</v>
      </c>
      <c r="H77" s="29"/>
      <c r="I77" s="28">
        <f t="shared" si="8"/>
        <v>0</v>
      </c>
      <c r="J77" s="29"/>
      <c r="K77" s="28">
        <f t="shared" si="9"/>
        <v>0</v>
      </c>
      <c r="L77" s="28">
        <v>21</v>
      </c>
      <c r="M77" s="28">
        <f t="shared" si="10"/>
        <v>0</v>
      </c>
      <c r="N77" s="28">
        <v>6.1999999999999998E-3</v>
      </c>
      <c r="O77" s="28">
        <f t="shared" si="11"/>
        <v>0.04</v>
      </c>
      <c r="P77" s="28">
        <v>0</v>
      </c>
      <c r="Q77" s="28">
        <f t="shared" si="12"/>
        <v>0</v>
      </c>
      <c r="R77" s="28"/>
      <c r="S77" s="28" t="s">
        <v>64</v>
      </c>
      <c r="T77" s="28" t="s">
        <v>62</v>
      </c>
      <c r="U77" s="28">
        <v>0</v>
      </c>
      <c r="V77" s="28">
        <f t="shared" si="13"/>
        <v>0</v>
      </c>
      <c r="W77" s="28"/>
      <c r="X77" s="19"/>
      <c r="Y77" s="19"/>
      <c r="Z77" s="19"/>
      <c r="AA77" s="19"/>
      <c r="AB77" s="19"/>
      <c r="AC77" s="19"/>
      <c r="AD77" s="19"/>
      <c r="AE77" s="19"/>
      <c r="AF77" s="19"/>
      <c r="AG77" s="19" t="s">
        <v>178</v>
      </c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  <row r="78" spans="1:60" outlineLevel="1" x14ac:dyDescent="0.2">
      <c r="A78" s="43">
        <v>48</v>
      </c>
      <c r="B78" s="44" t="s">
        <v>336</v>
      </c>
      <c r="C78" s="51" t="s">
        <v>337</v>
      </c>
      <c r="D78" s="45" t="s">
        <v>140</v>
      </c>
      <c r="E78" s="46">
        <v>1</v>
      </c>
      <c r="F78" s="47"/>
      <c r="G78" s="48">
        <f t="shared" si="7"/>
        <v>0</v>
      </c>
      <c r="H78" s="29"/>
      <c r="I78" s="28">
        <f t="shared" si="8"/>
        <v>0</v>
      </c>
      <c r="J78" s="29"/>
      <c r="K78" s="28">
        <f t="shared" si="9"/>
        <v>0</v>
      </c>
      <c r="L78" s="28">
        <v>21</v>
      </c>
      <c r="M78" s="28">
        <f t="shared" si="10"/>
        <v>0</v>
      </c>
      <c r="N78" s="28">
        <v>1.0500000000000001E-2</v>
      </c>
      <c r="O78" s="28">
        <f t="shared" si="11"/>
        <v>0.01</v>
      </c>
      <c r="P78" s="28">
        <v>0</v>
      </c>
      <c r="Q78" s="28">
        <f t="shared" si="12"/>
        <v>0</v>
      </c>
      <c r="R78" s="28"/>
      <c r="S78" s="28" t="s">
        <v>64</v>
      </c>
      <c r="T78" s="28" t="s">
        <v>73</v>
      </c>
      <c r="U78" s="28">
        <v>0</v>
      </c>
      <c r="V78" s="28">
        <f t="shared" si="13"/>
        <v>0</v>
      </c>
      <c r="W78" s="28"/>
      <c r="X78" s="19"/>
      <c r="Y78" s="19"/>
      <c r="Z78" s="19"/>
      <c r="AA78" s="19"/>
      <c r="AB78" s="19"/>
      <c r="AC78" s="19"/>
      <c r="AD78" s="19"/>
      <c r="AE78" s="19"/>
      <c r="AF78" s="19"/>
      <c r="AG78" s="19" t="s">
        <v>178</v>
      </c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</row>
    <row r="79" spans="1:60" outlineLevel="1" x14ac:dyDescent="0.2">
      <c r="A79" s="43">
        <v>49</v>
      </c>
      <c r="B79" s="44" t="s">
        <v>188</v>
      </c>
      <c r="C79" s="51" t="s">
        <v>189</v>
      </c>
      <c r="D79" s="45" t="s">
        <v>140</v>
      </c>
      <c r="E79" s="46">
        <v>2</v>
      </c>
      <c r="F79" s="47"/>
      <c r="G79" s="48">
        <f t="shared" si="7"/>
        <v>0</v>
      </c>
      <c r="H79" s="29"/>
      <c r="I79" s="28">
        <f t="shared" si="8"/>
        <v>0</v>
      </c>
      <c r="J79" s="29"/>
      <c r="K79" s="28">
        <f t="shared" si="9"/>
        <v>0</v>
      </c>
      <c r="L79" s="28">
        <v>21</v>
      </c>
      <c r="M79" s="28">
        <f t="shared" si="10"/>
        <v>0</v>
      </c>
      <c r="N79" s="28">
        <v>1.6500000000000001E-2</v>
      </c>
      <c r="O79" s="28">
        <f t="shared" si="11"/>
        <v>0.03</v>
      </c>
      <c r="P79" s="28">
        <v>0</v>
      </c>
      <c r="Q79" s="28">
        <f t="shared" si="12"/>
        <v>0</v>
      </c>
      <c r="R79" s="28"/>
      <c r="S79" s="28" t="s">
        <v>64</v>
      </c>
      <c r="T79" s="28" t="s">
        <v>73</v>
      </c>
      <c r="U79" s="28">
        <v>0</v>
      </c>
      <c r="V79" s="28">
        <f t="shared" si="13"/>
        <v>0</v>
      </c>
      <c r="W79" s="28"/>
      <c r="X79" s="19"/>
      <c r="Y79" s="19"/>
      <c r="Z79" s="19"/>
      <c r="AA79" s="19"/>
      <c r="AB79" s="19"/>
      <c r="AC79" s="19"/>
      <c r="AD79" s="19"/>
      <c r="AE79" s="19"/>
      <c r="AF79" s="19"/>
      <c r="AG79" s="19" t="s">
        <v>178</v>
      </c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</row>
    <row r="80" spans="1:60" outlineLevel="1" x14ac:dyDescent="0.2">
      <c r="A80" s="43">
        <v>50</v>
      </c>
      <c r="B80" s="44" t="s">
        <v>190</v>
      </c>
      <c r="C80" s="51" t="s">
        <v>191</v>
      </c>
      <c r="D80" s="45" t="s">
        <v>140</v>
      </c>
      <c r="E80" s="46">
        <v>2</v>
      </c>
      <c r="F80" s="47"/>
      <c r="G80" s="48">
        <f t="shared" si="7"/>
        <v>0</v>
      </c>
      <c r="H80" s="29"/>
      <c r="I80" s="28">
        <f t="shared" si="8"/>
        <v>0</v>
      </c>
      <c r="J80" s="29"/>
      <c r="K80" s="28">
        <f t="shared" si="9"/>
        <v>0</v>
      </c>
      <c r="L80" s="28">
        <v>21</v>
      </c>
      <c r="M80" s="28">
        <f t="shared" si="10"/>
        <v>0</v>
      </c>
      <c r="N80" s="28">
        <v>1.4999999999999999E-2</v>
      </c>
      <c r="O80" s="28">
        <f t="shared" si="11"/>
        <v>0.03</v>
      </c>
      <c r="P80" s="28">
        <v>0</v>
      </c>
      <c r="Q80" s="28">
        <f t="shared" si="12"/>
        <v>0</v>
      </c>
      <c r="R80" s="28"/>
      <c r="S80" s="28" t="s">
        <v>64</v>
      </c>
      <c r="T80" s="28" t="s">
        <v>62</v>
      </c>
      <c r="U80" s="28">
        <v>0</v>
      </c>
      <c r="V80" s="28">
        <f t="shared" si="13"/>
        <v>0</v>
      </c>
      <c r="W80" s="28"/>
      <c r="X80" s="19"/>
      <c r="Y80" s="19"/>
      <c r="Z80" s="19"/>
      <c r="AA80" s="19"/>
      <c r="AB80" s="19"/>
      <c r="AC80" s="19"/>
      <c r="AD80" s="19"/>
      <c r="AE80" s="19"/>
      <c r="AF80" s="19"/>
      <c r="AG80" s="19" t="s">
        <v>178</v>
      </c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</row>
    <row r="81" spans="1:60" outlineLevel="1" x14ac:dyDescent="0.2">
      <c r="A81" s="43">
        <v>51</v>
      </c>
      <c r="B81" s="44" t="s">
        <v>192</v>
      </c>
      <c r="C81" s="51" t="s">
        <v>377</v>
      </c>
      <c r="D81" s="45" t="s">
        <v>140</v>
      </c>
      <c r="E81" s="46">
        <v>1</v>
      </c>
      <c r="F81" s="47"/>
      <c r="G81" s="48">
        <f t="shared" si="7"/>
        <v>0</v>
      </c>
      <c r="H81" s="29"/>
      <c r="I81" s="28">
        <f t="shared" si="8"/>
        <v>0</v>
      </c>
      <c r="J81" s="29"/>
      <c r="K81" s="28">
        <f t="shared" si="9"/>
        <v>0</v>
      </c>
      <c r="L81" s="28">
        <v>21</v>
      </c>
      <c r="M81" s="28">
        <f t="shared" si="10"/>
        <v>0</v>
      </c>
      <c r="N81" s="28">
        <v>3.5999999999999997E-2</v>
      </c>
      <c r="O81" s="28">
        <f t="shared" si="11"/>
        <v>0.04</v>
      </c>
      <c r="P81" s="28">
        <v>0</v>
      </c>
      <c r="Q81" s="28">
        <f t="shared" si="12"/>
        <v>0</v>
      </c>
      <c r="R81" s="28"/>
      <c r="S81" s="28" t="s">
        <v>64</v>
      </c>
      <c r="T81" s="28" t="s">
        <v>62</v>
      </c>
      <c r="U81" s="28">
        <v>0</v>
      </c>
      <c r="V81" s="28">
        <f t="shared" si="13"/>
        <v>0</v>
      </c>
      <c r="W81" s="28"/>
      <c r="X81" s="19"/>
      <c r="Y81" s="19"/>
      <c r="Z81" s="19"/>
      <c r="AA81" s="19"/>
      <c r="AB81" s="19"/>
      <c r="AC81" s="19"/>
      <c r="AD81" s="19"/>
      <c r="AE81" s="19"/>
      <c r="AF81" s="19"/>
      <c r="AG81" s="19" t="s">
        <v>178</v>
      </c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</row>
    <row r="82" spans="1:60" outlineLevel="1" x14ac:dyDescent="0.2">
      <c r="A82" s="43">
        <v>52</v>
      </c>
      <c r="B82" s="44" t="s">
        <v>271</v>
      </c>
      <c r="C82" s="51" t="s">
        <v>272</v>
      </c>
      <c r="D82" s="45" t="s">
        <v>140</v>
      </c>
      <c r="E82" s="46">
        <v>1</v>
      </c>
      <c r="F82" s="47"/>
      <c r="G82" s="48">
        <f t="shared" si="7"/>
        <v>0</v>
      </c>
      <c r="H82" s="29"/>
      <c r="I82" s="28">
        <f t="shared" si="8"/>
        <v>0</v>
      </c>
      <c r="J82" s="29"/>
      <c r="K82" s="28">
        <f t="shared" si="9"/>
        <v>0</v>
      </c>
      <c r="L82" s="28">
        <v>21</v>
      </c>
      <c r="M82" s="28">
        <f t="shared" si="10"/>
        <v>0</v>
      </c>
      <c r="N82" s="28">
        <v>6.9000000000000006E-2</v>
      </c>
      <c r="O82" s="28">
        <f t="shared" si="11"/>
        <v>7.0000000000000007E-2</v>
      </c>
      <c r="P82" s="28">
        <v>0</v>
      </c>
      <c r="Q82" s="28">
        <f t="shared" si="12"/>
        <v>0</v>
      </c>
      <c r="R82" s="28"/>
      <c r="S82" s="28" t="s">
        <v>64</v>
      </c>
      <c r="T82" s="28" t="s">
        <v>73</v>
      </c>
      <c r="U82" s="28">
        <v>0</v>
      </c>
      <c r="V82" s="28">
        <f t="shared" si="13"/>
        <v>0</v>
      </c>
      <c r="W82" s="28"/>
      <c r="X82" s="19"/>
      <c r="Y82" s="19"/>
      <c r="Z82" s="19"/>
      <c r="AA82" s="19"/>
      <c r="AB82" s="19"/>
      <c r="AC82" s="19"/>
      <c r="AD82" s="19"/>
      <c r="AE82" s="19"/>
      <c r="AF82" s="19"/>
      <c r="AG82" s="19" t="s">
        <v>178</v>
      </c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3" spans="1:60" outlineLevel="1" x14ac:dyDescent="0.2">
      <c r="A83" s="43">
        <v>53</v>
      </c>
      <c r="B83" s="44" t="s">
        <v>338</v>
      </c>
      <c r="C83" s="51" t="s">
        <v>339</v>
      </c>
      <c r="D83" s="45" t="s">
        <v>140</v>
      </c>
      <c r="E83" s="46">
        <v>1</v>
      </c>
      <c r="F83" s="47"/>
      <c r="G83" s="48">
        <f t="shared" si="7"/>
        <v>0</v>
      </c>
      <c r="H83" s="29"/>
      <c r="I83" s="28">
        <f t="shared" si="8"/>
        <v>0</v>
      </c>
      <c r="J83" s="29"/>
      <c r="K83" s="28">
        <f t="shared" si="9"/>
        <v>0</v>
      </c>
      <c r="L83" s="28">
        <v>21</v>
      </c>
      <c r="M83" s="28">
        <f t="shared" si="10"/>
        <v>0</v>
      </c>
      <c r="N83" s="28">
        <v>7.0000000000000001E-3</v>
      </c>
      <c r="O83" s="28">
        <f t="shared" si="11"/>
        <v>0.01</v>
      </c>
      <c r="P83" s="28">
        <v>0</v>
      </c>
      <c r="Q83" s="28">
        <f t="shared" si="12"/>
        <v>0</v>
      </c>
      <c r="R83" s="28"/>
      <c r="S83" s="28" t="s">
        <v>64</v>
      </c>
      <c r="T83" s="28" t="s">
        <v>73</v>
      </c>
      <c r="U83" s="28">
        <v>0</v>
      </c>
      <c r="V83" s="28">
        <f t="shared" si="13"/>
        <v>0</v>
      </c>
      <c r="W83" s="28"/>
      <c r="X83" s="19"/>
      <c r="Y83" s="19"/>
      <c r="Z83" s="19"/>
      <c r="AA83" s="19"/>
      <c r="AB83" s="19"/>
      <c r="AC83" s="19"/>
      <c r="AD83" s="19"/>
      <c r="AE83" s="19"/>
      <c r="AF83" s="19"/>
      <c r="AG83" s="19" t="s">
        <v>178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4" spans="1:60" outlineLevel="1" x14ac:dyDescent="0.2">
      <c r="A84" s="43">
        <v>54</v>
      </c>
      <c r="B84" s="44" t="s">
        <v>194</v>
      </c>
      <c r="C84" s="51" t="s">
        <v>195</v>
      </c>
      <c r="D84" s="45" t="s">
        <v>140</v>
      </c>
      <c r="E84" s="46">
        <v>2</v>
      </c>
      <c r="F84" s="47"/>
      <c r="G84" s="48">
        <f t="shared" si="7"/>
        <v>0</v>
      </c>
      <c r="H84" s="29"/>
      <c r="I84" s="28">
        <f t="shared" si="8"/>
        <v>0</v>
      </c>
      <c r="J84" s="29"/>
      <c r="K84" s="28">
        <f t="shared" si="9"/>
        <v>0</v>
      </c>
      <c r="L84" s="28">
        <v>21</v>
      </c>
      <c r="M84" s="28">
        <f t="shared" si="10"/>
        <v>0</v>
      </c>
      <c r="N84" s="28">
        <v>6.5500000000000003E-3</v>
      </c>
      <c r="O84" s="28">
        <f t="shared" si="11"/>
        <v>0.01</v>
      </c>
      <c r="P84" s="28">
        <v>0</v>
      </c>
      <c r="Q84" s="28">
        <f t="shared" si="12"/>
        <v>0</v>
      </c>
      <c r="R84" s="28"/>
      <c r="S84" s="28" t="s">
        <v>64</v>
      </c>
      <c r="T84" s="28" t="s">
        <v>73</v>
      </c>
      <c r="U84" s="28">
        <v>0</v>
      </c>
      <c r="V84" s="28">
        <f t="shared" si="13"/>
        <v>0</v>
      </c>
      <c r="W84" s="28"/>
      <c r="X84" s="19"/>
      <c r="Y84" s="19"/>
      <c r="Z84" s="19"/>
      <c r="AA84" s="19"/>
      <c r="AB84" s="19"/>
      <c r="AC84" s="19"/>
      <c r="AD84" s="19"/>
      <c r="AE84" s="19"/>
      <c r="AF84" s="19"/>
      <c r="AG84" s="19" t="s">
        <v>178</v>
      </c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</row>
    <row r="85" spans="1:60" outlineLevel="1" x14ac:dyDescent="0.2">
      <c r="A85" s="43">
        <v>55</v>
      </c>
      <c r="B85" s="44" t="s">
        <v>196</v>
      </c>
      <c r="C85" s="51" t="s">
        <v>197</v>
      </c>
      <c r="D85" s="45" t="s">
        <v>140</v>
      </c>
      <c r="E85" s="46">
        <v>2</v>
      </c>
      <c r="F85" s="47"/>
      <c r="G85" s="48">
        <f t="shared" si="7"/>
        <v>0</v>
      </c>
      <c r="H85" s="29"/>
      <c r="I85" s="28">
        <f t="shared" si="8"/>
        <v>0</v>
      </c>
      <c r="J85" s="29"/>
      <c r="K85" s="28">
        <f t="shared" si="9"/>
        <v>0</v>
      </c>
      <c r="L85" s="28">
        <v>21</v>
      </c>
      <c r="M85" s="28">
        <f t="shared" si="10"/>
        <v>0</v>
      </c>
      <c r="N85" s="28">
        <v>6.5500000000000003E-3</v>
      </c>
      <c r="O85" s="28">
        <f t="shared" si="11"/>
        <v>0.01</v>
      </c>
      <c r="P85" s="28">
        <v>0</v>
      </c>
      <c r="Q85" s="28">
        <f t="shared" si="12"/>
        <v>0</v>
      </c>
      <c r="R85" s="28"/>
      <c r="S85" s="28" t="s">
        <v>64</v>
      </c>
      <c r="T85" s="28" t="s">
        <v>62</v>
      </c>
      <c r="U85" s="28">
        <v>0</v>
      </c>
      <c r="V85" s="28">
        <f t="shared" si="13"/>
        <v>0</v>
      </c>
      <c r="W85" s="28"/>
      <c r="X85" s="19"/>
      <c r="Y85" s="19"/>
      <c r="Z85" s="19"/>
      <c r="AA85" s="19"/>
      <c r="AB85" s="19"/>
      <c r="AC85" s="19"/>
      <c r="AD85" s="19"/>
      <c r="AE85" s="19"/>
      <c r="AF85" s="19"/>
      <c r="AG85" s="19" t="s">
        <v>178</v>
      </c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6" spans="1:60" outlineLevel="1" x14ac:dyDescent="0.2">
      <c r="A86" s="43">
        <v>56</v>
      </c>
      <c r="B86" s="44" t="s">
        <v>198</v>
      </c>
      <c r="C86" s="51" t="s">
        <v>199</v>
      </c>
      <c r="D86" s="45" t="s">
        <v>140</v>
      </c>
      <c r="E86" s="46">
        <v>5</v>
      </c>
      <c r="F86" s="47"/>
      <c r="G86" s="48">
        <f t="shared" si="7"/>
        <v>0</v>
      </c>
      <c r="H86" s="29"/>
      <c r="I86" s="28">
        <f t="shared" si="8"/>
        <v>0</v>
      </c>
      <c r="J86" s="29"/>
      <c r="K86" s="28">
        <f t="shared" si="9"/>
        <v>0</v>
      </c>
      <c r="L86" s="28">
        <v>21</v>
      </c>
      <c r="M86" s="28">
        <f t="shared" si="10"/>
        <v>0</v>
      </c>
      <c r="N86" s="28">
        <v>8.9999999999999998E-4</v>
      </c>
      <c r="O86" s="28">
        <f t="shared" si="11"/>
        <v>0</v>
      </c>
      <c r="P86" s="28">
        <v>0</v>
      </c>
      <c r="Q86" s="28">
        <f t="shared" si="12"/>
        <v>0</v>
      </c>
      <c r="R86" s="28"/>
      <c r="S86" s="28" t="s">
        <v>64</v>
      </c>
      <c r="T86" s="28" t="s">
        <v>73</v>
      </c>
      <c r="U86" s="28">
        <v>0</v>
      </c>
      <c r="V86" s="28">
        <f t="shared" si="13"/>
        <v>0</v>
      </c>
      <c r="W86" s="28"/>
      <c r="X86" s="19"/>
      <c r="Y86" s="19"/>
      <c r="Z86" s="19"/>
      <c r="AA86" s="19"/>
      <c r="AB86" s="19"/>
      <c r="AC86" s="19"/>
      <c r="AD86" s="19"/>
      <c r="AE86" s="19"/>
      <c r="AF86" s="19"/>
      <c r="AG86" s="19" t="s">
        <v>178</v>
      </c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7" spans="1:60" outlineLevel="1" x14ac:dyDescent="0.2">
      <c r="A87" s="43">
        <v>57</v>
      </c>
      <c r="B87" s="44" t="s">
        <v>200</v>
      </c>
      <c r="C87" s="51" t="s">
        <v>378</v>
      </c>
      <c r="D87" s="45" t="s">
        <v>140</v>
      </c>
      <c r="E87" s="46">
        <v>1</v>
      </c>
      <c r="F87" s="47"/>
      <c r="G87" s="48">
        <f t="shared" si="7"/>
        <v>0</v>
      </c>
      <c r="H87" s="29"/>
      <c r="I87" s="28">
        <f t="shared" si="8"/>
        <v>0</v>
      </c>
      <c r="J87" s="29"/>
      <c r="K87" s="28">
        <f t="shared" si="9"/>
        <v>0</v>
      </c>
      <c r="L87" s="28">
        <v>21</v>
      </c>
      <c r="M87" s="28">
        <f t="shared" si="10"/>
        <v>0</v>
      </c>
      <c r="N87" s="28">
        <v>1.9E-3</v>
      </c>
      <c r="O87" s="28">
        <f t="shared" si="11"/>
        <v>0</v>
      </c>
      <c r="P87" s="28">
        <v>0</v>
      </c>
      <c r="Q87" s="28">
        <f t="shared" si="12"/>
        <v>0</v>
      </c>
      <c r="R87" s="28"/>
      <c r="S87" s="28" t="s">
        <v>64</v>
      </c>
      <c r="T87" s="28" t="s">
        <v>62</v>
      </c>
      <c r="U87" s="28">
        <v>0</v>
      </c>
      <c r="V87" s="28">
        <f t="shared" si="13"/>
        <v>0</v>
      </c>
      <c r="W87" s="28"/>
      <c r="X87" s="19"/>
      <c r="Y87" s="19"/>
      <c r="Z87" s="19"/>
      <c r="AA87" s="19"/>
      <c r="AB87" s="19"/>
      <c r="AC87" s="19"/>
      <c r="AD87" s="19"/>
      <c r="AE87" s="19"/>
      <c r="AF87" s="19"/>
      <c r="AG87" s="19" t="s">
        <v>178</v>
      </c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  <row r="88" spans="1:60" outlineLevel="1" x14ac:dyDescent="0.2">
      <c r="A88" s="43">
        <v>58</v>
      </c>
      <c r="B88" s="44" t="s">
        <v>279</v>
      </c>
      <c r="C88" s="51" t="s">
        <v>280</v>
      </c>
      <c r="D88" s="45" t="s">
        <v>140</v>
      </c>
      <c r="E88" s="46">
        <v>1</v>
      </c>
      <c r="F88" s="47"/>
      <c r="G88" s="48">
        <f t="shared" si="7"/>
        <v>0</v>
      </c>
      <c r="H88" s="29"/>
      <c r="I88" s="28">
        <f t="shared" si="8"/>
        <v>0</v>
      </c>
      <c r="J88" s="29"/>
      <c r="K88" s="28">
        <f t="shared" si="9"/>
        <v>0</v>
      </c>
      <c r="L88" s="28">
        <v>21</v>
      </c>
      <c r="M88" s="28">
        <f t="shared" si="10"/>
        <v>0</v>
      </c>
      <c r="N88" s="28">
        <v>9.7999999999999997E-3</v>
      </c>
      <c r="O88" s="28">
        <f t="shared" si="11"/>
        <v>0.01</v>
      </c>
      <c r="P88" s="28">
        <v>0</v>
      </c>
      <c r="Q88" s="28">
        <f t="shared" si="12"/>
        <v>0</v>
      </c>
      <c r="R88" s="28"/>
      <c r="S88" s="28" t="s">
        <v>64</v>
      </c>
      <c r="T88" s="28" t="s">
        <v>73</v>
      </c>
      <c r="U88" s="28">
        <v>0</v>
      </c>
      <c r="V88" s="28">
        <f t="shared" si="13"/>
        <v>0</v>
      </c>
      <c r="W88" s="28"/>
      <c r="X88" s="19"/>
      <c r="Y88" s="19"/>
      <c r="Z88" s="19"/>
      <c r="AA88" s="19"/>
      <c r="AB88" s="19"/>
      <c r="AC88" s="19"/>
      <c r="AD88" s="19"/>
      <c r="AE88" s="19"/>
      <c r="AF88" s="19"/>
      <c r="AG88" s="19" t="s">
        <v>178</v>
      </c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89" spans="1:60" outlineLevel="1" x14ac:dyDescent="0.2">
      <c r="A89" s="43">
        <v>59</v>
      </c>
      <c r="B89" s="44" t="s">
        <v>204</v>
      </c>
      <c r="C89" s="51" t="s">
        <v>205</v>
      </c>
      <c r="D89" s="45" t="s">
        <v>140</v>
      </c>
      <c r="E89" s="46">
        <v>2</v>
      </c>
      <c r="F89" s="47"/>
      <c r="G89" s="48">
        <f t="shared" si="7"/>
        <v>0</v>
      </c>
      <c r="H89" s="29"/>
      <c r="I89" s="28">
        <f t="shared" si="8"/>
        <v>0</v>
      </c>
      <c r="J89" s="29"/>
      <c r="K89" s="28">
        <f t="shared" si="9"/>
        <v>0</v>
      </c>
      <c r="L89" s="28">
        <v>21</v>
      </c>
      <c r="M89" s="28">
        <f t="shared" si="10"/>
        <v>0</v>
      </c>
      <c r="N89" s="28">
        <v>8.9999999999999993E-3</v>
      </c>
      <c r="O89" s="28">
        <f t="shared" si="11"/>
        <v>0.02</v>
      </c>
      <c r="P89" s="28">
        <v>0</v>
      </c>
      <c r="Q89" s="28">
        <f t="shared" si="12"/>
        <v>0</v>
      </c>
      <c r="R89" s="28"/>
      <c r="S89" s="28" t="s">
        <v>64</v>
      </c>
      <c r="T89" s="28" t="s">
        <v>62</v>
      </c>
      <c r="U89" s="28">
        <v>0</v>
      </c>
      <c r="V89" s="28">
        <f t="shared" si="13"/>
        <v>0</v>
      </c>
      <c r="W89" s="28"/>
      <c r="X89" s="19"/>
      <c r="Y89" s="19"/>
      <c r="Z89" s="19"/>
      <c r="AA89" s="19"/>
      <c r="AB89" s="19"/>
      <c r="AC89" s="19"/>
      <c r="AD89" s="19"/>
      <c r="AE89" s="19"/>
      <c r="AF89" s="19"/>
      <c r="AG89" s="19" t="s">
        <v>178</v>
      </c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0" spans="1:60" outlineLevel="1" x14ac:dyDescent="0.2">
      <c r="A90" s="43">
        <v>60</v>
      </c>
      <c r="B90" s="44" t="s">
        <v>345</v>
      </c>
      <c r="C90" s="51" t="s">
        <v>379</v>
      </c>
      <c r="D90" s="45" t="s">
        <v>140</v>
      </c>
      <c r="E90" s="46">
        <v>1</v>
      </c>
      <c r="F90" s="47"/>
      <c r="G90" s="48">
        <f t="shared" si="7"/>
        <v>0</v>
      </c>
      <c r="H90" s="29"/>
      <c r="I90" s="28">
        <f t="shared" si="8"/>
        <v>0</v>
      </c>
      <c r="J90" s="29"/>
      <c r="K90" s="28">
        <f t="shared" si="9"/>
        <v>0</v>
      </c>
      <c r="L90" s="28">
        <v>21</v>
      </c>
      <c r="M90" s="28">
        <f t="shared" si="10"/>
        <v>0</v>
      </c>
      <c r="N90" s="28">
        <v>1.6500000000000001E-2</v>
      </c>
      <c r="O90" s="28">
        <f t="shared" si="11"/>
        <v>0.02</v>
      </c>
      <c r="P90" s="28">
        <v>0</v>
      </c>
      <c r="Q90" s="28">
        <f t="shared" si="12"/>
        <v>0</v>
      </c>
      <c r="R90" s="28"/>
      <c r="S90" s="28" t="s">
        <v>64</v>
      </c>
      <c r="T90" s="28" t="s">
        <v>73</v>
      </c>
      <c r="U90" s="28">
        <v>0</v>
      </c>
      <c r="V90" s="28">
        <f t="shared" si="13"/>
        <v>0</v>
      </c>
      <c r="W90" s="28"/>
      <c r="X90" s="19"/>
      <c r="Y90" s="19"/>
      <c r="Z90" s="19"/>
      <c r="AA90" s="19"/>
      <c r="AB90" s="19"/>
      <c r="AC90" s="19"/>
      <c r="AD90" s="19"/>
      <c r="AE90" s="19"/>
      <c r="AF90" s="19"/>
      <c r="AG90" s="19" t="s">
        <v>178</v>
      </c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  <row r="91" spans="1:60" outlineLevel="1" x14ac:dyDescent="0.2">
      <c r="A91" s="43">
        <v>61</v>
      </c>
      <c r="B91" s="44" t="s">
        <v>208</v>
      </c>
      <c r="C91" s="51" t="s">
        <v>209</v>
      </c>
      <c r="D91" s="45" t="s">
        <v>140</v>
      </c>
      <c r="E91" s="46">
        <v>1</v>
      </c>
      <c r="F91" s="47"/>
      <c r="G91" s="48">
        <f t="shared" si="7"/>
        <v>0</v>
      </c>
      <c r="H91" s="29"/>
      <c r="I91" s="28">
        <f t="shared" si="8"/>
        <v>0</v>
      </c>
      <c r="J91" s="29"/>
      <c r="K91" s="28">
        <f t="shared" si="9"/>
        <v>0</v>
      </c>
      <c r="L91" s="28">
        <v>21</v>
      </c>
      <c r="M91" s="28">
        <f t="shared" si="10"/>
        <v>0</v>
      </c>
      <c r="N91" s="28">
        <v>1.78E-2</v>
      </c>
      <c r="O91" s="28">
        <f t="shared" si="11"/>
        <v>0.02</v>
      </c>
      <c r="P91" s="28">
        <v>0</v>
      </c>
      <c r="Q91" s="28">
        <f t="shared" si="12"/>
        <v>0</v>
      </c>
      <c r="R91" s="28"/>
      <c r="S91" s="28" t="s">
        <v>64</v>
      </c>
      <c r="T91" s="28" t="s">
        <v>73</v>
      </c>
      <c r="U91" s="28">
        <v>0</v>
      </c>
      <c r="V91" s="28">
        <f t="shared" si="13"/>
        <v>0</v>
      </c>
      <c r="W91" s="28"/>
      <c r="X91" s="19"/>
      <c r="Y91" s="19"/>
      <c r="Z91" s="19"/>
      <c r="AA91" s="19"/>
      <c r="AB91" s="19"/>
      <c r="AC91" s="19"/>
      <c r="AD91" s="19"/>
      <c r="AE91" s="19"/>
      <c r="AF91" s="19"/>
      <c r="AG91" s="19" t="s">
        <v>178</v>
      </c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</row>
    <row r="92" spans="1:60" x14ac:dyDescent="0.2">
      <c r="A92" s="31" t="s">
        <v>59</v>
      </c>
      <c r="B92" s="32" t="s">
        <v>29</v>
      </c>
      <c r="C92" s="50" t="s">
        <v>30</v>
      </c>
      <c r="D92" s="33"/>
      <c r="E92" s="34"/>
      <c r="F92" s="35"/>
      <c r="G92" s="36">
        <f>SUMIF(AG93:AG94,"&lt;&gt;NOR",G93:G94)</f>
        <v>0</v>
      </c>
      <c r="H92" s="30"/>
      <c r="I92" s="30">
        <f>SUM(I93:I94)</f>
        <v>0</v>
      </c>
      <c r="J92" s="30"/>
      <c r="K92" s="30">
        <f>SUM(K93:K94)</f>
        <v>0</v>
      </c>
      <c r="L92" s="30"/>
      <c r="M92" s="30">
        <f>SUM(M93:M94)</f>
        <v>0</v>
      </c>
      <c r="N92" s="30"/>
      <c r="O92" s="30">
        <f>SUM(O93:O94)</f>
        <v>0</v>
      </c>
      <c r="P92" s="30"/>
      <c r="Q92" s="30">
        <f>SUM(Q93:Q94)</f>
        <v>0</v>
      </c>
      <c r="R92" s="30"/>
      <c r="S92" s="30"/>
      <c r="T92" s="30"/>
      <c r="U92" s="30"/>
      <c r="V92" s="30">
        <f>SUM(V93:V94)</f>
        <v>41</v>
      </c>
      <c r="W92" s="30"/>
      <c r="AG92" t="s">
        <v>60</v>
      </c>
    </row>
    <row r="93" spans="1:60" outlineLevel="1" x14ac:dyDescent="0.2">
      <c r="A93" s="37">
        <v>62</v>
      </c>
      <c r="B93" s="38" t="s">
        <v>214</v>
      </c>
      <c r="C93" s="52" t="s">
        <v>215</v>
      </c>
      <c r="D93" s="39" t="s">
        <v>87</v>
      </c>
      <c r="E93" s="40">
        <v>554</v>
      </c>
      <c r="F93" s="41"/>
      <c r="G93" s="42">
        <f>ROUND(E93*F93,2)</f>
        <v>0</v>
      </c>
      <c r="H93" s="29"/>
      <c r="I93" s="28">
        <f>ROUND(E93*H93,2)</f>
        <v>0</v>
      </c>
      <c r="J93" s="29"/>
      <c r="K93" s="28">
        <f>ROUND(E93*J93,2)</f>
        <v>0</v>
      </c>
      <c r="L93" s="28">
        <v>21</v>
      </c>
      <c r="M93" s="28">
        <f>G93*(1+L93/100)</f>
        <v>0</v>
      </c>
      <c r="N93" s="28">
        <v>0</v>
      </c>
      <c r="O93" s="28">
        <f>ROUND(E93*N93,2)</f>
        <v>0</v>
      </c>
      <c r="P93" s="28">
        <v>0</v>
      </c>
      <c r="Q93" s="28">
        <f>ROUND(E93*P93,2)</f>
        <v>0</v>
      </c>
      <c r="R93" s="28"/>
      <c r="S93" s="28" t="s">
        <v>61</v>
      </c>
      <c r="T93" s="28" t="s">
        <v>73</v>
      </c>
      <c r="U93" s="28">
        <v>7.3999999999999996E-2</v>
      </c>
      <c r="V93" s="28">
        <f>ROUND(E93*U93,2)</f>
        <v>41</v>
      </c>
      <c r="W93" s="28"/>
      <c r="X93" s="19"/>
      <c r="Y93" s="19"/>
      <c r="Z93" s="19"/>
      <c r="AA93" s="19"/>
      <c r="AB93" s="19"/>
      <c r="AC93" s="19"/>
      <c r="AD93" s="19"/>
      <c r="AE93" s="19"/>
      <c r="AF93" s="19"/>
      <c r="AG93" s="19" t="s">
        <v>74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  <row r="94" spans="1:60" outlineLevel="1" x14ac:dyDescent="0.2">
      <c r="A94" s="26"/>
      <c r="B94" s="27"/>
      <c r="C94" s="58" t="s">
        <v>380</v>
      </c>
      <c r="D94" s="56"/>
      <c r="E94" s="57">
        <v>554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19"/>
      <c r="Y94" s="19"/>
      <c r="Z94" s="19"/>
      <c r="AA94" s="19"/>
      <c r="AB94" s="19"/>
      <c r="AC94" s="19"/>
      <c r="AD94" s="19"/>
      <c r="AE94" s="19"/>
      <c r="AF94" s="19"/>
      <c r="AG94" s="19" t="s">
        <v>76</v>
      </c>
      <c r="AH94" s="19">
        <v>0</v>
      </c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</row>
    <row r="95" spans="1:60" x14ac:dyDescent="0.2">
      <c r="A95" s="31" t="s">
        <v>59</v>
      </c>
      <c r="B95" s="32" t="s">
        <v>31</v>
      </c>
      <c r="C95" s="50" t="s">
        <v>32</v>
      </c>
      <c r="D95" s="33"/>
      <c r="E95" s="34"/>
      <c r="F95" s="35"/>
      <c r="G95" s="36">
        <f>SUMIF(AG96:AG100,"&lt;&gt;NOR",G96:G100)</f>
        <v>0</v>
      </c>
      <c r="H95" s="30"/>
      <c r="I95" s="30">
        <f>SUM(I96:I100)</f>
        <v>0</v>
      </c>
      <c r="J95" s="30"/>
      <c r="K95" s="30">
        <f>SUM(K96:K100)</f>
        <v>0</v>
      </c>
      <c r="L95" s="30"/>
      <c r="M95" s="30">
        <f>SUM(M96:M100)</f>
        <v>0</v>
      </c>
      <c r="N95" s="30"/>
      <c r="O95" s="30">
        <f>SUM(O96:O100)</f>
        <v>0</v>
      </c>
      <c r="P95" s="30"/>
      <c r="Q95" s="30">
        <f>SUM(Q96:Q100)</f>
        <v>0</v>
      </c>
      <c r="R95" s="30"/>
      <c r="S95" s="30"/>
      <c r="T95" s="30"/>
      <c r="U95" s="30"/>
      <c r="V95" s="30">
        <f>SUM(V96:V100)</f>
        <v>125.34</v>
      </c>
      <c r="W95" s="30"/>
      <c r="AG95" t="s">
        <v>60</v>
      </c>
    </row>
    <row r="96" spans="1:60" outlineLevel="1" x14ac:dyDescent="0.2">
      <c r="A96" s="37">
        <v>63</v>
      </c>
      <c r="B96" s="38" t="s">
        <v>217</v>
      </c>
      <c r="C96" s="52" t="s">
        <v>218</v>
      </c>
      <c r="D96" s="39" t="s">
        <v>125</v>
      </c>
      <c r="E96" s="40">
        <v>592.63057000000003</v>
      </c>
      <c r="F96" s="41"/>
      <c r="G96" s="42">
        <f>ROUND(E96*F96,2)</f>
        <v>0</v>
      </c>
      <c r="H96" s="29"/>
      <c r="I96" s="28">
        <f>ROUND(E96*H96,2)</f>
        <v>0</v>
      </c>
      <c r="J96" s="29"/>
      <c r="K96" s="28">
        <f>ROUND(E96*J96,2)</f>
        <v>0</v>
      </c>
      <c r="L96" s="28">
        <v>21</v>
      </c>
      <c r="M96" s="28">
        <f>G96*(1+L96/100)</f>
        <v>0</v>
      </c>
      <c r="N96" s="28">
        <v>0</v>
      </c>
      <c r="O96" s="28">
        <f>ROUND(E96*N96,2)</f>
        <v>0</v>
      </c>
      <c r="P96" s="28">
        <v>0</v>
      </c>
      <c r="Q96" s="28">
        <f>ROUND(E96*P96,2)</f>
        <v>0</v>
      </c>
      <c r="R96" s="28"/>
      <c r="S96" s="28" t="s">
        <v>61</v>
      </c>
      <c r="T96" s="28" t="s">
        <v>73</v>
      </c>
      <c r="U96" s="28">
        <v>0.21149999999999999</v>
      </c>
      <c r="V96" s="28">
        <f>ROUND(E96*U96,2)</f>
        <v>125.34</v>
      </c>
      <c r="W96" s="28"/>
      <c r="X96" s="19"/>
      <c r="Y96" s="19"/>
      <c r="Z96" s="19"/>
      <c r="AA96" s="19"/>
      <c r="AB96" s="19"/>
      <c r="AC96" s="19"/>
      <c r="AD96" s="19"/>
      <c r="AE96" s="19"/>
      <c r="AF96" s="19"/>
      <c r="AG96" s="19" t="s">
        <v>219</v>
      </c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</row>
    <row r="97" spans="1:60" outlineLevel="1" x14ac:dyDescent="0.2">
      <c r="A97" s="26"/>
      <c r="B97" s="27"/>
      <c r="C97" s="58" t="s">
        <v>220</v>
      </c>
      <c r="D97" s="56"/>
      <c r="E97" s="5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19"/>
      <c r="Y97" s="19"/>
      <c r="Z97" s="19"/>
      <c r="AA97" s="19"/>
      <c r="AB97" s="19"/>
      <c r="AC97" s="19"/>
      <c r="AD97" s="19"/>
      <c r="AE97" s="19"/>
      <c r="AF97" s="19"/>
      <c r="AG97" s="19" t="s">
        <v>76</v>
      </c>
      <c r="AH97" s="19">
        <v>0</v>
      </c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</row>
    <row r="98" spans="1:60" ht="33.75" outlineLevel="1" x14ac:dyDescent="0.2">
      <c r="A98" s="26"/>
      <c r="B98" s="27"/>
      <c r="C98" s="58" t="s">
        <v>381</v>
      </c>
      <c r="D98" s="56"/>
      <c r="E98" s="57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19"/>
      <c r="Y98" s="19"/>
      <c r="Z98" s="19"/>
      <c r="AA98" s="19"/>
      <c r="AB98" s="19"/>
      <c r="AC98" s="19"/>
      <c r="AD98" s="19"/>
      <c r="AE98" s="19"/>
      <c r="AF98" s="19"/>
      <c r="AG98" s="19" t="s">
        <v>76</v>
      </c>
      <c r="AH98" s="19">
        <v>0</v>
      </c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</row>
    <row r="99" spans="1:60" outlineLevel="1" x14ac:dyDescent="0.2">
      <c r="A99" s="26"/>
      <c r="B99" s="27"/>
      <c r="C99" s="58" t="s">
        <v>382</v>
      </c>
      <c r="D99" s="56"/>
      <c r="E99" s="5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19"/>
      <c r="Y99" s="19"/>
      <c r="Z99" s="19"/>
      <c r="AA99" s="19"/>
      <c r="AB99" s="19"/>
      <c r="AC99" s="19"/>
      <c r="AD99" s="19"/>
      <c r="AE99" s="19"/>
      <c r="AF99" s="19"/>
      <c r="AG99" s="19" t="s">
        <v>76</v>
      </c>
      <c r="AH99" s="19">
        <v>0</v>
      </c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</row>
    <row r="100" spans="1:60" outlineLevel="1" x14ac:dyDescent="0.2">
      <c r="A100" s="26"/>
      <c r="B100" s="27"/>
      <c r="C100" s="58" t="s">
        <v>383</v>
      </c>
      <c r="D100" s="56"/>
      <c r="E100" s="57">
        <v>592.63057000000003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19"/>
      <c r="Y100" s="19"/>
      <c r="Z100" s="19"/>
      <c r="AA100" s="19"/>
      <c r="AB100" s="19"/>
      <c r="AC100" s="19"/>
      <c r="AD100" s="19"/>
      <c r="AE100" s="19"/>
      <c r="AF100" s="19"/>
      <c r="AG100" s="19" t="s">
        <v>76</v>
      </c>
      <c r="AH100" s="19">
        <v>0</v>
      </c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  <row r="101" spans="1:60" x14ac:dyDescent="0.2">
      <c r="A101" s="31" t="s">
        <v>59</v>
      </c>
      <c r="B101" s="32" t="s">
        <v>33</v>
      </c>
      <c r="C101" s="50" t="s">
        <v>34</v>
      </c>
      <c r="D101" s="33"/>
      <c r="E101" s="34"/>
      <c r="F101" s="35"/>
      <c r="G101" s="36">
        <f>SUMIF(AG102:AG113,"&lt;&gt;NOR",G102:G113)</f>
        <v>0</v>
      </c>
      <c r="H101" s="30"/>
      <c r="I101" s="30">
        <f>SUM(I102:I113)</f>
        <v>0</v>
      </c>
      <c r="J101" s="30"/>
      <c r="K101" s="30">
        <f>SUM(K102:K113)</f>
        <v>0</v>
      </c>
      <c r="L101" s="30"/>
      <c r="M101" s="30">
        <f>SUM(M102:M113)</f>
        <v>0</v>
      </c>
      <c r="N101" s="30"/>
      <c r="O101" s="30">
        <f>SUM(O102:O113)</f>
        <v>0</v>
      </c>
      <c r="P101" s="30"/>
      <c r="Q101" s="30">
        <f>SUM(Q102:Q113)</f>
        <v>0</v>
      </c>
      <c r="R101" s="30"/>
      <c r="S101" s="30"/>
      <c r="T101" s="30"/>
      <c r="U101" s="30"/>
      <c r="V101" s="30">
        <f>SUM(V102:V113)</f>
        <v>4.72</v>
      </c>
      <c r="W101" s="30"/>
      <c r="AG101" t="s">
        <v>60</v>
      </c>
    </row>
    <row r="102" spans="1:60" outlineLevel="1" x14ac:dyDescent="0.2">
      <c r="A102" s="37">
        <v>64</v>
      </c>
      <c r="B102" s="38" t="s">
        <v>223</v>
      </c>
      <c r="C102" s="52" t="s">
        <v>224</v>
      </c>
      <c r="D102" s="39" t="s">
        <v>125</v>
      </c>
      <c r="E102" s="40">
        <v>472.4085</v>
      </c>
      <c r="F102" s="41"/>
      <c r="G102" s="42">
        <f>ROUND(E102*F102,2)</f>
        <v>0</v>
      </c>
      <c r="H102" s="29"/>
      <c r="I102" s="28">
        <f>ROUND(E102*H102,2)</f>
        <v>0</v>
      </c>
      <c r="J102" s="29"/>
      <c r="K102" s="28">
        <f>ROUND(E102*J102,2)</f>
        <v>0</v>
      </c>
      <c r="L102" s="28">
        <v>21</v>
      </c>
      <c r="M102" s="28">
        <f>G102*(1+L102/100)</f>
        <v>0</v>
      </c>
      <c r="N102" s="28">
        <v>0</v>
      </c>
      <c r="O102" s="28">
        <f>ROUND(E102*N102,2)</f>
        <v>0</v>
      </c>
      <c r="P102" s="28">
        <v>0</v>
      </c>
      <c r="Q102" s="28">
        <f>ROUND(E102*P102,2)</f>
        <v>0</v>
      </c>
      <c r="R102" s="28"/>
      <c r="S102" s="28" t="s">
        <v>61</v>
      </c>
      <c r="T102" s="28" t="s">
        <v>73</v>
      </c>
      <c r="U102" s="28">
        <v>0.01</v>
      </c>
      <c r="V102" s="28">
        <f>ROUND(E102*U102,2)</f>
        <v>4.72</v>
      </c>
      <c r="W102" s="28"/>
      <c r="X102" s="19"/>
      <c r="Y102" s="19"/>
      <c r="Z102" s="19"/>
      <c r="AA102" s="19"/>
      <c r="AB102" s="19"/>
      <c r="AC102" s="19"/>
      <c r="AD102" s="19"/>
      <c r="AE102" s="19"/>
      <c r="AF102" s="19"/>
      <c r="AG102" s="19" t="s">
        <v>225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</row>
    <row r="103" spans="1:60" ht="22.5" outlineLevel="1" x14ac:dyDescent="0.2">
      <c r="A103" s="26"/>
      <c r="B103" s="27"/>
      <c r="C103" s="58" t="s">
        <v>226</v>
      </c>
      <c r="D103" s="56"/>
      <c r="E103" s="5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19"/>
      <c r="Y103" s="19"/>
      <c r="Z103" s="19"/>
      <c r="AA103" s="19"/>
      <c r="AB103" s="19"/>
      <c r="AC103" s="19"/>
      <c r="AD103" s="19"/>
      <c r="AE103" s="19"/>
      <c r="AF103" s="19"/>
      <c r="AG103" s="19" t="s">
        <v>76</v>
      </c>
      <c r="AH103" s="19">
        <v>0</v>
      </c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</row>
    <row r="104" spans="1:60" outlineLevel="1" x14ac:dyDescent="0.2">
      <c r="A104" s="26"/>
      <c r="B104" s="27"/>
      <c r="C104" s="58" t="s">
        <v>384</v>
      </c>
      <c r="D104" s="56"/>
      <c r="E104" s="57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19"/>
      <c r="Y104" s="19"/>
      <c r="Z104" s="19"/>
      <c r="AA104" s="19"/>
      <c r="AB104" s="19"/>
      <c r="AC104" s="19"/>
      <c r="AD104" s="19"/>
      <c r="AE104" s="19"/>
      <c r="AF104" s="19"/>
      <c r="AG104" s="19" t="s">
        <v>76</v>
      </c>
      <c r="AH104" s="19">
        <v>0</v>
      </c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</row>
    <row r="105" spans="1:60" outlineLevel="1" x14ac:dyDescent="0.2">
      <c r="A105" s="26"/>
      <c r="B105" s="27"/>
      <c r="C105" s="58" t="s">
        <v>385</v>
      </c>
      <c r="D105" s="56"/>
      <c r="E105" s="57">
        <v>472.4085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19"/>
      <c r="Y105" s="19"/>
      <c r="Z105" s="19"/>
      <c r="AA105" s="19"/>
      <c r="AB105" s="19"/>
      <c r="AC105" s="19"/>
      <c r="AD105" s="19"/>
      <c r="AE105" s="19"/>
      <c r="AF105" s="19"/>
      <c r="AG105" s="19" t="s">
        <v>76</v>
      </c>
      <c r="AH105" s="19">
        <v>0</v>
      </c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</row>
    <row r="106" spans="1:60" outlineLevel="1" x14ac:dyDescent="0.2">
      <c r="A106" s="37">
        <v>65</v>
      </c>
      <c r="B106" s="38" t="s">
        <v>229</v>
      </c>
      <c r="C106" s="52" t="s">
        <v>230</v>
      </c>
      <c r="D106" s="39" t="s">
        <v>125</v>
      </c>
      <c r="E106" s="40">
        <v>6613.7190000000001</v>
      </c>
      <c r="F106" s="41"/>
      <c r="G106" s="42">
        <f>ROUND(E106*F106,2)</f>
        <v>0</v>
      </c>
      <c r="H106" s="29"/>
      <c r="I106" s="28">
        <f>ROUND(E106*H106,2)</f>
        <v>0</v>
      </c>
      <c r="J106" s="29"/>
      <c r="K106" s="28">
        <f>ROUND(E106*J106,2)</f>
        <v>0</v>
      </c>
      <c r="L106" s="28">
        <v>21</v>
      </c>
      <c r="M106" s="28">
        <f>G106*(1+L106/100)</f>
        <v>0</v>
      </c>
      <c r="N106" s="28">
        <v>0</v>
      </c>
      <c r="O106" s="28">
        <f>ROUND(E106*N106,2)</f>
        <v>0</v>
      </c>
      <c r="P106" s="28">
        <v>0</v>
      </c>
      <c r="Q106" s="28">
        <f>ROUND(E106*P106,2)</f>
        <v>0</v>
      </c>
      <c r="R106" s="28"/>
      <c r="S106" s="28" t="s">
        <v>61</v>
      </c>
      <c r="T106" s="28" t="s">
        <v>73</v>
      </c>
      <c r="U106" s="28">
        <v>0</v>
      </c>
      <c r="V106" s="28">
        <f>ROUND(E106*U106,2)</f>
        <v>0</v>
      </c>
      <c r="W106" s="28"/>
      <c r="X106" s="19"/>
      <c r="Y106" s="19"/>
      <c r="Z106" s="19"/>
      <c r="AA106" s="19"/>
      <c r="AB106" s="19"/>
      <c r="AC106" s="19"/>
      <c r="AD106" s="19"/>
      <c r="AE106" s="19"/>
      <c r="AF106" s="19"/>
      <c r="AG106" s="19" t="s">
        <v>225</v>
      </c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</row>
    <row r="107" spans="1:60" ht="22.5" outlineLevel="1" x14ac:dyDescent="0.2">
      <c r="A107" s="26"/>
      <c r="B107" s="27"/>
      <c r="C107" s="58" t="s">
        <v>226</v>
      </c>
      <c r="D107" s="56"/>
      <c r="E107" s="5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19"/>
      <c r="Y107" s="19"/>
      <c r="Z107" s="19"/>
      <c r="AA107" s="19"/>
      <c r="AB107" s="19"/>
      <c r="AC107" s="19"/>
      <c r="AD107" s="19"/>
      <c r="AE107" s="19"/>
      <c r="AF107" s="19"/>
      <c r="AG107" s="19" t="s">
        <v>76</v>
      </c>
      <c r="AH107" s="19">
        <v>0</v>
      </c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</row>
    <row r="108" spans="1:60" outlineLevel="1" x14ac:dyDescent="0.2">
      <c r="A108" s="26"/>
      <c r="B108" s="27"/>
      <c r="C108" s="58" t="s">
        <v>384</v>
      </c>
      <c r="D108" s="56"/>
      <c r="E108" s="5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19"/>
      <c r="Y108" s="19"/>
      <c r="Z108" s="19"/>
      <c r="AA108" s="19"/>
      <c r="AB108" s="19"/>
      <c r="AC108" s="19"/>
      <c r="AD108" s="19"/>
      <c r="AE108" s="19"/>
      <c r="AF108" s="19"/>
      <c r="AG108" s="19" t="s">
        <v>76</v>
      </c>
      <c r="AH108" s="19">
        <v>0</v>
      </c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</row>
    <row r="109" spans="1:60" outlineLevel="1" x14ac:dyDescent="0.2">
      <c r="A109" s="26"/>
      <c r="B109" s="27"/>
      <c r="C109" s="58" t="s">
        <v>386</v>
      </c>
      <c r="D109" s="56"/>
      <c r="E109" s="57">
        <v>6613.7190000000001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19"/>
      <c r="Y109" s="19"/>
      <c r="Z109" s="19"/>
      <c r="AA109" s="19"/>
      <c r="AB109" s="19"/>
      <c r="AC109" s="19"/>
      <c r="AD109" s="19"/>
      <c r="AE109" s="19"/>
      <c r="AF109" s="19"/>
      <c r="AG109" s="19" t="s">
        <v>76</v>
      </c>
      <c r="AH109" s="19">
        <v>0</v>
      </c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</row>
    <row r="110" spans="1:60" outlineLevel="1" x14ac:dyDescent="0.2">
      <c r="A110" s="37">
        <v>66</v>
      </c>
      <c r="B110" s="38" t="s">
        <v>232</v>
      </c>
      <c r="C110" s="52" t="s">
        <v>233</v>
      </c>
      <c r="D110" s="39" t="s">
        <v>125</v>
      </c>
      <c r="E110" s="40">
        <v>472.4085</v>
      </c>
      <c r="F110" s="41"/>
      <c r="G110" s="42">
        <f>ROUND(E110*F110,2)</f>
        <v>0</v>
      </c>
      <c r="H110" s="29"/>
      <c r="I110" s="28">
        <f>ROUND(E110*H110,2)</f>
        <v>0</v>
      </c>
      <c r="J110" s="29"/>
      <c r="K110" s="28">
        <f>ROUND(E110*J110,2)</f>
        <v>0</v>
      </c>
      <c r="L110" s="28">
        <v>21</v>
      </c>
      <c r="M110" s="28">
        <f>G110*(1+L110/100)</f>
        <v>0</v>
      </c>
      <c r="N110" s="28">
        <v>0</v>
      </c>
      <c r="O110" s="28">
        <f>ROUND(E110*N110,2)</f>
        <v>0</v>
      </c>
      <c r="P110" s="28">
        <v>0</v>
      </c>
      <c r="Q110" s="28">
        <f>ROUND(E110*P110,2)</f>
        <v>0</v>
      </c>
      <c r="R110" s="28"/>
      <c r="S110" s="28" t="s">
        <v>61</v>
      </c>
      <c r="T110" s="28" t="s">
        <v>73</v>
      </c>
      <c r="U110" s="28">
        <v>0</v>
      </c>
      <c r="V110" s="28">
        <f>ROUND(E110*U110,2)</f>
        <v>0</v>
      </c>
      <c r="W110" s="28"/>
      <c r="X110" s="19"/>
      <c r="Y110" s="19"/>
      <c r="Z110" s="19"/>
      <c r="AA110" s="19"/>
      <c r="AB110" s="19"/>
      <c r="AC110" s="19"/>
      <c r="AD110" s="19"/>
      <c r="AE110" s="19"/>
      <c r="AF110" s="19"/>
      <c r="AG110" s="19" t="s">
        <v>225</v>
      </c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</row>
    <row r="111" spans="1:60" ht="22.5" outlineLevel="1" x14ac:dyDescent="0.2">
      <c r="A111" s="26"/>
      <c r="B111" s="27"/>
      <c r="C111" s="58" t="s">
        <v>226</v>
      </c>
      <c r="D111" s="56"/>
      <c r="E111" s="5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19"/>
      <c r="Y111" s="19"/>
      <c r="Z111" s="19"/>
      <c r="AA111" s="19"/>
      <c r="AB111" s="19"/>
      <c r="AC111" s="19"/>
      <c r="AD111" s="19"/>
      <c r="AE111" s="19"/>
      <c r="AF111" s="19"/>
      <c r="AG111" s="19" t="s">
        <v>76</v>
      </c>
      <c r="AH111" s="19">
        <v>0</v>
      </c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</row>
    <row r="112" spans="1:60" outlineLevel="1" x14ac:dyDescent="0.2">
      <c r="A112" s="26"/>
      <c r="B112" s="27"/>
      <c r="C112" s="58" t="s">
        <v>384</v>
      </c>
      <c r="D112" s="56"/>
      <c r="E112" s="5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19"/>
      <c r="Y112" s="19"/>
      <c r="Z112" s="19"/>
      <c r="AA112" s="19"/>
      <c r="AB112" s="19"/>
      <c r="AC112" s="19"/>
      <c r="AD112" s="19"/>
      <c r="AE112" s="19"/>
      <c r="AF112" s="19"/>
      <c r="AG112" s="19" t="s">
        <v>76</v>
      </c>
      <c r="AH112" s="19">
        <v>0</v>
      </c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</row>
    <row r="113" spans="1:60" outlineLevel="1" x14ac:dyDescent="0.2">
      <c r="A113" s="26"/>
      <c r="B113" s="27"/>
      <c r="C113" s="58" t="s">
        <v>385</v>
      </c>
      <c r="D113" s="56"/>
      <c r="E113" s="57">
        <v>472.4085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19"/>
      <c r="Y113" s="19"/>
      <c r="Z113" s="19"/>
      <c r="AA113" s="19"/>
      <c r="AB113" s="19"/>
      <c r="AC113" s="19"/>
      <c r="AD113" s="19"/>
      <c r="AE113" s="19"/>
      <c r="AF113" s="19"/>
      <c r="AG113" s="19" t="s">
        <v>76</v>
      </c>
      <c r="AH113" s="19">
        <v>0</v>
      </c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</row>
    <row r="114" spans="1:60" x14ac:dyDescent="0.2">
      <c r="A114" s="1"/>
      <c r="B114" s="2"/>
      <c r="C114" s="5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AE114">
        <v>15</v>
      </c>
      <c r="AF114">
        <v>21</v>
      </c>
    </row>
    <row r="115" spans="1:60" x14ac:dyDescent="0.2">
      <c r="A115" s="22"/>
      <c r="B115" s="23" t="s">
        <v>4</v>
      </c>
      <c r="C115" s="54"/>
      <c r="D115" s="24"/>
      <c r="E115" s="25"/>
      <c r="F115" s="25"/>
      <c r="G115" s="49">
        <f>G8+G43+G46+G92+G95+G101</f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AE115">
        <f>SUMIF(L7:L113,AE114,G7:G113)</f>
        <v>0</v>
      </c>
      <c r="AF115">
        <f>SUMIF(L7:L113,AF114,G7:G113)</f>
        <v>0</v>
      </c>
      <c r="AG115" t="s">
        <v>65</v>
      </c>
    </row>
    <row r="116" spans="1:60" x14ac:dyDescent="0.2">
      <c r="A116" s="1"/>
      <c r="B116" s="2"/>
      <c r="C116" s="5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60" x14ac:dyDescent="0.2">
      <c r="A117" s="1"/>
      <c r="B117" s="2"/>
      <c r="C117" s="5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60" x14ac:dyDescent="0.2">
      <c r="A118" s="71" t="s">
        <v>66</v>
      </c>
      <c r="B118" s="71"/>
      <c r="C118" s="72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60" x14ac:dyDescent="0.2">
      <c r="A119" s="73"/>
      <c r="B119" s="74"/>
      <c r="C119" s="75"/>
      <c r="D119" s="74"/>
      <c r="E119" s="74"/>
      <c r="F119" s="74"/>
      <c r="G119" s="7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AG119" t="s">
        <v>67</v>
      </c>
    </row>
    <row r="120" spans="1:60" x14ac:dyDescent="0.2">
      <c r="A120" s="77"/>
      <c r="B120" s="78"/>
      <c r="C120" s="79"/>
      <c r="D120" s="78"/>
      <c r="E120" s="78"/>
      <c r="F120" s="78"/>
      <c r="G120" s="8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60" x14ac:dyDescent="0.2">
      <c r="A121" s="77"/>
      <c r="B121" s="78"/>
      <c r="C121" s="79"/>
      <c r="D121" s="78"/>
      <c r="E121" s="78"/>
      <c r="F121" s="78"/>
      <c r="G121" s="8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60" x14ac:dyDescent="0.2">
      <c r="A122" s="77"/>
      <c r="B122" s="78"/>
      <c r="C122" s="79"/>
      <c r="D122" s="78"/>
      <c r="E122" s="78"/>
      <c r="F122" s="78"/>
      <c r="G122" s="8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60" x14ac:dyDescent="0.2">
      <c r="A123" s="81"/>
      <c r="B123" s="82"/>
      <c r="C123" s="83"/>
      <c r="D123" s="82"/>
      <c r="E123" s="82"/>
      <c r="F123" s="82"/>
      <c r="G123" s="8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60" x14ac:dyDescent="0.2">
      <c r="A124" s="1"/>
      <c r="B124" s="2"/>
      <c r="C124" s="5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60" x14ac:dyDescent="0.2">
      <c r="C125" s="55"/>
      <c r="D125" s="10"/>
      <c r="AG125" t="s">
        <v>68</v>
      </c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9:G123"/>
    <mergeCell ref="A1:G1"/>
    <mergeCell ref="C2:G2"/>
    <mergeCell ref="C3:G3"/>
    <mergeCell ref="C4:G4"/>
    <mergeCell ref="A118:C11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Pokyny pro vyplnění</vt:lpstr>
      <vt:lpstr>VzorPolozky</vt:lpstr>
      <vt:lpstr>1 1 Pol</vt:lpstr>
      <vt:lpstr>2 2 Pol</vt:lpstr>
      <vt:lpstr>3 3 Pol</vt:lpstr>
      <vt:lpstr>4 4 Pol</vt:lpstr>
      <vt:lpstr>6 6 Pol</vt:lpstr>
      <vt:lpstr>'1 1 Pol'!Názvy_tisku</vt:lpstr>
      <vt:lpstr>'2 2 Pol'!Názvy_tisku</vt:lpstr>
      <vt:lpstr>'3 3 Pol'!Názvy_tisku</vt:lpstr>
      <vt:lpstr>'4 4 Pol'!Názvy_tisku</vt:lpstr>
      <vt:lpstr>'6 6 Pol'!Názvy_tisku</vt:lpstr>
      <vt:lpstr>'1 1 Pol'!Oblast_tisku</vt:lpstr>
      <vt:lpstr>'2 2 Pol'!Oblast_tisku</vt:lpstr>
      <vt:lpstr>'3 3 Pol'!Oblast_tisku</vt:lpstr>
      <vt:lpstr>'4 4 Pol'!Oblast_tisku</vt:lpstr>
      <vt:lpstr>'6 6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Michaela Fišerová</cp:lastModifiedBy>
  <cp:lastPrinted>2014-02-28T09:52:57Z</cp:lastPrinted>
  <dcterms:created xsi:type="dcterms:W3CDTF">2009-04-08T07:15:50Z</dcterms:created>
  <dcterms:modified xsi:type="dcterms:W3CDTF">2018-02-02T08:31:01Z</dcterms:modified>
</cp:coreProperties>
</file>