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uhrn" sheetId="1" r:id="rId1"/>
    <sheet name="Zadání 164" sheetId="2" r:id="rId2"/>
    <sheet name="Zadání 210" sheetId="3" r:id="rId3"/>
    <sheet name="Zadání 211" sheetId="4" r:id="rId4"/>
  </sheets>
  <definedNames>
    <definedName name="_xlnm.Print_Titles" localSheetId="1">'Zadání 164'!$1:$12</definedName>
    <definedName name="_xlnm.Print_Titles" localSheetId="2">'Zadání 210'!$1:$12</definedName>
    <definedName name="_xlnm.Print_Titles" localSheetId="3">'Zadání 211'!$1:$12</definedName>
  </definedNames>
  <calcPr fullCalcOnLoad="1"/>
</workbook>
</file>

<file path=xl/sharedStrings.xml><?xml version="1.0" encoding="utf-8"?>
<sst xmlns="http://schemas.openxmlformats.org/spreadsheetml/2006/main" count="2667" uniqueCount="866">
  <si>
    <t>ZADÁNÍ S VÝKAZEM VÝMĚR</t>
  </si>
  <si>
    <t>Stavba:   Nová technologie zdroje tepla a domovní plynovod v objektu č.p. 164</t>
  </si>
  <si>
    <t>Objekt:   Vytápění + Regulace</t>
  </si>
  <si>
    <t>Objednatel:   Klatovská nemocnice a.s., Plzeňská 929, 339 01 KT</t>
  </si>
  <si>
    <t xml:space="preserve">Zhotovitel:   </t>
  </si>
  <si>
    <t>Zpracoval:   Jan Štětka</t>
  </si>
  <si>
    <t>Místo:   Klatovy</t>
  </si>
  <si>
    <t>Datum:   3. 2. 2017</t>
  </si>
  <si>
    <t>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</si>
  <si>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</si>
  <si>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</si>
  <si>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</si>
  <si>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</si>
  <si>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</si>
  <si>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</si>
  <si>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</si>
  <si>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</si>
  <si>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</si>
  <si>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</si>
  <si>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</si>
  <si>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</si>
  <si>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</si>
  <si>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</si>
  <si>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</si>
  <si>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</si>
  <si>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 xml:space="preserve">Práce a dodávky PSV   </t>
  </si>
  <si>
    <t>731</t>
  </si>
  <si>
    <t xml:space="preserve">Ústřední vytápění - kotelny   </t>
  </si>
  <si>
    <t>731244494</t>
  </si>
  <si>
    <t xml:space="preserve">Montáž kotle ocelového závěsného na plyn kondenzačního o výkonu do 45 kW   </t>
  </si>
  <si>
    <t>ks</t>
  </si>
  <si>
    <t>050</t>
  </si>
  <si>
    <t>0500</t>
  </si>
  <si>
    <t xml:space="preserve">Plynový kondenzační kotel, Jmenovitý tepelný výkon 50/30 °C - 13-46) kW   </t>
  </si>
  <si>
    <t>0504</t>
  </si>
  <si>
    <t xml:space="preserve">Autorizované uvedení do provozu   </t>
  </si>
  <si>
    <t>998731101</t>
  </si>
  <si>
    <t xml:space="preserve">Přesun hmot tonážní pro kotelny v objektech v do 6 m   </t>
  </si>
  <si>
    <t>t</t>
  </si>
  <si>
    <t>R</t>
  </si>
  <si>
    <t>R0</t>
  </si>
  <si>
    <t xml:space="preserve">Demontáž a likvidace stávající výměníkové stanice   </t>
  </si>
  <si>
    <t>kus</t>
  </si>
  <si>
    <t>731/a</t>
  </si>
  <si>
    <t xml:space="preserve">Odkouření   </t>
  </si>
  <si>
    <t>R731_1</t>
  </si>
  <si>
    <t xml:space="preserve">Připojovací nástavec kotle DN125/80   </t>
  </si>
  <si>
    <t>R731_2</t>
  </si>
  <si>
    <t xml:space="preserve">Revizní T-kus (PP) DN 125/80   </t>
  </si>
  <si>
    <t>R731_3</t>
  </si>
  <si>
    <t xml:space="preserve">Prodloužení PP DN 125/80 (0,5 m)   </t>
  </si>
  <si>
    <t>R731_4</t>
  </si>
  <si>
    <t xml:space="preserve">Koleno stěnové průchodky 87° (nerez) DN 125/80   </t>
  </si>
  <si>
    <t>R731_5</t>
  </si>
  <si>
    <t xml:space="preserve">Soustředný revizní díl 0,25 m (nerez) DN 125/80   </t>
  </si>
  <si>
    <t>R731_6</t>
  </si>
  <si>
    <t xml:space="preserve">Soustředné prodloužení 1,0 m pro montáž na vnější stěnu (nerez) DN 125/80   </t>
  </si>
  <si>
    <t xml:space="preserve">Soustředné prodloužení 0,5 m pro montáž na vnější stěnu (nerez) DN 125/80   </t>
  </si>
  <si>
    <t>R731_7</t>
  </si>
  <si>
    <t xml:space="preserve">Soustředné prodloužení zkracovatelné 0,5 m pro montáž na vnější stěnu (nerez) DN 125/80   </t>
  </si>
  <si>
    <t>R731_8</t>
  </si>
  <si>
    <t xml:space="preserve">Konzola na vnější stěnu, nastavitelná (nerez)   </t>
  </si>
  <si>
    <t>R731_10</t>
  </si>
  <si>
    <t xml:space="preserve">Držák na vnější stěnu (50-90 mm)   </t>
  </si>
  <si>
    <t>R731_11</t>
  </si>
  <si>
    <t xml:space="preserve">vyústění nerez   </t>
  </si>
  <si>
    <t>R731_12</t>
  </si>
  <si>
    <t xml:space="preserve">Vnitřní příruba 125 mm   </t>
  </si>
  <si>
    <t>R731_13</t>
  </si>
  <si>
    <t xml:space="preserve">Vnější příruba dělená 125/80, nerez   </t>
  </si>
  <si>
    <t>R731_14</t>
  </si>
  <si>
    <t xml:space="preserve">Objímka vzduchového potrubí 70 mm (vnitřní)   </t>
  </si>
  <si>
    <t>R731_15</t>
  </si>
  <si>
    <t xml:space="preserve">Objímka vzduchového potrubí (nerez)   </t>
  </si>
  <si>
    <t>025</t>
  </si>
  <si>
    <t>0250</t>
  </si>
  <si>
    <t xml:space="preserve">Montáž odkouření   </t>
  </si>
  <si>
    <t>%</t>
  </si>
  <si>
    <t>732</t>
  </si>
  <si>
    <t xml:space="preserve">Ústřední vytápění - strojovny   </t>
  </si>
  <si>
    <t>732331617</t>
  </si>
  <si>
    <t xml:space="preserve">Nádoba tlaková expanzní s membránou závitové připojení PN 0,6 o objemu 80 litrů   </t>
  </si>
  <si>
    <t>732331778</t>
  </si>
  <si>
    <t xml:space="preserve">Příslušenství k expanzním nádobám bezpečnostní uzávěr G 1 k měření tlaku   </t>
  </si>
  <si>
    <t>0502</t>
  </si>
  <si>
    <t xml:space="preserve">Hydraulická výhybka přímá Rp 5/4", 4 m3/h   </t>
  </si>
  <si>
    <t>732421412</t>
  </si>
  <si>
    <t xml:space="preserve">Čerpadlo teplovodní mokroběžné závitové oběhové DN 25 (Q=1,8 kg/h, dp=20 kPa) pro vytápění   </t>
  </si>
  <si>
    <t>732429212</t>
  </si>
  <si>
    <t xml:space="preserve">Montáž čerpadla oběhového mokroběžného závitového DN 25   </t>
  </si>
  <si>
    <t>998732101</t>
  </si>
  <si>
    <t xml:space="preserve">Přesun hmot tonážní pro strojovny v objektech v do 6 m   </t>
  </si>
  <si>
    <t>733</t>
  </si>
  <si>
    <t xml:space="preserve">Ústřední vytápění - rozvodné potrubí   </t>
  </si>
  <si>
    <t>733111115</t>
  </si>
  <si>
    <t xml:space="preserve">Potrubí ocelové závitové bezešvé běžné v kotelnách nebo strojovnách DN 25   </t>
  </si>
  <si>
    <t>m</t>
  </si>
  <si>
    <t>733111116</t>
  </si>
  <si>
    <t xml:space="preserve">Potrubí ocelové závitové bezešvé běžné v kotelnách nebo strojovnách DN 32   </t>
  </si>
  <si>
    <t>733111117</t>
  </si>
  <si>
    <t xml:space="preserve">Potrubí ocelové závitové bezešvé běžné v kotelnách nebo strojovnách DN 40   </t>
  </si>
  <si>
    <t>733141102</t>
  </si>
  <si>
    <t xml:space="preserve">Odvzdušňovací nádoba z trubek ocelových do DN 50   </t>
  </si>
  <si>
    <t>721</t>
  </si>
  <si>
    <t>722174023</t>
  </si>
  <si>
    <t xml:space="preserve">Potrubí vodovodní plastové PPR svar polyfuze PN 20 D 25 x 4,2 mm   </t>
  </si>
  <si>
    <t>722174005</t>
  </si>
  <si>
    <t xml:space="preserve">Potrubí vodovodní plastové PPR svar polyfuze PN 16 D 40 x 5,5 mm   </t>
  </si>
  <si>
    <t>733120826</t>
  </si>
  <si>
    <t xml:space="preserve">Demontáž teplovodního potrubí ocelového   </t>
  </si>
  <si>
    <t>733190107</t>
  </si>
  <si>
    <t xml:space="preserve">Zkouška těsnosti potrubí ocelové závitové do DN 40   </t>
  </si>
  <si>
    <t>998733101</t>
  </si>
  <si>
    <t xml:space="preserve">Přesun hmot tonážní pro rozvody potrubí v objektech v do 6 m   </t>
  </si>
  <si>
    <t>713</t>
  </si>
  <si>
    <t xml:space="preserve">Izolace tepelné   </t>
  </si>
  <si>
    <t>713463311</t>
  </si>
  <si>
    <t xml:space="preserve">Montáž izolace tepelné potrubí potrubními pouzdry s Al fólií s přesahem Al páskou 1x D do 50 mm   </t>
  </si>
  <si>
    <t>631</t>
  </si>
  <si>
    <t>631545730</t>
  </si>
  <si>
    <t>631545320</t>
  </si>
  <si>
    <t>631545110</t>
  </si>
  <si>
    <t>283</t>
  </si>
  <si>
    <t>283771300</t>
  </si>
  <si>
    <t xml:space="preserve">spona na Mirelon   </t>
  </si>
  <si>
    <t>283771350</t>
  </si>
  <si>
    <t xml:space="preserve">páska samolepící na Mirelon po 20 m   </t>
  </si>
  <si>
    <t>998713101</t>
  </si>
  <si>
    <t xml:space="preserve">Přesun hmot tonážní pro izolace tepelné v objektech v do 6 m   </t>
  </si>
  <si>
    <t>734</t>
  </si>
  <si>
    <t xml:space="preserve">Ústřední vytápění - armatury   </t>
  </si>
  <si>
    <t>734209102</t>
  </si>
  <si>
    <t xml:space="preserve">Montáž armatury závitové s jedním závitem G 3/8   </t>
  </si>
  <si>
    <t>734209103</t>
  </si>
  <si>
    <t xml:space="preserve">Montáž armatury závitové s jedním závitem G 1/2   </t>
  </si>
  <si>
    <t>734209114</t>
  </si>
  <si>
    <t xml:space="preserve">Montáž armatury závitové s dvěma závity G 3/4   </t>
  </si>
  <si>
    <t>734209115</t>
  </si>
  <si>
    <t xml:space="preserve">Montáž armatury závitové s dvěma závity G 1   </t>
  </si>
  <si>
    <t>734209116</t>
  </si>
  <si>
    <t xml:space="preserve">Montáž armatury závitové s dvěma závity G 5/4   </t>
  </si>
  <si>
    <t>734209117</t>
  </si>
  <si>
    <t xml:space="preserve">Montáž armatury závitové s dvěma závity G 6/4   </t>
  </si>
  <si>
    <t>734419111</t>
  </si>
  <si>
    <t xml:space="preserve">Montáž teploměrů s ochranným pouzdrem nebo pevným stonkem a jímkou   </t>
  </si>
  <si>
    <t>723233154</t>
  </si>
  <si>
    <t xml:space="preserve">Ventil solenoidový G 3/4   </t>
  </si>
  <si>
    <t>734211119</t>
  </si>
  <si>
    <t xml:space="preserve">Ventil závitový odvzdušňovací G 3/8 PN 14 do 120°C automatický   </t>
  </si>
  <si>
    <t>734251133</t>
  </si>
  <si>
    <t xml:space="preserve">Ventil pojistný rohový G 1/2x3/4 (300 kPa)   </t>
  </si>
  <si>
    <t>734291122</t>
  </si>
  <si>
    <t xml:space="preserve">Kohout plnící a vypouštěcí G 3/8 PN 10 do 110°C závitový   </t>
  </si>
  <si>
    <t>734291245</t>
  </si>
  <si>
    <t xml:space="preserve">Filtr závitový přímý G 1 1/4 PN 16 do 130°C s vnitřními závity   </t>
  </si>
  <si>
    <t>734291246</t>
  </si>
  <si>
    <t xml:space="preserve">Filtr závitový přímý G 1 1/2 PN 16 do 130°C s vnitřními závity   </t>
  </si>
  <si>
    <t>734292716</t>
  </si>
  <si>
    <t xml:space="preserve">Kohout kulový přímý G 1 1/4 PN 42 do 185°C vnitřní závit   </t>
  </si>
  <si>
    <t>734292717</t>
  </si>
  <si>
    <t xml:space="preserve">Kohout kulový přímý G 1 1/2 PN 42 do 185°C vnitřní závit   </t>
  </si>
  <si>
    <t>734411101</t>
  </si>
  <si>
    <t xml:space="preserve">Teploměr technický s pevným stonkem a jímkou zadní připojení průměr 63 mm délky 50 mm   </t>
  </si>
  <si>
    <t>734421102</t>
  </si>
  <si>
    <t xml:space="preserve">Tlakoměr s pevným stonkem a zpětnou klapkou tlak 0-16 bar průměr 63 mm spodní připojení   </t>
  </si>
  <si>
    <t>734424101</t>
  </si>
  <si>
    <t xml:space="preserve">Kondenzační smyčka k přivaření zahnutá PN 250 do 300°C   </t>
  </si>
  <si>
    <t>734494121</t>
  </si>
  <si>
    <t xml:space="preserve">Návarek s metrickým závitem M 20x1,5 délky do 220 mm   </t>
  </si>
  <si>
    <t>734494213</t>
  </si>
  <si>
    <t xml:space="preserve">Návarek s trubkovým závitem G 1/2   </t>
  </si>
  <si>
    <t>998734101</t>
  </si>
  <si>
    <t xml:space="preserve">Přesun hmot tonážní pro armatury v objektech v do 6 m   </t>
  </si>
  <si>
    <t>789</t>
  </si>
  <si>
    <t xml:space="preserve">EZ, MaR   </t>
  </si>
  <si>
    <t>060</t>
  </si>
  <si>
    <t>0600</t>
  </si>
  <si>
    <t xml:space="preserve">Úprava systému MaR, včetně zabezpečovacího zařízení, do nemocnicí provozovaného systému PROCOP- podmínka kompaktibility (včetně vizualizace a zavedení na dispečerské pracoviště obsluhy - kompatibilita se stávajícím vizualizačním systémem)   </t>
  </si>
  <si>
    <t>0500/1</t>
  </si>
  <si>
    <t xml:space="preserve">Kompletní systém MaR pro kaskádu kotlů. Tento systém musí být kompaktibilní se stávajícím systémem MaR v areálu Nemocnice Klatovy. Oba systémy budou vzájemně funkčně propojeny   </t>
  </si>
  <si>
    <t>C2.01</t>
  </si>
  <si>
    <t xml:space="preserve">CYKY 3x2,5   </t>
  </si>
  <si>
    <t>C2.02</t>
  </si>
  <si>
    <t xml:space="preserve">H07V-U 6,0 (CY)   </t>
  </si>
  <si>
    <t>C2.03</t>
  </si>
  <si>
    <t xml:space="preserve">H07V-K 1,50 (CYA)   </t>
  </si>
  <si>
    <t>C2.04</t>
  </si>
  <si>
    <t xml:space="preserve">H05VV-F 3G1   </t>
  </si>
  <si>
    <t>C2.05</t>
  </si>
  <si>
    <t xml:space="preserve">JYTY-O 4x1   </t>
  </si>
  <si>
    <t>C2.06</t>
  </si>
  <si>
    <t xml:space="preserve">J-Y(St)Y 1x2x0,8   </t>
  </si>
  <si>
    <t>C2.07</t>
  </si>
  <si>
    <t xml:space="preserve">J-Y(St)Y 2x2x0,8   </t>
  </si>
  <si>
    <t>C2.08</t>
  </si>
  <si>
    <t xml:space="preserve">Jistič   C2/1   </t>
  </si>
  <si>
    <t>C2.09</t>
  </si>
  <si>
    <t xml:space="preserve">Jistič   C4/1   </t>
  </si>
  <si>
    <t>C2.10</t>
  </si>
  <si>
    <t xml:space="preserve">Jistič   C6/1   </t>
  </si>
  <si>
    <t>C2.11</t>
  </si>
  <si>
    <t xml:space="preserve">Pojistkový odpínač 3-pólový, 32A gG 10 x 38 mm   </t>
  </si>
  <si>
    <t>C2.12</t>
  </si>
  <si>
    <t xml:space="preserve">Pojistka válcová gG10x38 2A 500V   </t>
  </si>
  <si>
    <t>C2.13</t>
  </si>
  <si>
    <t xml:space="preserve">Pojistka válcová gG10x38 4A 500V   </t>
  </si>
  <si>
    <t>C2.14</t>
  </si>
  <si>
    <t xml:space="preserve">Lišta propojovací, L2, 16mm2   </t>
  </si>
  <si>
    <t>C2.15</t>
  </si>
  <si>
    <t xml:space="preserve">Vypínač 1P/40A   </t>
  </si>
  <si>
    <t>C2.16</t>
  </si>
  <si>
    <t xml:space="preserve">Stykač inst., 2Z/25 A, 230 V AC/DC, AgSnO2, přep.   </t>
  </si>
  <si>
    <t>C2.17</t>
  </si>
  <si>
    <t xml:space="preserve">Lišta propojovací, 22, 1P, 8 pozic   </t>
  </si>
  <si>
    <t>C2.18</t>
  </si>
  <si>
    <t xml:space="preserve">Relé VS 308K rudá AC 230, AC/DC 24 V   </t>
  </si>
  <si>
    <t>C2.19</t>
  </si>
  <si>
    <t xml:space="preserve">Rošt CF 54/ 50 EZ   </t>
  </si>
  <si>
    <t>C2.20</t>
  </si>
  <si>
    <t xml:space="preserve">Konzola CM50   </t>
  </si>
  <si>
    <t>C2.21</t>
  </si>
  <si>
    <t>C2.22</t>
  </si>
  <si>
    <t>C2.23</t>
  </si>
  <si>
    <t xml:space="preserve">Šroub BTRL 8x15 s maticí EEC 8EZ   </t>
  </si>
  <si>
    <t>C2.24</t>
  </si>
  <si>
    <t xml:space="preserve">Trubka pevná pr.16 320N sv.šedá   </t>
  </si>
  <si>
    <t>C2.25</t>
  </si>
  <si>
    <t xml:space="preserve">Trubka HFXS 12 SW pr.12 černá   </t>
  </si>
  <si>
    <t>C2.26</t>
  </si>
  <si>
    <t xml:space="preserve">automaticky uzaviratelna prichytka flexibilnich trubek 1253 S 2/100   </t>
  </si>
  <si>
    <t>C2.27</t>
  </si>
  <si>
    <t xml:space="preserve">Krabice OBO A8 IP54   </t>
  </si>
  <si>
    <t>C2.28</t>
  </si>
  <si>
    <t xml:space="preserve">Svorka ZSA 16 zemnící   </t>
  </si>
  <si>
    <t>C2.29</t>
  </si>
  <si>
    <t xml:space="preserve">Pásek Cu 15x0,4 pospojovací pro ZSA16   </t>
  </si>
  <si>
    <t>C2.30</t>
  </si>
  <si>
    <t xml:space="preserve">Svorkovnice EPS 2 ekvipotencionální   </t>
  </si>
  <si>
    <t>C2.31</t>
  </si>
  <si>
    <t xml:space="preserve">Zásuvka ČSN, DIN   </t>
  </si>
  <si>
    <t>C2.32</t>
  </si>
  <si>
    <t xml:space="preserve">Zásuvka nástěnná ČSN, dětská ochr. bezšroubové svorky, IP54   </t>
  </si>
  <si>
    <t>C2.33</t>
  </si>
  <si>
    <t xml:space="preserve">Zářivka vybavená 2x36W   </t>
  </si>
  <si>
    <t>C2.34</t>
  </si>
  <si>
    <t xml:space="preserve">Nástěnný rám+dveře 2A-12, IP54, otočná klika, 602x658x250, 28,70kg , 4x21mod   </t>
  </si>
  <si>
    <t>C2.35</t>
  </si>
  <si>
    <t xml:space="preserve">Konstrukce instalační 2-12, plastové panely, 4řady, 21mod.   </t>
  </si>
  <si>
    <t>C2.36</t>
  </si>
  <si>
    <t xml:space="preserve">Příruba k rozvaděči M2000   </t>
  </si>
  <si>
    <t>Lišta zaslepovací 1.</t>
  </si>
  <si>
    <t xml:space="preserve">Lišta zaslepovací 1.000 mm, šedá   </t>
  </si>
  <si>
    <t>C2.38</t>
  </si>
  <si>
    <t>C2.39</t>
  </si>
  <si>
    <t xml:space="preserve">Digitální elektroměr 3-fázový 1-tarifní, přímé měření 10-100   </t>
  </si>
  <si>
    <t>C2.40</t>
  </si>
  <si>
    <t xml:space="preserve">INZ 61, Nízkofrekvenční snímač k membránovým plynoměrům, 10imp/1m3   </t>
  </si>
  <si>
    <t>C2.41</t>
  </si>
  <si>
    <t xml:space="preserve">čidlo hladiny kapalin pro svislou montáž, -30...85°C, 500mA, 200V DC, 10W, kabel 0,3m   </t>
  </si>
  <si>
    <t>C2.42</t>
  </si>
  <si>
    <t>C2.43</t>
  </si>
  <si>
    <t xml:space="preserve">PTI 2,5-PE/L/L   </t>
  </si>
  <si>
    <t>C2.44</t>
  </si>
  <si>
    <t xml:space="preserve">D-PTI/3, zakončovací kryt   </t>
  </si>
  <si>
    <t>C2.45</t>
  </si>
  <si>
    <t xml:space="preserve">ATP-PTI/3, Oddělovací deska oddílů   </t>
  </si>
  <si>
    <t>C2.46</t>
  </si>
  <si>
    <t xml:space="preserve">FBS 10-5, Zástrčný můstek   </t>
  </si>
  <si>
    <t>C2.47</t>
  </si>
  <si>
    <t xml:space="preserve">ZBF 5 CUS, Označovací štítek   </t>
  </si>
  <si>
    <t>C2.48</t>
  </si>
  <si>
    <t xml:space="preserve">Trafo toroidni 230/24 100VA   </t>
  </si>
  <si>
    <t>C2.49</t>
  </si>
  <si>
    <t xml:space="preserve">Zdroj: spínaný; modulový; 76,8W; 24VDC; Uvýst:21,6÷28,8VDC; 3,2A; 99x97x30mm   </t>
  </si>
  <si>
    <t>C2.50</t>
  </si>
  <si>
    <t xml:space="preserve">Venkovní teplotní čidlo LG-Ni1000, -50…+70°C   </t>
  </si>
  <si>
    <t>C2.51</t>
  </si>
  <si>
    <t xml:space="preserve">Příložné čidlo teploty Ni1000, 0…110°C, velmi rychlé 2s   </t>
  </si>
  <si>
    <t>C2.52</t>
  </si>
  <si>
    <t xml:space="preserve">Kabelové čidlo teploty Ni1000, 0…110°C, 30s, kabel 2m, 6*40mm   </t>
  </si>
  <si>
    <t>C2.53</t>
  </si>
  <si>
    <t xml:space="preserve">Kapilárový termostat jímkový/příložný, 40-120 st. C, nastavení žádané hodnoty pod krytem   </t>
  </si>
  <si>
    <t>C2.54</t>
  </si>
  <si>
    <t xml:space="preserve">Čidlo tlaku 0-6bar signál 0-10V   </t>
  </si>
  <si>
    <t>C2.55</t>
  </si>
  <si>
    <t xml:space="preserve">Kulový kohout s vypouštěním, redukce a těsnění   </t>
  </si>
  <si>
    <t>C2.56</t>
  </si>
  <si>
    <t xml:space="preserve">hořlavé a výbušné plyny, katalytický senzor, 0-20% DMV, IP-54, 4-20mA, 12-24Vss   </t>
  </si>
  <si>
    <t>C2.57</t>
  </si>
  <si>
    <t xml:space="preserve">CO - oxid uhelnatý, elektrochemický, 0-300ppm, 4-20mA, IP 54   </t>
  </si>
  <si>
    <t>C2.58</t>
  </si>
  <si>
    <t xml:space="preserve">Kalibrace a ověření snímače plynu   </t>
  </si>
  <si>
    <t>C2.59</t>
  </si>
  <si>
    <t xml:space="preserve">CEME 8324 VN 011 F 230, G1/2", kv=1.6, Ventilové těleso s cívkou CEME, do 150°C   </t>
  </si>
  <si>
    <t>C2.60</t>
  </si>
  <si>
    <t xml:space="preserve">Mechanický vodoměr do 90°C, Q3 = 2,5m3/h, l = 80mm, G3/4", příprava pro imp. modul WFZ4..   </t>
  </si>
  <si>
    <t>C2.61</t>
  </si>
  <si>
    <t xml:space="preserve">Přídavný impulzní modul Reed (čistý kontakt) pro vodoměry WFK40../WFW40..   </t>
  </si>
  <si>
    <t>C2.62</t>
  </si>
  <si>
    <t xml:space="preserve">VR 34, připojovací modul k nadřazeným reg.systémům s ovládacím rozhraním 0-10 V   </t>
  </si>
  <si>
    <t>C2.63</t>
  </si>
  <si>
    <t xml:space="preserve">Kompaktní podstanice PX, 36 I/O, BACnet/IP   </t>
  </si>
  <si>
    <t>C2.64</t>
  </si>
  <si>
    <t xml:space="preserve">Ovládací panel pro podstanice PX, Ethernet   </t>
  </si>
  <si>
    <t>C2.65</t>
  </si>
  <si>
    <t xml:space="preserve">Rozšíření ALFA-základ o 1 podstanici   </t>
  </si>
  <si>
    <t>C2.66</t>
  </si>
  <si>
    <t xml:space="preserve">Izolační zesilovač pro galvanické oddělení a převod signálů 0…20mA, 4…20mA a 0…10V   </t>
  </si>
  <si>
    <t>C2.67</t>
  </si>
  <si>
    <t xml:space="preserve">instalační materiál   </t>
  </si>
  <si>
    <t>C2.68</t>
  </si>
  <si>
    <t xml:space="preserve">Montáže elektro a MaR   </t>
  </si>
  <si>
    <t>C2.69</t>
  </si>
  <si>
    <t xml:space="preserve">Provedení zkoušek a revizí dle ČSN včetně vyhotovení protokolů   </t>
  </si>
  <si>
    <t>C2.70</t>
  </si>
  <si>
    <t xml:space="preserve">Projektová dokumentace elektro a MaR - pouze schéma zapojení   </t>
  </si>
  <si>
    <t>C2.71</t>
  </si>
  <si>
    <t xml:space="preserve">Kusová zkouška rozvaděče   </t>
  </si>
  <si>
    <t>C2.72</t>
  </si>
  <si>
    <t xml:space="preserve">SW - Zpracování uživatelských programů - 1 datový bod   </t>
  </si>
  <si>
    <t>db</t>
  </si>
  <si>
    <t>C2.73</t>
  </si>
  <si>
    <t xml:space="preserve">SW - Oživení a provedení zkoušek - 1 datový bod   </t>
  </si>
  <si>
    <t>C2.74</t>
  </si>
  <si>
    <t xml:space="preserve">SW - 1 datový bod pro komunikaci   </t>
  </si>
  <si>
    <t>C2.75</t>
  </si>
  <si>
    <t xml:space="preserve">Switch 4/100   </t>
  </si>
  <si>
    <t>C2.76</t>
  </si>
  <si>
    <t xml:space="preserve">Seřízení, nastavení, odzkoušení a zaškolení obsluhy   </t>
  </si>
  <si>
    <t>C2.77</t>
  </si>
  <si>
    <t xml:space="preserve">Zajištění a příprava materiálu, doprava   </t>
  </si>
  <si>
    <t>792</t>
  </si>
  <si>
    <t xml:space="preserve">Stavební část   </t>
  </si>
  <si>
    <t>R05</t>
  </si>
  <si>
    <t xml:space="preserve">Dveře s požární odolností 800x2000 mm (viz požární zpráva)   </t>
  </si>
  <si>
    <t>030</t>
  </si>
  <si>
    <t>0303</t>
  </si>
  <si>
    <t xml:space="preserve">Stavební výpomoci   </t>
  </si>
  <si>
    <t>R05.1</t>
  </si>
  <si>
    <t xml:space="preserve">Požární těsnění prostupů (viz požární zpráva)   </t>
  </si>
  <si>
    <t>R06</t>
  </si>
  <si>
    <t xml:space="preserve">Výmalba místnosti zdroje tepla   </t>
  </si>
  <si>
    <t>m2</t>
  </si>
  <si>
    <t>791</t>
  </si>
  <si>
    <t xml:space="preserve">Ostatní   </t>
  </si>
  <si>
    <t>R001</t>
  </si>
  <si>
    <t xml:space="preserve">Těsnění požárních prostupů   </t>
  </si>
  <si>
    <t>R1</t>
  </si>
  <si>
    <t xml:space="preserve">Odpojení teplovodu, zátka DN 32   </t>
  </si>
  <si>
    <t>.53</t>
  </si>
  <si>
    <t xml:space="preserve">Napouštění a vypouštění teplovodu, odvzdušnění   </t>
  </si>
  <si>
    <t>h</t>
  </si>
  <si>
    <t xml:space="preserve">Napouštění a vypouštění systému, odvzdušnění   </t>
  </si>
  <si>
    <t>.54</t>
  </si>
  <si>
    <t xml:space="preserve">Realizační projektová dokumentace   </t>
  </si>
  <si>
    <t>0300</t>
  </si>
  <si>
    <t xml:space="preserve">Topná zkouška   </t>
  </si>
  <si>
    <t>hod</t>
  </si>
  <si>
    <t>0301</t>
  </si>
  <si>
    <t xml:space="preserve">Montážní a spotřební mat   </t>
  </si>
  <si>
    <t>kg</t>
  </si>
  <si>
    <t>0302</t>
  </si>
  <si>
    <t xml:space="preserve">Pomocné ocelové konstrukce   </t>
  </si>
  <si>
    <t>0304</t>
  </si>
  <si>
    <t xml:space="preserve">Koordinační činnost   </t>
  </si>
  <si>
    <t>0305</t>
  </si>
  <si>
    <t xml:space="preserve">Doprava   </t>
  </si>
  <si>
    <t xml:space="preserve">Celkem   </t>
  </si>
  <si>
    <t>723</t>
  </si>
  <si>
    <t xml:space="preserve">Zdravotechnika - vnitřní plynovod   </t>
  </si>
  <si>
    <t>723111205</t>
  </si>
  <si>
    <t xml:space="preserve">Potrubí ocelové závitové černé bezešvé svařované běžné DN 32   </t>
  </si>
  <si>
    <t>723150367</t>
  </si>
  <si>
    <t xml:space="preserve">Chránička D 57x2,9 mm   </t>
  </si>
  <si>
    <t>723160204</t>
  </si>
  <si>
    <t xml:space="preserve">Přípojka k plynoměru spojované na závit bez ochozu G 1   </t>
  </si>
  <si>
    <t>723160334</t>
  </si>
  <si>
    <t xml:space="preserve">Rozpěrka přípojek plynoměru G 1   </t>
  </si>
  <si>
    <t>723180114</t>
  </si>
  <si>
    <t xml:space="preserve">Potrubí plynové nerezové EUROGW, PN 0,5 DN 25   </t>
  </si>
  <si>
    <t>723231164</t>
  </si>
  <si>
    <t>723231165</t>
  </si>
  <si>
    <t>388</t>
  </si>
  <si>
    <t>388222690</t>
  </si>
  <si>
    <t xml:space="preserve">plynoměr membránový nízkotlaký BK se šroubením G4, PN 0,05 MPa   </t>
  </si>
  <si>
    <t>020</t>
  </si>
  <si>
    <t>0201</t>
  </si>
  <si>
    <t xml:space="preserve">Nátěr potrubí do DN 50 1 x zákl.   </t>
  </si>
  <si>
    <t>0202</t>
  </si>
  <si>
    <t xml:space="preserve">Nátěr potrubí do DN 50 2 x vrch   </t>
  </si>
  <si>
    <t>0203</t>
  </si>
  <si>
    <t xml:space="preserve">Tlaková zkouška plynovodu   </t>
  </si>
  <si>
    <t>0204</t>
  </si>
  <si>
    <t xml:space="preserve">Revize plynovodu vč. spotřebičů   </t>
  </si>
  <si>
    <t>998723101</t>
  </si>
  <si>
    <t xml:space="preserve">Přesun hmot tonážní pro vnitřní plynovod v objektech v do 6 m   </t>
  </si>
  <si>
    <t>790</t>
  </si>
  <si>
    <t>kpl</t>
  </si>
  <si>
    <t>Stavba:   Nová technologie zdroje tepla a domovní plynovod v objektu čp. 210</t>
  </si>
  <si>
    <t xml:space="preserve">Objednatel:   </t>
  </si>
  <si>
    <t>Zpracoval:   František Klíma</t>
  </si>
  <si>
    <t>Datum:   15. 2. 2017</t>
  </si>
  <si>
    <t>631546020</t>
  </si>
  <si>
    <t xml:space="preserve">pouzdro potrubní izolační d35/tl.50 mm s hliníkovou fólií   </t>
  </si>
  <si>
    <t xml:space="preserve">pouzdro potrubní izolační d28/tl. 25 mm s hliníkovou fólií   </t>
  </si>
  <si>
    <t>631545750</t>
  </si>
  <si>
    <t xml:space="preserve">pouzdro potrubní izolační d60/tl. 40 mm s hliníkovou fólií   </t>
  </si>
  <si>
    <t>631546080</t>
  </si>
  <si>
    <t xml:space="preserve">pouzdro potrubní izolační d89/tl. 50 mm s hliníkovou fólií   </t>
  </si>
  <si>
    <t>631545340</t>
  </si>
  <si>
    <t xml:space="preserve">pouzdro potrubní izolační d49/tl. 30 mm s hliníkovou fólií   </t>
  </si>
  <si>
    <t>713463312</t>
  </si>
  <si>
    <t xml:space="preserve">Montáž izolace tepelné potrubí potrubními pouzdry s Al fólií s přesahem Al páskou 1x D do 100 mm   </t>
  </si>
  <si>
    <t>722</t>
  </si>
  <si>
    <t xml:space="preserve">Zdravotechnika - vnitřní vodovod   </t>
  </si>
  <si>
    <t>722130801</t>
  </si>
  <si>
    <t xml:space="preserve">Demontáž potrubí ocelové pozinkované závitové do DN 25   </t>
  </si>
  <si>
    <t>722174022</t>
  </si>
  <si>
    <t xml:space="preserve">Potrubí vodovodní plastové PPR svar polyfuze PN 20 D 20 x 3,4 mm   </t>
  </si>
  <si>
    <t>722220851</t>
  </si>
  <si>
    <t xml:space="preserve">Demontáž armatur závitových s jedním závitem G do 3/4   </t>
  </si>
  <si>
    <t>722220861</t>
  </si>
  <si>
    <t xml:space="preserve">Demontáž armatur závitových se dvěma závity G do 3/4   </t>
  </si>
  <si>
    <t>722230101</t>
  </si>
  <si>
    <t xml:space="preserve">Ventil přímý G 1/2 se dvěma závity   </t>
  </si>
  <si>
    <t>722230102</t>
  </si>
  <si>
    <t xml:space="preserve">Ventil přímý G 3/4 se dvěma závity   </t>
  </si>
  <si>
    <t>722231073</t>
  </si>
  <si>
    <t xml:space="preserve">Ventil zpětný G 3/4 PN 10 do 110°C se dvěma závity   </t>
  </si>
  <si>
    <t>722231141</t>
  </si>
  <si>
    <t xml:space="preserve">Ventil závitový pojistný rohový G 1/2   </t>
  </si>
  <si>
    <t>722231221</t>
  </si>
  <si>
    <t xml:space="preserve">Ventil pojistný mosazný G 1/2 PN 6 do 100°C k bojleru s vnitřním x vnějším závitem   </t>
  </si>
  <si>
    <t>722234264</t>
  </si>
  <si>
    <t xml:space="preserve">Filtr mosazný G 3/4 PN 16 do 120°C s 2x vnitřním závitem   </t>
  </si>
  <si>
    <t>722262211</t>
  </si>
  <si>
    <t xml:space="preserve">Vodoměr závitový jednovtokový suchoběžný do 40°C G 1/2 x 80 mm Qn 1,5 m3/h horizontální   </t>
  </si>
  <si>
    <t>722270101</t>
  </si>
  <si>
    <t xml:space="preserve">Sestava vodoměrová závitová G 3/4   </t>
  </si>
  <si>
    <t>722290226</t>
  </si>
  <si>
    <t xml:space="preserve">Zkouška těsnosti vodovodního potrubí závitového do DN 50   </t>
  </si>
  <si>
    <t>732331716</t>
  </si>
  <si>
    <t xml:space="preserve">Nádoba tlaková expanzní s membránou závitové připojení PN 1,0 o objemu 50 litrů   </t>
  </si>
  <si>
    <t>722290821</t>
  </si>
  <si>
    <t xml:space="preserve">Přemístění vnitrostaveništní demontovaných hmot pro vnitřní vodovod v objektech výšky do 6 m   </t>
  </si>
  <si>
    <t>998722101</t>
  </si>
  <si>
    <t xml:space="preserve">Přesun hmot tonážní pro vnitřní vodovod v objektech v do 6 m   </t>
  </si>
  <si>
    <t>731239127_1</t>
  </si>
  <si>
    <t xml:space="preserve">Montáž kotle ocelového na plynná paliva do 400 kW   </t>
  </si>
  <si>
    <t>R01</t>
  </si>
  <si>
    <t xml:space="preserve">Plynový kondenzační stacionární dvojkotel 400kW (200+200kW) - při 40/30°C, 370kW při 80/60°C, bez kotlových čerpadel, dvě zpátečky (teplá a studená), spalinové kaskádové hrdlo D300mm, ostatní technické parametry viz technická zpráva vč. základní regulace   </t>
  </si>
  <si>
    <t>R02</t>
  </si>
  <si>
    <t xml:space="preserve">Pojistná sestava DN25 (tlakoměr, odvzušnění, pojistný ventil 3bary) - izolovaná   </t>
  </si>
  <si>
    <t>R03</t>
  </si>
  <si>
    <t xml:space="preserve">Modul 0-10V k regulaci   </t>
  </si>
  <si>
    <t>R04</t>
  </si>
  <si>
    <t xml:space="preserve">Neutralizační box s čerpadlem kondenzátu (120l/h, 3,5m) vč. neutralizačního granulátu   </t>
  </si>
  <si>
    <t xml:space="preserve">Hydraulická propojovací sada (pod kotle do 400kW (2x mezipřírubová klapka DN65, 2x servopohon, 2x propojení zpátečky)   </t>
  </si>
  <si>
    <t xml:space="preserve">Propojení zpátečky (2xDN65 =&gt; 1x DN80)   </t>
  </si>
  <si>
    <t>R09</t>
  </si>
  <si>
    <t>0101</t>
  </si>
  <si>
    <t xml:space="preserve">Odvod spalin, třísložkový přetlakový nerezový komín nerez/vata/nerez, teplotní třída komína min T120   </t>
  </si>
  <si>
    <t>R10</t>
  </si>
  <si>
    <t xml:space="preserve">Přechodka jednosložka/třísložka D300mm   </t>
  </si>
  <si>
    <t>R11</t>
  </si>
  <si>
    <t xml:space="preserve">Měřící prvek D300mm, l=250mm, 2x hrdlo 1/2"   </t>
  </si>
  <si>
    <t>R12</t>
  </si>
  <si>
    <t xml:space="preserve">Oblouk 87°, D300mm s čistícím kusem   </t>
  </si>
  <si>
    <t>R13</t>
  </si>
  <si>
    <t xml:space="preserve">Oblouk 87°, D300mm   </t>
  </si>
  <si>
    <t>R14</t>
  </si>
  <si>
    <t xml:space="preserve">Konzole nastavitelná 50-150mm   </t>
  </si>
  <si>
    <t>R15</t>
  </si>
  <si>
    <t xml:space="preserve">Čistící prvek D300mm se základovou deskou a spodním odtokem kondenzátu   </t>
  </si>
  <si>
    <t>R16</t>
  </si>
  <si>
    <t xml:space="preserve">T-kus 87°, D300mm   </t>
  </si>
  <si>
    <t>R17</t>
  </si>
  <si>
    <t xml:space="preserve">Oblouk 30°, D300mm   </t>
  </si>
  <si>
    <t xml:space="preserve">Ukončení D300mm   </t>
  </si>
  <si>
    <t>R19</t>
  </si>
  <si>
    <t xml:space="preserve">Odstup od stěny 50-150mm, D300mm   </t>
  </si>
  <si>
    <t>R20</t>
  </si>
  <si>
    <t xml:space="preserve">Prodloužení D300mm, l=0,25m   </t>
  </si>
  <si>
    <t>R21</t>
  </si>
  <si>
    <t xml:space="preserve">Prodloužení D300mm, l=0,5m   </t>
  </si>
  <si>
    <t>R22</t>
  </si>
  <si>
    <t xml:space="preserve">Prodloužení D300mm, l=1m   </t>
  </si>
  <si>
    <t>R 2</t>
  </si>
  <si>
    <t>R 25</t>
  </si>
  <si>
    <t xml:space="preserve">Límec d 300   </t>
  </si>
  <si>
    <t>R 26</t>
  </si>
  <si>
    <t xml:space="preserve">Stropní úchyt   </t>
  </si>
  <si>
    <t>R 27</t>
  </si>
  <si>
    <t xml:space="preserve">Ostatní mat.   </t>
  </si>
  <si>
    <t>R23</t>
  </si>
  <si>
    <t xml:space="preserve">Mtž komína   </t>
  </si>
  <si>
    <t>R24</t>
  </si>
  <si>
    <t xml:space="preserve">Plošina nebo lešení do výšky 11m   </t>
  </si>
  <si>
    <t>732110812</t>
  </si>
  <si>
    <t xml:space="preserve">Demontáž rozdělovače nebo sběrače do DN 200   </t>
  </si>
  <si>
    <t>732111312</t>
  </si>
  <si>
    <t xml:space="preserve">Trubková hrdla rozdělovačů a sběračů bez přírub DN 20   </t>
  </si>
  <si>
    <t>732111316</t>
  </si>
  <si>
    <t xml:space="preserve">Trubková hrdla rozdělovačů a sběračů bez přírub DN 40   </t>
  </si>
  <si>
    <t>732111318</t>
  </si>
  <si>
    <t xml:space="preserve">Trubková hrdla rozdělovačů a sběračů bez přírub DN 50   </t>
  </si>
  <si>
    <t>732111325</t>
  </si>
  <si>
    <t xml:space="preserve">Trubková hrdla rozdělovačů a sběračů bez přírub DN 80   </t>
  </si>
  <si>
    <t>732112242</t>
  </si>
  <si>
    <t xml:space="preserve">Rozdělovač sdružený hydraulický DN 150 závitový   </t>
  </si>
  <si>
    <t>732199100</t>
  </si>
  <si>
    <t xml:space="preserve">Montáž orientačních štítků   </t>
  </si>
  <si>
    <t>732211124</t>
  </si>
  <si>
    <t xml:space="preserve">Ohřívač stacionární zásobníkový s jedním výměníkem PN 1,0/1,6 o objemu 750 l v.pl. 3,70 m2   </t>
  </si>
  <si>
    <t>732211815</t>
  </si>
  <si>
    <t xml:space="preserve">Demontáž ohříváku zásobníkového ležatého obsah do 1600 litrů   </t>
  </si>
  <si>
    <t>732331615</t>
  </si>
  <si>
    <t xml:space="preserve">Nádoba tlaková expanzní s membránou závitové připojení PN 0,6 o objemu 35 litrů   </t>
  </si>
  <si>
    <t>732332402</t>
  </si>
  <si>
    <t xml:space="preserve">Základní expanzní nádoba PN 0,6 o objemu 300 litrů bez řídící čerpadlové jednotky   </t>
  </si>
  <si>
    <t>732332511</t>
  </si>
  <si>
    <t xml:space="preserve">Řídící jednotka základní nádoby napětí 230 V s jedním čerpadlem, automatické doplňování a odplynění soustav   </t>
  </si>
  <si>
    <t>732420812</t>
  </si>
  <si>
    <t xml:space="preserve">Demontáž čerpadla oběhového spirálního DN 40   </t>
  </si>
  <si>
    <t>732421212</t>
  </si>
  <si>
    <t xml:space="preserve">Čerpadlo teplovodní mokroběžné závitové cirkulační DN 25 výtlak do 4,0 m průtok 2,20 m3/h pro TUV   </t>
  </si>
  <si>
    <t xml:space="preserve">Čerpadlo teplovodní mokroběžné závitové oběhové DN 25 výtlak do 6,0 m průtok 2,8 m3/h pro vytápění   </t>
  </si>
  <si>
    <t>732422212</t>
  </si>
  <si>
    <t xml:space="preserve">Čerpadlo teplovodní mokroběžné přírubové DN 40 výtlak do 6 m průtok 11 m3/h jednodílné pro vytápění   </t>
  </si>
  <si>
    <t>R25</t>
  </si>
  <si>
    <t xml:space="preserve">Kompaktní armatura pro změkčení vody do otopných soustav, 1/2", požadovaná tvrdost (VDI 2035/T1): 8,4 °dH, max. průtok vody 360l/h   </t>
  </si>
  <si>
    <t>R26</t>
  </si>
  <si>
    <t xml:space="preserve">Separátor mikrobublinek a kalu DN80, přírubový, vč. izolace a magnetu   </t>
  </si>
  <si>
    <t>732890801</t>
  </si>
  <si>
    <t xml:space="preserve">Přesun demontovaných strojoven vodorovně 100 m v objektech výšky do 6 m   </t>
  </si>
  <si>
    <t>733120819</t>
  </si>
  <si>
    <t xml:space="preserve">Demontáž potrubí ocelového hladkého do D 60,3   </t>
  </si>
  <si>
    <t xml:space="preserve">Demontáž potrubí ocelového hladkého do D 89   </t>
  </si>
  <si>
    <t>733121114</t>
  </si>
  <si>
    <t xml:space="preserve">Potrubí ocelové hladké bezešvé běžné nízkotlaké D 31,8x2,6   </t>
  </si>
  <si>
    <t>733121116</t>
  </si>
  <si>
    <t xml:space="preserve">Potrubí ocelové hladké bezešvé běžné nízkotlaké D 44,5x3,2   </t>
  </si>
  <si>
    <t>733121118</t>
  </si>
  <si>
    <t xml:space="preserve">Potrubí ocelové hladké bezešvé běžné nízkotlaké D 57x3,2   </t>
  </si>
  <si>
    <t>733121125</t>
  </si>
  <si>
    <t xml:space="preserve">Potrubí ocelové hladké bezešvé běžné nízkotlaké D 89x3,6   </t>
  </si>
  <si>
    <t>733121218</t>
  </si>
  <si>
    <t xml:space="preserve">Potrubí ocelové hladké bezešvé v kotelnách nebo strojovnách D 57x2,9   </t>
  </si>
  <si>
    <t>733121225</t>
  </si>
  <si>
    <t xml:space="preserve">Potrubí ocelové hladké bezešvé v kotelnách nebo strojovnách D 89x3,6   </t>
  </si>
  <si>
    <t>733190217</t>
  </si>
  <si>
    <t xml:space="preserve">Zkouška těsnosti potrubí ocelové hladké do D 51x2,6   </t>
  </si>
  <si>
    <t>733190219</t>
  </si>
  <si>
    <t xml:space="preserve">Zkouška těsnosti potrubí ocelové hladké přes D 51x2,6 do D 60,3x2,9   </t>
  </si>
  <si>
    <t>733190225</t>
  </si>
  <si>
    <t xml:space="preserve">Zkouška těsnosti potrubí ocelové hladké přes D 60,3x2,9 do D 89x5,0   </t>
  </si>
  <si>
    <t>733191918</t>
  </si>
  <si>
    <t xml:space="preserve">Zaslepení potrubí ocelového závitového zavařením a skováním DN 50   </t>
  </si>
  <si>
    <t>733193922</t>
  </si>
  <si>
    <t xml:space="preserve">Zaslepení potrubí ocelového hladkého dýnkem D 76   </t>
  </si>
  <si>
    <t>733193925</t>
  </si>
  <si>
    <t xml:space="preserve">Zaslepení potrubí ocelového hladkého dýnkem D 89   </t>
  </si>
  <si>
    <t>733194918</t>
  </si>
  <si>
    <t xml:space="preserve">Navaření odbočky na potrubí ocelové hladké D 57x2,9 mm   </t>
  </si>
  <si>
    <t>733890801</t>
  </si>
  <si>
    <t xml:space="preserve">Přemístění potrubí demontovaného vodorovně do 100 m v objektech výšky do 6 m   </t>
  </si>
  <si>
    <t>734100812</t>
  </si>
  <si>
    <t xml:space="preserve">Demontáž armatury přírubové se dvěma přírubami do DN 100   </t>
  </si>
  <si>
    <t>734109116</t>
  </si>
  <si>
    <t xml:space="preserve">Montáž armatury přírubové se dvěma přírubami PN 6 DN 80   </t>
  </si>
  <si>
    <t>734173216</t>
  </si>
  <si>
    <t xml:space="preserve">Spoj přírubový PN 6/I do 200°C DN 65   </t>
  </si>
  <si>
    <t>734193115</t>
  </si>
  <si>
    <t xml:space="preserve">Klapka mezipřírubová uzavírací DN 65 PN 16 do 120°C disk tvárná litina   </t>
  </si>
  <si>
    <t>734193116</t>
  </si>
  <si>
    <t xml:space="preserve">Klapka mezipřírubová uzavírací DN 80 PN 16 do 120°C disk tvárná litina   </t>
  </si>
  <si>
    <t>734200814</t>
  </si>
  <si>
    <t xml:space="preserve">Demontáž armatury závitové s jedním závitem do G 2   </t>
  </si>
  <si>
    <t>734211120</t>
  </si>
  <si>
    <t xml:space="preserve">Ventil závitový odvzdušňovací G 1/2 PN 14 do 120°C automatický   </t>
  </si>
  <si>
    <t>734220103</t>
  </si>
  <si>
    <t xml:space="preserve">Ventil závitový regulační přímý G 5/4 PN 20 do 100°C vyvažovací   </t>
  </si>
  <si>
    <t>734220105</t>
  </si>
  <si>
    <t xml:space="preserve">Ventil závitový regulační přímý G 2 PN 20 do 100°C vyvažovací   </t>
  </si>
  <si>
    <t>734242416</t>
  </si>
  <si>
    <t xml:space="preserve">Ventil závitový zpětný přímý G 6/4 PN 16 do 110°C   </t>
  </si>
  <si>
    <t>734242417</t>
  </si>
  <si>
    <t xml:space="preserve">Ventil závitový zpětný přímý G 2 PN 16 do 110°C   </t>
  </si>
  <si>
    <t>734291123</t>
  </si>
  <si>
    <t xml:space="preserve">Kohout plnící a vypouštěcí G 1/2 PN 10 do 110°C závitový   </t>
  </si>
  <si>
    <t>734291247</t>
  </si>
  <si>
    <t xml:space="preserve">Filtr závitový přímý G 2 PN 16 do 130°C s vnitřními závity   </t>
  </si>
  <si>
    <t>734292713</t>
  </si>
  <si>
    <t xml:space="preserve">Kohout kulový přímý G 1/2 PN 42 do 185°C vnitřní závit   </t>
  </si>
  <si>
    <t>734292715</t>
  </si>
  <si>
    <t xml:space="preserve">Kohout kulový přímý G 1 PN 42 do 185°C vnitřní závit   </t>
  </si>
  <si>
    <t>734292718</t>
  </si>
  <si>
    <t xml:space="preserve">Kohout kulový přímý G 2 PN 42 do 185°C vnitřní závit   </t>
  </si>
  <si>
    <t>734295025</t>
  </si>
  <si>
    <t xml:space="preserve">Směšovací armatura závitová trojcestná DN 50 se servomotorem   </t>
  </si>
  <si>
    <t>734411102</t>
  </si>
  <si>
    <t xml:space="preserve">Teploměr technický s pevným stonkem a jímkou zadní připojení průměr 63 mm délky 75 mm   </t>
  </si>
  <si>
    <t>734890801</t>
  </si>
  <si>
    <t xml:space="preserve">Přemístění demontovaných armatur vodorovně do 100 m v objektech výšky do 6 m   </t>
  </si>
  <si>
    <t xml:space="preserve">Provedení systému MaR (regulace), včetně zabezpečovacího zařízení, do nemocnicí provozovaného systému PROCOP- podmínka kompaktibility (včetně vizualizace a zavedení na dispečerské pracoviště obsluhy - kompatibilita se stávajícím vizualizačním systémem)   </t>
  </si>
  <si>
    <t>2.13</t>
  </si>
  <si>
    <t xml:space="preserve">Rošt CF 54/100 EZ   </t>
  </si>
  <si>
    <t xml:space="preserve">Konzola CU 100   </t>
  </si>
  <si>
    <t xml:space="preserve">Nástěnný rám+dveře 2A-18, IP54, otočná klika, 602x934x250, 34,60kg, 6x21mod   </t>
  </si>
  <si>
    <t xml:space="preserve">Konstrukce instalační 2-18, plastové panely, 6řad, 21mod.   </t>
  </si>
  <si>
    <t>C2.32q</t>
  </si>
  <si>
    <t xml:space="preserve">Digitální elektroměr x/5A(6A), 3fázový, 1tarif, MID   </t>
  </si>
  <si>
    <t>C2.37</t>
  </si>
  <si>
    <t xml:space="preserve">ZBF 5:UNBEDRUCKT, Označovací štítek, plochý, nepotištěný   </t>
  </si>
  <si>
    <t xml:space="preserve">230VAC/24VDC, 30W, 53mm   </t>
  </si>
  <si>
    <t>¨C2.51</t>
  </si>
  <si>
    <t xml:space="preserve">Kabelové rozvody a kabeláž elektro a MaR   </t>
  </si>
  <si>
    <t xml:space="preserve">Projektová dokumentace elektro a MaR - skutečný stav   </t>
  </si>
  <si>
    <t>0309</t>
  </si>
  <si>
    <t xml:space="preserve">Potrubí pro větrání a přívod vzduchu do kotelny (potrubí do obvodu 1m2; 100% tvarovek) vč. izolace   </t>
  </si>
  <si>
    <t xml:space="preserve">Požární dveře min. 800x1970 mm (s odolností viz požární zpráva)   </t>
  </si>
  <si>
    <t xml:space="preserve">Dveře 800x1970 mm   </t>
  </si>
  <si>
    <t>Požární těsnění prostupů</t>
  </si>
  <si>
    <t>0306</t>
  </si>
  <si>
    <t xml:space="preserve">Výstavba nové příčky s požární odolností dle PBŘ (tl. dle PBŘ)   </t>
  </si>
  <si>
    <t>0307</t>
  </si>
  <si>
    <t xml:space="preserve">Výmalba nové kotelny   </t>
  </si>
  <si>
    <t>0308</t>
  </si>
  <si>
    <t xml:space="preserve">Provedení otvorů v obvodové zdi 300x300   </t>
  </si>
  <si>
    <t>R05b</t>
  </si>
  <si>
    <t xml:space="preserve">Vybourání zazděných dveří (tl. stěny cca 15 cm)   </t>
  </si>
  <si>
    <t>723111202</t>
  </si>
  <si>
    <t xml:space="preserve">Potrubí ocelové závitové černé bezešvé svařované běžné DN 15   </t>
  </si>
  <si>
    <t>723111203</t>
  </si>
  <si>
    <t xml:space="preserve">Potrubí ocelové závitové černé bezešvé svařované běžné DN 20   </t>
  </si>
  <si>
    <t>723150312</t>
  </si>
  <si>
    <t xml:space="preserve">Potrubí ocelové hladké černé bezešvé spojované svařováním tvářené za tepla D 57x3,2 mm   </t>
  </si>
  <si>
    <t>723150314</t>
  </si>
  <si>
    <t xml:space="preserve">Potrubí ocelové hladké černé bezešvé spojované svařováním tvářené za tepla D 89x3,6 mm   </t>
  </si>
  <si>
    <t>723150345</t>
  </si>
  <si>
    <t xml:space="preserve">Redukce zhotovená kováním přes 1 DN DN 80/50   </t>
  </si>
  <si>
    <t>723150365</t>
  </si>
  <si>
    <t xml:space="preserve">Chránička D 38x2,6 mm   </t>
  </si>
  <si>
    <t>723150371</t>
  </si>
  <si>
    <t xml:space="preserve">Chránička D 108x4 mm   </t>
  </si>
  <si>
    <t>723213201</t>
  </si>
  <si>
    <t xml:space="preserve">Kohout přírubový kulový uzavírací DN 40 PN 16 do 200°C těleso šedá litina   </t>
  </si>
  <si>
    <t>723213204</t>
  </si>
  <si>
    <t xml:space="preserve">Kohout přírubový kulový uzavírací DN 80 PN 16 do 200°C těleso šedá litina   </t>
  </si>
  <si>
    <t>723214138</t>
  </si>
  <si>
    <t xml:space="preserve">Filtr plynový DN 80 PN 16 do 300°C těleso uhlíková ocel s vypouštěcí přírubou   </t>
  </si>
  <si>
    <t>723230102</t>
  </si>
  <si>
    <t xml:space="preserve">Kulový uzávěr přímý PN 5 G 1/2 FF s protipožární armaturou a 2x vnitřním závitem   </t>
  </si>
  <si>
    <t>723233158_1</t>
  </si>
  <si>
    <t xml:space="preserve">Ventil solenoidový přírubový DN80 včetně cívky a konektoru s diodou   </t>
  </si>
  <si>
    <t xml:space="preserve">Neobchodní rotační plynoměr DN50, pro aktuální průtok plynu do 44m3/h   </t>
  </si>
  <si>
    <t xml:space="preserve">Teploměr -30 až +50°C   </t>
  </si>
  <si>
    <t xml:space="preserve">Tlakoměr 0-100mbar vč. příslušenství   </t>
  </si>
  <si>
    <t xml:space="preserve">1x základní nátěr do DN80   </t>
  </si>
  <si>
    <t xml:space="preserve">2x vrchní nátěr do DN80   </t>
  </si>
  <si>
    <t>723239105</t>
  </si>
  <si>
    <t xml:space="preserve">Montáž armatur plynovodních se dvěma závity G 1 1/2 ostatní typ   </t>
  </si>
  <si>
    <t xml:space="preserve">Tlaková zkouška potrubí do DN80   </t>
  </si>
  <si>
    <t xml:space="preserve">Revize   </t>
  </si>
  <si>
    <t>999</t>
  </si>
  <si>
    <t xml:space="preserve">Elektroinstalace   </t>
  </si>
  <si>
    <t xml:space="preserve">spínač 250V/10A, velkoplošný řazení 01   </t>
  </si>
  <si>
    <t>R002</t>
  </si>
  <si>
    <t xml:space="preserve">CYKY 3x1,5-J   </t>
  </si>
  <si>
    <t>R003</t>
  </si>
  <si>
    <t xml:space="preserve">CYKY 3x4-J   </t>
  </si>
  <si>
    <t>R004</t>
  </si>
  <si>
    <t xml:space="preserve">Krabicová rozvodka s víčkem vel 100x100 mm (8110)   </t>
  </si>
  <si>
    <t>R005</t>
  </si>
  <si>
    <t xml:space="preserve">Krabicová rozvodka s víčkem, pod omítku KU 68 (1902)   </t>
  </si>
  <si>
    <t>R006</t>
  </si>
  <si>
    <t xml:space="preserve">Krabicová rozvodka s víčkem, pod omítku RR 68 (1903)   </t>
  </si>
  <si>
    <t>R007</t>
  </si>
  <si>
    <t xml:space="preserve">soustružení otvoru pro KU 68   </t>
  </si>
  <si>
    <t>R008</t>
  </si>
  <si>
    <t xml:space="preserve">vysekání nebo vyfrézování drážky ve zdivu 20h x 30 mm   </t>
  </si>
  <si>
    <t>bm</t>
  </si>
  <si>
    <t>R009</t>
  </si>
  <si>
    <t xml:space="preserve">vysekání nebo vyfrézování drážky ve zdivu 20h x 20 mm   </t>
  </si>
  <si>
    <t>R010</t>
  </si>
  <si>
    <t xml:space="preserve">pomocný materiál, hmoždinky, vruty, tmel, svorky   </t>
  </si>
  <si>
    <t>R011</t>
  </si>
  <si>
    <t xml:space="preserve">elektromontáže strojovna vzduchotechniky, přívod NN   </t>
  </si>
  <si>
    <t>R012</t>
  </si>
  <si>
    <t xml:space="preserve">elektromontáže rozvody objekt   </t>
  </si>
  <si>
    <t>R013</t>
  </si>
  <si>
    <t xml:space="preserve">demontáže   </t>
  </si>
  <si>
    <t>R014</t>
  </si>
  <si>
    <t xml:space="preserve">revize   </t>
  </si>
  <si>
    <t>R015</t>
  </si>
  <si>
    <t xml:space="preserve">začištění a zaštukování kabelových drážek (zajistí stavba)   </t>
  </si>
  <si>
    <t>Stavba:   Nová technologie zdroje tepla a domovní plynovod v objektu č.p. 211</t>
  </si>
  <si>
    <t xml:space="preserve">Plynový kondenzační kotel, Jmenovitý tepelný výkon 50/30 °C - (13-46) kW   </t>
  </si>
  <si>
    <t xml:space="preserve">Prodloužení PP d80, 500 mm   </t>
  </si>
  <si>
    <t xml:space="preserve">Oblouk PP d80 x 87°   </t>
  </si>
  <si>
    <t xml:space="preserve">Trubky spalin PP d130 se zaváděcí částí PP d80 pod 45°, 750 mm   </t>
  </si>
  <si>
    <t xml:space="preserve">Prodloužení PP d130, 500 mm   </t>
  </si>
  <si>
    <t xml:space="preserve">Revizní T-kus PP d130 s příklopem   </t>
  </si>
  <si>
    <t xml:space="preserve">Oblouk PP d130 87°   </t>
  </si>
  <si>
    <t xml:space="preserve">Prodloužení PP d130 x 2000   </t>
  </si>
  <si>
    <t xml:space="preserve">Opěrné koleno PP d130 x 87°vč. podkladové lišty   </t>
  </si>
  <si>
    <t xml:space="preserve">Trubka pro odvod spalin, hliník d130 (bez hrdla) 500 mm   </t>
  </si>
  <si>
    <t xml:space="preserve">Kryt šachty pro d130   </t>
  </si>
  <si>
    <t xml:space="preserve">Nástěnná krytka pro PP d130   </t>
  </si>
  <si>
    <t xml:space="preserve">Ochranná trubice pro postup šachtou DN 180   </t>
  </si>
  <si>
    <t xml:space="preserve">Odtok kondenzátu PP d130 se sifonem   </t>
  </si>
  <si>
    <t xml:space="preserve">Rozpěrka pro PP d130   </t>
  </si>
  <si>
    <t xml:space="preserve">Montáž   </t>
  </si>
  <si>
    <t>733121124</t>
  </si>
  <si>
    <t xml:space="preserve">Potrubí ocelové hladké bezešvé běžné nízkotlaké D 76x3,6   </t>
  </si>
  <si>
    <t>713463211</t>
  </si>
  <si>
    <t xml:space="preserve">Montáž izolace tepelné potrubí potrubními pouzdry s Al fólií staženými Al páskou 1x D do 50 mm   </t>
  </si>
  <si>
    <t>713463212</t>
  </si>
  <si>
    <t xml:space="preserve">Montáž izolace tepelné potrubí potrubními pouzdry s Al fólií staženými Al páskou 1x D do 100 mm   </t>
  </si>
  <si>
    <t>631546070</t>
  </si>
  <si>
    <t>732212815</t>
  </si>
  <si>
    <t xml:space="preserve">Demontáž zásobník stojatého obsah do 300 litrů   </t>
  </si>
  <si>
    <t>732219315</t>
  </si>
  <si>
    <t xml:space="preserve">Montáž ohříváku vody stojatého PN 0,6/0,6,PN 1,6/0,6 o obsahu 1000 litrů   </t>
  </si>
  <si>
    <t>732211121</t>
  </si>
  <si>
    <t xml:space="preserve">Ohřívač stacionární zásobníkový s jedním výměníkem PN 1,0/1,6 o objemu 300 l v.pl. 1,50 m2   </t>
  </si>
  <si>
    <t>732331619</t>
  </si>
  <si>
    <t xml:space="preserve">Nádoba tlaková expanzní s membránou závitové připojení PN 0,6 o objemu 140 litrů   </t>
  </si>
  <si>
    <t xml:space="preserve">Hydraulická výhybka přímá Rp 2", 8 m3/h   </t>
  </si>
  <si>
    <t>732421402</t>
  </si>
  <si>
    <t xml:space="preserve">Čerpadlo teplovodní mokroběžné závitové oběhové DN 25 výtlak do 4,0 m průtok 2,2 m3/h pro vytápění   </t>
  </si>
  <si>
    <t>732421419</t>
  </si>
  <si>
    <t xml:space="preserve">Čerpadlo teplovodní mokroběžné závitové oběhové DN 25 výtlak do 8,0 m průtok 4,0 m3/h pro vytápění   </t>
  </si>
  <si>
    <t>722174004</t>
  </si>
  <si>
    <t xml:space="preserve">Potrubí vodovodní plastové PPR svar polyfuze PN 16 D 32 x 4,4 mm   </t>
  </si>
  <si>
    <t>R712_1</t>
  </si>
  <si>
    <t xml:space="preserve">Čerpadlo kondenzátu DN25   </t>
  </si>
  <si>
    <t>734209124</t>
  </si>
  <si>
    <t xml:space="preserve">Montáž armatury závitové s třemi závity G 3/4   </t>
  </si>
  <si>
    <t xml:space="preserve">Ventil závitový odvzdušňovací G 3/8 PN 14 do 120°C   </t>
  </si>
  <si>
    <t>734242414</t>
  </si>
  <si>
    <t xml:space="preserve">Ventil závitový zpětný přímý G 1 PN 16 do 110°C   </t>
  </si>
  <si>
    <t>734242415</t>
  </si>
  <si>
    <t xml:space="preserve">Ventil závitový zpětný přímý G 5/4 PN 16 do 110°C   </t>
  </si>
  <si>
    <t>734251211</t>
  </si>
  <si>
    <t xml:space="preserve">Ventil závitový pojistný rohový G 1/2x3/4 provozní tlak od 2,5 do 6 barů   </t>
  </si>
  <si>
    <t>734261235</t>
  </si>
  <si>
    <t xml:space="preserve">Šroubení topenářské přímé G 1 PN 16 do 120°C   </t>
  </si>
  <si>
    <t>734291244</t>
  </si>
  <si>
    <t xml:space="preserve">Filtr závitový přímý G 1 PN 16 do 130°C s vnitřními závity   </t>
  </si>
  <si>
    <t>734292719</t>
  </si>
  <si>
    <t xml:space="preserve">Kohout kulový přímý G 2 1/2 PN 42 do 185°C vnitřní závit   </t>
  </si>
  <si>
    <t>734295021</t>
  </si>
  <si>
    <t xml:space="preserve">Směšovací armatura závitová trojcestná (kv=4) se servomotorem (230V, 3-bodový)   </t>
  </si>
  <si>
    <t>734421101</t>
  </si>
  <si>
    <t xml:space="preserve">Tlakoměr s pevným stonkem a zpětnou klapkou tlak 0-16 bar průměr 50 mm spodní připojení   </t>
  </si>
  <si>
    <t xml:space="preserve">Návarek s trubkovým závitem   </t>
  </si>
  <si>
    <t>R734_1</t>
  </si>
  <si>
    <t xml:space="preserve">Zátka DN 25   </t>
  </si>
  <si>
    <t xml:space="preserve">Elektroměr PRO1-Mod 0,25-45A ModBus MID, přímé měření do 45A   </t>
  </si>
  <si>
    <t xml:space="preserve">panel mounted USB 3.0 port - O22 mm - for USB interface jack type A   </t>
  </si>
  <si>
    <t xml:space="preserve">panel mounted RJ45 port - O22 mm - for Ethernet connection   </t>
  </si>
  <si>
    <t>C.68</t>
  </si>
  <si>
    <t xml:space="preserve">Prostorové teplotní čidlo LG-Ni1000, 0…+50°C   </t>
  </si>
  <si>
    <t xml:space="preserve">Poniklovaná mosazná jímka G1/2", PN10 pro čidla teploty QAZ21 a QAE22, délka 200mm   </t>
  </si>
  <si>
    <t>¨C2.61</t>
  </si>
  <si>
    <t xml:space="preserve">Držák kabelu čidla teploty QAZ21…   </t>
  </si>
  <si>
    <t xml:space="preserve">Podstanice 52 I/O, BACnet/IP   </t>
  </si>
  <si>
    <t xml:space="preserve">Modul digitálních výstupů, 6 I/O   </t>
  </si>
  <si>
    <t xml:space="preserve">Modul digitálních vstupů, 8 I/O   </t>
  </si>
  <si>
    <t xml:space="preserve">Rozšířený univerzální modul, 8 I/O   </t>
  </si>
  <si>
    <t>C.77</t>
  </si>
  <si>
    <t xml:space="preserve">Adresovací kolíčky   1 ... 12, + resetovací (2x)   </t>
  </si>
  <si>
    <t>C2.78</t>
  </si>
  <si>
    <t>C2.79</t>
  </si>
  <si>
    <t>C2.80</t>
  </si>
  <si>
    <t>C2.81</t>
  </si>
  <si>
    <t>C2.82</t>
  </si>
  <si>
    <t>C2.83</t>
  </si>
  <si>
    <t>C2.84</t>
  </si>
  <si>
    <t>C2.85</t>
  </si>
  <si>
    <t>C2.86</t>
  </si>
  <si>
    <t>C2.87</t>
  </si>
  <si>
    <t xml:space="preserve">Switch   </t>
  </si>
  <si>
    <t>C2.88</t>
  </si>
  <si>
    <t>C2.89</t>
  </si>
  <si>
    <t xml:space="preserve">Stavební úpravy   </t>
  </si>
  <si>
    <t>.55</t>
  </si>
  <si>
    <t xml:space="preserve">Nadezdění a oplechování komína   </t>
  </si>
  <si>
    <t>.56</t>
  </si>
  <si>
    <t xml:space="preserve">Vybourání otvoru přívodu vzduchu   </t>
  </si>
  <si>
    <t>m3</t>
  </si>
  <si>
    <t>.57</t>
  </si>
  <si>
    <t xml:space="preserve">Žaluzie na otvoru přívodu vzduchu   </t>
  </si>
  <si>
    <t>.58</t>
  </si>
  <si>
    <t xml:space="preserve">Vyfrézování stávající větrací šachty pro instalaci odkouření   </t>
  </si>
  <si>
    <t>R.06</t>
  </si>
  <si>
    <t>32</t>
  </si>
  <si>
    <t>722174024</t>
  </si>
  <si>
    <t xml:space="preserve">Potrubí vodovodní plastové PPR svar polyfuze PN 20 D 32 x5,4 mm   </t>
  </si>
  <si>
    <t>722181252</t>
  </si>
  <si>
    <t xml:space="preserve">Ochrana vodovodního potrubí přilepenými tepelně izolačními trubicemi z PE tl do 25 mm DN do 42 mm   </t>
  </si>
  <si>
    <t>722290234</t>
  </si>
  <si>
    <t xml:space="preserve">Proplach a dezinfekce vodovodního potrubí do DN 80   </t>
  </si>
  <si>
    <t>722239102</t>
  </si>
  <si>
    <t xml:space="preserve">Montáž armatur vodovodních se dvěma závity G 3/4   </t>
  </si>
  <si>
    <t>722239103</t>
  </si>
  <si>
    <t xml:space="preserve">Montáž armatur vodovodních se dvěma závity G 1   </t>
  </si>
  <si>
    <t>722224115</t>
  </si>
  <si>
    <t xml:space="preserve">Kohout plnicí nebo vypouštěcí G 3/8 PN 10 s jedním závitem   </t>
  </si>
  <si>
    <t>722231074</t>
  </si>
  <si>
    <t xml:space="preserve">Ventil zpětný G 1 PN 10 do 110°C se dvěma závity   </t>
  </si>
  <si>
    <t>722231252</t>
  </si>
  <si>
    <t xml:space="preserve">Ventil pojistný G 3/4"x1" (600 kPa)   </t>
  </si>
  <si>
    <t>722232044</t>
  </si>
  <si>
    <t xml:space="preserve">Kohout kulový přímý G 3/4 PN 42 do 185°C vnitřní závit   </t>
  </si>
  <si>
    <t>722232045</t>
  </si>
  <si>
    <t>426</t>
  </si>
  <si>
    <t>426901090</t>
  </si>
  <si>
    <t xml:space="preserve">nádoba tlaková (aquamat) - vertikální DE 50/10 objem 50 l   </t>
  </si>
  <si>
    <t>R722.01</t>
  </si>
  <si>
    <t xml:space="preserve">Obslužná armatura aquamatu DN25   </t>
  </si>
  <si>
    <t>722234265</t>
  </si>
  <si>
    <t xml:space="preserve">Filtr mosazný G 1 PN 16 do 120°C s 2x vnitřním závitem   </t>
  </si>
  <si>
    <t>722225314</t>
  </si>
  <si>
    <t xml:space="preserve">Šroubení přechodové krátké s vnějším závitem D 32xR 3/4 "   </t>
  </si>
  <si>
    <t>722225315</t>
  </si>
  <si>
    <t xml:space="preserve">Šroubení přechodové krátké s vnějším závitem D 32xR 1"   </t>
  </si>
  <si>
    <t>723111204</t>
  </si>
  <si>
    <t xml:space="preserve">Potrubí ocelové závitové černé bezešvé svařované běžné DN 25   </t>
  </si>
  <si>
    <t>723150368</t>
  </si>
  <si>
    <t xml:space="preserve">Chránička D 76x3,2 mm   </t>
  </si>
  <si>
    <t>723239103</t>
  </si>
  <si>
    <t xml:space="preserve">Montáž armatur plynovodních se dvěma závity G 1 ostatní typ   </t>
  </si>
  <si>
    <t>723239106</t>
  </si>
  <si>
    <t xml:space="preserve">Montáž armatur plynovodních se dvěma závity G 2 ostatní typ   </t>
  </si>
  <si>
    <t>723261913</t>
  </si>
  <si>
    <t xml:space="preserve">Montáž plynoměrů G-6 maximální průtok 10 m3/hod.   </t>
  </si>
  <si>
    <t>388222720</t>
  </si>
  <si>
    <t xml:space="preserve">plynoměr membránový nízkotlaký BK se šroubením G6, PN 0,05 MPa, rozteč 250   </t>
  </si>
  <si>
    <t>723231167</t>
  </si>
  <si>
    <t>REKAPITULACE STAVBY</t>
  </si>
  <si>
    <t>Stavba:</t>
  </si>
  <si>
    <t>Výměna topného zdroje – plynofikace objektů č. p. 210, 211 a 164 v KN, a.s.</t>
  </si>
  <si>
    <t>Objekt č. p. 164:</t>
  </si>
  <si>
    <t>Celkem bez DPH:</t>
  </si>
  <si>
    <t>Objekt č. p. 210:</t>
  </si>
  <si>
    <t>Objekt č. p. 211:</t>
  </si>
  <si>
    <t xml:space="preserve">pouzdro potrubní izolační 28/25 mm   </t>
  </si>
  <si>
    <t xml:space="preserve">pouzdro potrubní izolační 35/30 mm   </t>
  </si>
  <si>
    <t xml:space="preserve">pouzdro potrubní izolační 76/50 mm   </t>
  </si>
  <si>
    <t>Podložka CE 25 001201</t>
  </si>
  <si>
    <t>Podložka CE 30 001301</t>
  </si>
  <si>
    <t xml:space="preserve">Ovladač 178E nouzový   </t>
  </si>
  <si>
    <t xml:space="preserve">Svorka EK 6/35 PE   </t>
  </si>
  <si>
    <t xml:space="preserve">CEME 8324 VN 011 F 230, G1/2", kv=1.6, Ventilové těleso s cívkou, do 150°C   </t>
  </si>
  <si>
    <t xml:space="preserve">Kohout kulový přímý G 1 PN 42 do 185°C plnoprůtokový s koulí - vnitřní závit těžká řada   </t>
  </si>
  <si>
    <t xml:space="preserve">Kohout kulový přímý G 2 PN 42 do 185°C plnoprůtokový s koulí - vnitřní závit těžká řada   </t>
  </si>
  <si>
    <t xml:space="preserve">8324 VN 011 F 230, G1/2", kv=1.6, Ventilové těleso s cívkou, do 150°C   </t>
  </si>
  <si>
    <t xml:space="preserve">Kohout kulový přímý G 1 PN 42 do 185°C plnoprůtokový s koulí vnitřní závit těžká řada   </t>
  </si>
  <si>
    <t xml:space="preserve">Kohout kulový přímý G 1 1/4 PN 42 do 185°C plnoprůtokový s koulí vnitřní závit těžká řada   </t>
  </si>
  <si>
    <t xml:space="preserve">pouzdro potrubní izolační PIPO ALS 42/40 mm   </t>
  </si>
  <si>
    <t xml:space="preserve">pouzdro potrubní izolační  PIPO ALS 35/30 mm   </t>
  </si>
  <si>
    <t xml:space="preserve">pouzdro potrubní izolační PIPO ALS 28/25 mm   </t>
  </si>
  <si>
    <t xml:space="preserve">Podložka CE 25 001201   </t>
  </si>
  <si>
    <t xml:space="preserve">Podložka CE 30 001301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</si>
</sst>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</numFmts>
  <fonts count="5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24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1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169" fontId="15" fillId="0" borderId="0" xfId="38" applyNumberFormat="1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165" fontId="7" fillId="0" borderId="0" xfId="0" applyNumberFormat="1" applyFont="1" applyAlignment="1" applyProtection="1">
      <alignment horizontal="right" vertical="top"/>
      <protection hidden="1"/>
    </xf>
    <xf numFmtId="166" fontId="6" fillId="0" borderId="0" xfId="0" applyNumberFormat="1" applyFont="1" applyAlignment="1" applyProtection="1">
      <alignment horizontal="right" vertical="top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 wrapText="1"/>
      <protection hidden="1"/>
    </xf>
    <xf numFmtId="165" fontId="9" fillId="0" borderId="0" xfId="0" applyNumberFormat="1" applyFont="1" applyAlignment="1" applyProtection="1">
      <alignment horizontal="right"/>
      <protection hidden="1"/>
    </xf>
    <xf numFmtId="166" fontId="9" fillId="0" borderId="0" xfId="0" applyNumberFormat="1" applyFont="1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 wrapText="1"/>
      <protection hidden="1"/>
    </xf>
    <xf numFmtId="165" fontId="10" fillId="0" borderId="0" xfId="0" applyNumberFormat="1" applyFont="1" applyAlignment="1" applyProtection="1">
      <alignment horizontal="right"/>
      <protection hidden="1"/>
    </xf>
    <xf numFmtId="166" fontId="10" fillId="0" borderId="0" xfId="0" applyNumberFormat="1" applyFont="1" applyAlignment="1" applyProtection="1">
      <alignment horizontal="right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left" wrapText="1"/>
      <protection hidden="1"/>
    </xf>
    <xf numFmtId="165" fontId="4" fillId="0" borderId="10" xfId="0" applyNumberFormat="1" applyFont="1" applyBorder="1" applyAlignment="1" applyProtection="1">
      <alignment horizontal="right"/>
      <protection hidden="1"/>
    </xf>
    <xf numFmtId="166" fontId="4" fillId="0" borderId="10" xfId="0" applyNumberFormat="1" applyFont="1" applyBorder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left" wrapText="1"/>
      <protection hidden="1"/>
    </xf>
    <xf numFmtId="165" fontId="12" fillId="0" borderId="0" xfId="0" applyNumberFormat="1" applyFont="1" applyAlignment="1" applyProtection="1">
      <alignment horizontal="right"/>
      <protection hidden="1"/>
    </xf>
    <xf numFmtId="166" fontId="12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165" fontId="0" fillId="0" borderId="0" xfId="0" applyNumberFormat="1" applyAlignment="1" applyProtection="1">
      <alignment horizontal="right" vertical="top"/>
      <protection hidden="1"/>
    </xf>
    <xf numFmtId="166" fontId="0" fillId="0" borderId="0" xfId="0" applyNumberFormat="1" applyAlignment="1" applyProtection="1">
      <alignment horizontal="right" vertical="top"/>
      <protection hidden="1"/>
    </xf>
    <xf numFmtId="166" fontId="51" fillId="0" borderId="10" xfId="0" applyNumberFormat="1" applyFont="1" applyBorder="1" applyAlignment="1" applyProtection="1">
      <alignment horizontal="right"/>
      <protection hidden="1"/>
    </xf>
    <xf numFmtId="165" fontId="11" fillId="0" borderId="10" xfId="0" applyNumberFormat="1" applyFont="1" applyBorder="1" applyAlignment="1" applyProtection="1">
      <alignment horizontal="right"/>
      <protection hidden="1"/>
    </xf>
    <xf numFmtId="166" fontId="4" fillId="0" borderId="10" xfId="0" applyNumberFormat="1" applyFont="1" applyBorder="1" applyAlignment="1" applyProtection="1">
      <alignment horizontal="right"/>
      <protection hidden="1" locked="0"/>
    </xf>
    <xf numFmtId="166" fontId="11" fillId="0" borderId="10" xfId="0" applyNumberFormat="1" applyFont="1" applyBorder="1" applyAlignment="1" applyProtection="1">
      <alignment horizontal="right"/>
      <protection hidden="1" locked="0"/>
    </xf>
    <xf numFmtId="166" fontId="10" fillId="0" borderId="0" xfId="0" applyNumberFormat="1" applyFont="1" applyAlignment="1" applyProtection="1">
      <alignment horizontal="right"/>
      <protection hidden="1" locked="0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shrinkToFi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C11" sqref="C11"/>
    </sheetView>
  </sheetViews>
  <sheetFormatPr defaultColWidth="9.33203125" defaultRowHeight="10.5"/>
  <cols>
    <col min="1" max="1" width="12.33203125" style="2" customWidth="1"/>
    <col min="2" max="2" width="9.33203125" style="2" customWidth="1"/>
    <col min="3" max="3" width="27" style="2" customWidth="1"/>
    <col min="4" max="16384" width="9.33203125" style="2" customWidth="1"/>
  </cols>
  <sheetData>
    <row r="2" ht="30.75">
      <c r="A2" s="1" t="s">
        <v>841</v>
      </c>
    </row>
    <row r="4" spans="1:2" ht="15.75">
      <c r="A4" s="3" t="s">
        <v>842</v>
      </c>
      <c r="B4" s="4" t="s">
        <v>843</v>
      </c>
    </row>
    <row r="7" spans="1:3" ht="15.75">
      <c r="A7" s="5" t="s">
        <v>844</v>
      </c>
      <c r="C7" s="6">
        <f>'Zadání 164'!H13</f>
        <v>0</v>
      </c>
    </row>
    <row r="8" spans="1:3" ht="15.75">
      <c r="A8" s="5"/>
      <c r="C8" s="6"/>
    </row>
    <row r="9" spans="1:3" ht="15.75">
      <c r="A9" s="5" t="s">
        <v>846</v>
      </c>
      <c r="C9" s="6">
        <f>'Zadání 210'!H13</f>
        <v>0</v>
      </c>
    </row>
    <row r="10" spans="1:4" ht="15.75">
      <c r="A10" s="5"/>
      <c r="C10" s="6"/>
      <c r="D10" s="7"/>
    </row>
    <row r="11" spans="1:3" ht="15.75">
      <c r="A11" s="5" t="s">
        <v>847</v>
      </c>
      <c r="C11" s="6">
        <f>'Zadání 211'!H13</f>
        <v>0</v>
      </c>
    </row>
    <row r="12" spans="1:3" ht="15.75">
      <c r="A12" s="5"/>
      <c r="C12" s="6"/>
    </row>
    <row r="13" spans="1:3" ht="15.75">
      <c r="A13" s="5" t="s">
        <v>845</v>
      </c>
      <c r="C13" s="6">
        <f>SUM(C7:C11)</f>
        <v>0</v>
      </c>
    </row>
  </sheetData>
  <sheetProtection password="CA87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D182" sqref="D182"/>
    </sheetView>
  </sheetViews>
  <sheetFormatPr defaultColWidth="10.5" defaultRowHeight="12" customHeight="1"/>
  <cols>
    <col min="1" max="1" width="6.66015625" style="37" customWidth="1"/>
    <col min="2" max="2" width="7.66015625" style="38" customWidth="1"/>
    <col min="3" max="3" width="11.66015625" style="38" customWidth="1"/>
    <col min="4" max="4" width="50" style="38" customWidth="1"/>
    <col min="5" max="5" width="5.5" style="38" customWidth="1"/>
    <col min="6" max="6" width="13.33203125" style="39" customWidth="1"/>
    <col min="7" max="7" width="17.83203125" style="40" customWidth="1"/>
    <col min="8" max="8" width="21.16015625" style="40" customWidth="1"/>
    <col min="9" max="16384" width="10.5" style="13" customWidth="1"/>
  </cols>
  <sheetData>
    <row r="1" spans="1:8" s="8" customFormat="1" ht="27.7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s="8" customFormat="1" ht="12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8" s="8" customFormat="1" ht="12.75" customHeight="1">
      <c r="A3" s="9" t="s">
        <v>2</v>
      </c>
      <c r="B3" s="9"/>
      <c r="C3" s="9"/>
      <c r="D3" s="9"/>
      <c r="E3" s="9"/>
      <c r="F3" s="10"/>
      <c r="G3" s="9"/>
      <c r="H3" s="9"/>
    </row>
    <row r="4" spans="1:8" s="8" customFormat="1" ht="13.5" customHeight="1">
      <c r="A4" s="11"/>
      <c r="B4" s="9"/>
      <c r="C4" s="11"/>
      <c r="D4" s="9"/>
      <c r="E4" s="9"/>
      <c r="F4" s="10"/>
      <c r="G4" s="9"/>
      <c r="H4" s="9"/>
    </row>
    <row r="5" spans="1:8" s="8" customFormat="1" ht="6.75" customHeight="1">
      <c r="A5" s="12"/>
      <c r="B5" s="12"/>
      <c r="C5" s="12"/>
      <c r="D5" s="12"/>
      <c r="E5" s="12"/>
      <c r="F5" s="13"/>
      <c r="G5" s="14"/>
      <c r="H5" s="12"/>
    </row>
    <row r="6" spans="1:8" s="8" customFormat="1" ht="12.75" customHeight="1">
      <c r="A6" s="15" t="s">
        <v>3</v>
      </c>
      <c r="B6" s="16"/>
      <c r="C6" s="16"/>
      <c r="D6" s="16"/>
      <c r="E6" s="16"/>
      <c r="F6" s="17"/>
      <c r="G6" s="18"/>
      <c r="H6" s="18"/>
    </row>
    <row r="7" spans="1:8" s="8" customFormat="1" ht="12.75" customHeight="1">
      <c r="A7" s="15" t="s">
        <v>4</v>
      </c>
      <c r="B7" s="16"/>
      <c r="C7" s="16"/>
      <c r="D7" s="16"/>
      <c r="E7" s="16"/>
      <c r="F7" s="17"/>
      <c r="G7" s="15" t="s">
        <v>5</v>
      </c>
      <c r="H7" s="18"/>
    </row>
    <row r="8" spans="1:8" s="8" customFormat="1" ht="12.75" customHeight="1">
      <c r="A8" s="15" t="s">
        <v>6</v>
      </c>
      <c r="B8" s="16"/>
      <c r="C8" s="16"/>
      <c r="D8" s="16"/>
      <c r="E8" s="16"/>
      <c r="F8" s="17"/>
      <c r="G8" s="15" t="s">
        <v>7</v>
      </c>
      <c r="H8" s="18"/>
    </row>
    <row r="9" spans="1:8" s="8" customFormat="1" ht="6" customHeight="1">
      <c r="A9" s="14"/>
      <c r="B9" s="14"/>
      <c r="C9" s="14"/>
      <c r="D9" s="14"/>
      <c r="E9" s="14"/>
      <c r="F9" s="13"/>
      <c r="G9" s="14"/>
      <c r="H9" s="14"/>
    </row>
    <row r="10" spans="1:8" s="8" customFormat="1" ht="24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8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20" t="s">
        <v>21</v>
      </c>
      <c r="G11" s="19" t="s">
        <v>22</v>
      </c>
      <c r="H11" s="19" t="s">
        <v>23</v>
      </c>
    </row>
    <row r="12" spans="1:8" s="8" customFormat="1" ht="4.5" customHeight="1">
      <c r="A12" s="14"/>
      <c r="B12" s="14"/>
      <c r="C12" s="14"/>
      <c r="D12" s="14"/>
      <c r="E12" s="14"/>
      <c r="F12" s="13"/>
      <c r="G12" s="14"/>
      <c r="H12" s="14"/>
    </row>
    <row r="13" spans="1:8" s="8" customFormat="1" ht="30.75" customHeight="1">
      <c r="A13" s="21"/>
      <c r="B13" s="22"/>
      <c r="C13" s="22" t="s">
        <v>24</v>
      </c>
      <c r="D13" s="22" t="s">
        <v>25</v>
      </c>
      <c r="E13" s="22"/>
      <c r="F13" s="23"/>
      <c r="G13" s="24"/>
      <c r="H13" s="24">
        <f>H202</f>
        <v>0</v>
      </c>
    </row>
    <row r="14" spans="1:8" s="8" customFormat="1" ht="28.5" customHeight="1">
      <c r="A14" s="25"/>
      <c r="B14" s="26"/>
      <c r="C14" s="26" t="s">
        <v>26</v>
      </c>
      <c r="D14" s="26" t="s">
        <v>27</v>
      </c>
      <c r="E14" s="26"/>
      <c r="F14" s="27"/>
      <c r="G14" s="28"/>
      <c r="H14" s="28">
        <f>SUM(H15:H19)</f>
        <v>0</v>
      </c>
    </row>
    <row r="15" spans="1:8" s="8" customFormat="1" ht="24" customHeight="1">
      <c r="A15" s="29">
        <v>1</v>
      </c>
      <c r="B15" s="30" t="s">
        <v>26</v>
      </c>
      <c r="C15" s="30" t="s">
        <v>28</v>
      </c>
      <c r="D15" s="30" t="s">
        <v>29</v>
      </c>
      <c r="E15" s="30" t="s">
        <v>30</v>
      </c>
      <c r="F15" s="31">
        <v>1</v>
      </c>
      <c r="G15" s="43"/>
      <c r="H15" s="32">
        <f>F15*G15</f>
        <v>0</v>
      </c>
    </row>
    <row r="16" spans="1:8" s="8" customFormat="1" ht="24" customHeight="1">
      <c r="A16" s="29">
        <v>2</v>
      </c>
      <c r="B16" s="30" t="s">
        <v>31</v>
      </c>
      <c r="C16" s="30" t="s">
        <v>32</v>
      </c>
      <c r="D16" s="30" t="s">
        <v>33</v>
      </c>
      <c r="E16" s="30" t="s">
        <v>30</v>
      </c>
      <c r="F16" s="31">
        <v>1</v>
      </c>
      <c r="G16" s="44"/>
      <c r="H16" s="32">
        <f>F16*G16</f>
        <v>0</v>
      </c>
    </row>
    <row r="17" spans="1:8" s="8" customFormat="1" ht="13.5" customHeight="1">
      <c r="A17" s="29">
        <v>3</v>
      </c>
      <c r="B17" s="30" t="s">
        <v>31</v>
      </c>
      <c r="C17" s="30" t="s">
        <v>34</v>
      </c>
      <c r="D17" s="30" t="s">
        <v>35</v>
      </c>
      <c r="E17" s="30" t="s">
        <v>30</v>
      </c>
      <c r="F17" s="31">
        <v>1</v>
      </c>
      <c r="G17" s="44"/>
      <c r="H17" s="32">
        <f>F17*G17</f>
        <v>0</v>
      </c>
    </row>
    <row r="18" spans="1:8" s="8" customFormat="1" ht="13.5" customHeight="1">
      <c r="A18" s="29">
        <v>4</v>
      </c>
      <c r="B18" s="30" t="s">
        <v>26</v>
      </c>
      <c r="C18" s="30" t="s">
        <v>36</v>
      </c>
      <c r="D18" s="30" t="s">
        <v>37</v>
      </c>
      <c r="E18" s="30" t="s">
        <v>38</v>
      </c>
      <c r="F18" s="31">
        <v>0.148</v>
      </c>
      <c r="G18" s="43"/>
      <c r="H18" s="32">
        <f>F18*G18</f>
        <v>0</v>
      </c>
    </row>
    <row r="19" spans="1:8" s="8" customFormat="1" ht="13.5" customHeight="1">
      <c r="A19" s="29">
        <v>5</v>
      </c>
      <c r="B19" s="30" t="s">
        <v>39</v>
      </c>
      <c r="C19" s="30" t="s">
        <v>40</v>
      </c>
      <c r="D19" s="30" t="s">
        <v>41</v>
      </c>
      <c r="E19" s="30" t="s">
        <v>42</v>
      </c>
      <c r="F19" s="31">
        <v>1</v>
      </c>
      <c r="G19" s="43"/>
      <c r="H19" s="32">
        <f>F19*G19</f>
        <v>0</v>
      </c>
    </row>
    <row r="20" spans="1:8" s="8" customFormat="1" ht="28.5" customHeight="1">
      <c r="A20" s="25"/>
      <c r="B20" s="26"/>
      <c r="C20" s="26" t="s">
        <v>43</v>
      </c>
      <c r="D20" s="26" t="s">
        <v>44</v>
      </c>
      <c r="E20" s="26"/>
      <c r="F20" s="27"/>
      <c r="G20" s="45"/>
      <c r="H20" s="28">
        <f>SUM(H21:H36)</f>
        <v>0</v>
      </c>
    </row>
    <row r="21" spans="1:8" s="8" customFormat="1" ht="13.5" customHeight="1">
      <c r="A21" s="29">
        <v>6</v>
      </c>
      <c r="B21" s="30" t="s">
        <v>39</v>
      </c>
      <c r="C21" s="30" t="s">
        <v>45</v>
      </c>
      <c r="D21" s="30" t="s">
        <v>46</v>
      </c>
      <c r="E21" s="30" t="s">
        <v>30</v>
      </c>
      <c r="F21" s="31">
        <v>1</v>
      </c>
      <c r="G21" s="43"/>
      <c r="H21" s="32">
        <f>G21*F21</f>
        <v>0</v>
      </c>
    </row>
    <row r="22" spans="1:8" s="8" customFormat="1" ht="13.5" customHeight="1">
      <c r="A22" s="29">
        <v>7</v>
      </c>
      <c r="B22" s="30" t="s">
        <v>39</v>
      </c>
      <c r="C22" s="30" t="s">
        <v>47</v>
      </c>
      <c r="D22" s="30" t="s">
        <v>48</v>
      </c>
      <c r="E22" s="30" t="s">
        <v>30</v>
      </c>
      <c r="F22" s="31">
        <v>1</v>
      </c>
      <c r="G22" s="43"/>
      <c r="H22" s="32">
        <f aca="true" t="shared" si="0" ref="H22:H36">G22*F22</f>
        <v>0</v>
      </c>
    </row>
    <row r="23" spans="1:8" s="8" customFormat="1" ht="13.5" customHeight="1">
      <c r="A23" s="29">
        <v>8</v>
      </c>
      <c r="B23" s="30" t="s">
        <v>39</v>
      </c>
      <c r="C23" s="30" t="s">
        <v>49</v>
      </c>
      <c r="D23" s="30" t="s">
        <v>50</v>
      </c>
      <c r="E23" s="30" t="s">
        <v>30</v>
      </c>
      <c r="F23" s="31">
        <v>1</v>
      </c>
      <c r="G23" s="43"/>
      <c r="H23" s="32">
        <f t="shared" si="0"/>
        <v>0</v>
      </c>
    </row>
    <row r="24" spans="1:8" s="8" customFormat="1" ht="13.5" customHeight="1">
      <c r="A24" s="29">
        <v>9</v>
      </c>
      <c r="B24" s="30" t="s">
        <v>39</v>
      </c>
      <c r="C24" s="30" t="s">
        <v>51</v>
      </c>
      <c r="D24" s="30" t="s">
        <v>52</v>
      </c>
      <c r="E24" s="30" t="s">
        <v>30</v>
      </c>
      <c r="F24" s="31">
        <v>1</v>
      </c>
      <c r="G24" s="43"/>
      <c r="H24" s="32">
        <f t="shared" si="0"/>
        <v>0</v>
      </c>
    </row>
    <row r="25" spans="1:8" s="8" customFormat="1" ht="13.5" customHeight="1">
      <c r="A25" s="29">
        <v>10</v>
      </c>
      <c r="B25" s="30" t="s">
        <v>39</v>
      </c>
      <c r="C25" s="30" t="s">
        <v>53</v>
      </c>
      <c r="D25" s="30" t="s">
        <v>54</v>
      </c>
      <c r="E25" s="30" t="s">
        <v>30</v>
      </c>
      <c r="F25" s="31">
        <v>1</v>
      </c>
      <c r="G25" s="43"/>
      <c r="H25" s="32">
        <f t="shared" si="0"/>
        <v>0</v>
      </c>
    </row>
    <row r="26" spans="1:8" s="8" customFormat="1" ht="24" customHeight="1">
      <c r="A26" s="29">
        <v>11</v>
      </c>
      <c r="B26" s="30" t="s">
        <v>39</v>
      </c>
      <c r="C26" s="30" t="s">
        <v>55</v>
      </c>
      <c r="D26" s="30" t="s">
        <v>56</v>
      </c>
      <c r="E26" s="30" t="s">
        <v>30</v>
      </c>
      <c r="F26" s="31">
        <v>5</v>
      </c>
      <c r="G26" s="43"/>
      <c r="H26" s="32">
        <f t="shared" si="0"/>
        <v>0</v>
      </c>
    </row>
    <row r="27" spans="1:8" s="8" customFormat="1" ht="24" customHeight="1">
      <c r="A27" s="29">
        <v>12</v>
      </c>
      <c r="B27" s="30" t="s">
        <v>39</v>
      </c>
      <c r="C27" s="30" t="s">
        <v>55</v>
      </c>
      <c r="D27" s="30" t="s">
        <v>57</v>
      </c>
      <c r="E27" s="30" t="s">
        <v>30</v>
      </c>
      <c r="F27" s="31">
        <v>1</v>
      </c>
      <c r="G27" s="43"/>
      <c r="H27" s="32">
        <f t="shared" si="0"/>
        <v>0</v>
      </c>
    </row>
    <row r="28" spans="1:8" s="8" customFormat="1" ht="24" customHeight="1">
      <c r="A28" s="29">
        <v>13</v>
      </c>
      <c r="B28" s="30" t="s">
        <v>39</v>
      </c>
      <c r="C28" s="30" t="s">
        <v>58</v>
      </c>
      <c r="D28" s="30" t="s">
        <v>59</v>
      </c>
      <c r="E28" s="30" t="s">
        <v>30</v>
      </c>
      <c r="F28" s="31">
        <v>1</v>
      </c>
      <c r="G28" s="43"/>
      <c r="H28" s="32">
        <f t="shared" si="0"/>
        <v>0</v>
      </c>
    </row>
    <row r="29" spans="1:8" s="8" customFormat="1" ht="13.5" customHeight="1">
      <c r="A29" s="29">
        <v>14</v>
      </c>
      <c r="B29" s="30" t="s">
        <v>39</v>
      </c>
      <c r="C29" s="30" t="s">
        <v>60</v>
      </c>
      <c r="D29" s="30" t="s">
        <v>61</v>
      </c>
      <c r="E29" s="30" t="s">
        <v>30</v>
      </c>
      <c r="F29" s="31">
        <v>1</v>
      </c>
      <c r="G29" s="43"/>
      <c r="H29" s="32">
        <f t="shared" si="0"/>
        <v>0</v>
      </c>
    </row>
    <row r="30" spans="1:8" s="8" customFormat="1" ht="13.5" customHeight="1">
      <c r="A30" s="29">
        <v>15</v>
      </c>
      <c r="B30" s="30" t="s">
        <v>39</v>
      </c>
      <c r="C30" s="30" t="s">
        <v>62</v>
      </c>
      <c r="D30" s="30" t="s">
        <v>63</v>
      </c>
      <c r="E30" s="30" t="s">
        <v>30</v>
      </c>
      <c r="F30" s="31">
        <v>2</v>
      </c>
      <c r="G30" s="43"/>
      <c r="H30" s="32">
        <f t="shared" si="0"/>
        <v>0</v>
      </c>
    </row>
    <row r="31" spans="1:8" s="8" customFormat="1" ht="13.5" customHeight="1">
      <c r="A31" s="29">
        <v>16</v>
      </c>
      <c r="B31" s="30" t="s">
        <v>39</v>
      </c>
      <c r="C31" s="30" t="s">
        <v>64</v>
      </c>
      <c r="D31" s="30" t="s">
        <v>65</v>
      </c>
      <c r="E31" s="30" t="s">
        <v>30</v>
      </c>
      <c r="F31" s="31">
        <v>1</v>
      </c>
      <c r="G31" s="43"/>
      <c r="H31" s="32">
        <f t="shared" si="0"/>
        <v>0</v>
      </c>
    </row>
    <row r="32" spans="1:8" s="8" customFormat="1" ht="13.5" customHeight="1">
      <c r="A32" s="29">
        <v>17</v>
      </c>
      <c r="B32" s="30" t="s">
        <v>39</v>
      </c>
      <c r="C32" s="30" t="s">
        <v>66</v>
      </c>
      <c r="D32" s="30" t="s">
        <v>67</v>
      </c>
      <c r="E32" s="30" t="s">
        <v>30</v>
      </c>
      <c r="F32" s="31">
        <v>1</v>
      </c>
      <c r="G32" s="43"/>
      <c r="H32" s="32">
        <f t="shared" si="0"/>
        <v>0</v>
      </c>
    </row>
    <row r="33" spans="1:8" s="8" customFormat="1" ht="13.5" customHeight="1">
      <c r="A33" s="29">
        <v>18</v>
      </c>
      <c r="B33" s="30" t="s">
        <v>39</v>
      </c>
      <c r="C33" s="30" t="s">
        <v>68</v>
      </c>
      <c r="D33" s="30" t="s">
        <v>69</v>
      </c>
      <c r="E33" s="30" t="s">
        <v>30</v>
      </c>
      <c r="F33" s="31">
        <v>1</v>
      </c>
      <c r="G33" s="43"/>
      <c r="H33" s="32">
        <f t="shared" si="0"/>
        <v>0</v>
      </c>
    </row>
    <row r="34" spans="1:8" s="8" customFormat="1" ht="13.5" customHeight="1">
      <c r="A34" s="29">
        <v>19</v>
      </c>
      <c r="B34" s="30" t="s">
        <v>39</v>
      </c>
      <c r="C34" s="30" t="s">
        <v>70</v>
      </c>
      <c r="D34" s="30" t="s">
        <v>71</v>
      </c>
      <c r="E34" s="30" t="s">
        <v>30</v>
      </c>
      <c r="F34" s="31">
        <v>3</v>
      </c>
      <c r="G34" s="43"/>
      <c r="H34" s="32">
        <f t="shared" si="0"/>
        <v>0</v>
      </c>
    </row>
    <row r="35" spans="1:8" s="8" customFormat="1" ht="13.5" customHeight="1">
      <c r="A35" s="29">
        <v>20</v>
      </c>
      <c r="B35" s="30" t="s">
        <v>39</v>
      </c>
      <c r="C35" s="30" t="s">
        <v>72</v>
      </c>
      <c r="D35" s="30" t="s">
        <v>73</v>
      </c>
      <c r="E35" s="30" t="s">
        <v>30</v>
      </c>
      <c r="F35" s="31">
        <v>9</v>
      </c>
      <c r="G35" s="43"/>
      <c r="H35" s="32">
        <f t="shared" si="0"/>
        <v>0</v>
      </c>
    </row>
    <row r="36" spans="1:8" s="8" customFormat="1" ht="13.5" customHeight="1">
      <c r="A36" s="29">
        <v>21</v>
      </c>
      <c r="B36" s="30" t="s">
        <v>74</v>
      </c>
      <c r="C36" s="30" t="s">
        <v>75</v>
      </c>
      <c r="D36" s="30" t="s">
        <v>76</v>
      </c>
      <c r="E36" s="30" t="s">
        <v>77</v>
      </c>
      <c r="F36" s="31"/>
      <c r="G36" s="44"/>
      <c r="H36" s="32">
        <f t="shared" si="0"/>
        <v>0</v>
      </c>
    </row>
    <row r="37" spans="1:8" s="8" customFormat="1" ht="28.5" customHeight="1">
      <c r="A37" s="25"/>
      <c r="B37" s="26"/>
      <c r="C37" s="26" t="s">
        <v>78</v>
      </c>
      <c r="D37" s="26" t="s">
        <v>79</v>
      </c>
      <c r="E37" s="26"/>
      <c r="F37" s="27"/>
      <c r="G37" s="45"/>
      <c r="H37" s="28">
        <f>SUM(H38:H43)</f>
        <v>0</v>
      </c>
    </row>
    <row r="38" spans="1:8" s="8" customFormat="1" ht="24" customHeight="1">
      <c r="A38" s="29">
        <v>22</v>
      </c>
      <c r="B38" s="30" t="s">
        <v>26</v>
      </c>
      <c r="C38" s="30" t="s">
        <v>80</v>
      </c>
      <c r="D38" s="30" t="s">
        <v>81</v>
      </c>
      <c r="E38" s="30" t="s">
        <v>30</v>
      </c>
      <c r="F38" s="31">
        <v>1</v>
      </c>
      <c r="G38" s="43"/>
      <c r="H38" s="32">
        <f aca="true" t="shared" si="1" ref="H38:H43">G38*F38</f>
        <v>0</v>
      </c>
    </row>
    <row r="39" spans="1:8" s="8" customFormat="1" ht="24" customHeight="1">
      <c r="A39" s="29">
        <v>23</v>
      </c>
      <c r="B39" s="30" t="s">
        <v>26</v>
      </c>
      <c r="C39" s="30" t="s">
        <v>82</v>
      </c>
      <c r="D39" s="30" t="s">
        <v>83</v>
      </c>
      <c r="E39" s="30" t="s">
        <v>42</v>
      </c>
      <c r="F39" s="31">
        <v>1</v>
      </c>
      <c r="G39" s="43"/>
      <c r="H39" s="32">
        <f t="shared" si="1"/>
        <v>0</v>
      </c>
    </row>
    <row r="40" spans="1:8" s="8" customFormat="1" ht="13.5" customHeight="1">
      <c r="A40" s="29">
        <v>24</v>
      </c>
      <c r="B40" s="30" t="s">
        <v>31</v>
      </c>
      <c r="C40" s="30" t="s">
        <v>84</v>
      </c>
      <c r="D40" s="30" t="s">
        <v>85</v>
      </c>
      <c r="E40" s="30" t="s">
        <v>30</v>
      </c>
      <c r="F40" s="31">
        <v>1</v>
      </c>
      <c r="G40" s="44"/>
      <c r="H40" s="32">
        <f t="shared" si="1"/>
        <v>0</v>
      </c>
    </row>
    <row r="41" spans="1:8" s="8" customFormat="1" ht="24" customHeight="1">
      <c r="A41" s="29">
        <v>25</v>
      </c>
      <c r="B41" s="30" t="s">
        <v>26</v>
      </c>
      <c r="C41" s="30" t="s">
        <v>86</v>
      </c>
      <c r="D41" s="30" t="s">
        <v>87</v>
      </c>
      <c r="E41" s="30" t="s">
        <v>30</v>
      </c>
      <c r="F41" s="31">
        <v>1</v>
      </c>
      <c r="G41" s="43"/>
      <c r="H41" s="32">
        <f t="shared" si="1"/>
        <v>0</v>
      </c>
    </row>
    <row r="42" spans="1:8" s="8" customFormat="1" ht="24" customHeight="1">
      <c r="A42" s="29">
        <v>26</v>
      </c>
      <c r="B42" s="30" t="s">
        <v>26</v>
      </c>
      <c r="C42" s="30" t="s">
        <v>88</v>
      </c>
      <c r="D42" s="30" t="s">
        <v>89</v>
      </c>
      <c r="E42" s="30" t="s">
        <v>30</v>
      </c>
      <c r="F42" s="31">
        <v>1</v>
      </c>
      <c r="G42" s="43"/>
      <c r="H42" s="32">
        <f t="shared" si="1"/>
        <v>0</v>
      </c>
    </row>
    <row r="43" spans="1:8" s="8" customFormat="1" ht="13.5" customHeight="1">
      <c r="A43" s="29">
        <v>27</v>
      </c>
      <c r="B43" s="30" t="s">
        <v>26</v>
      </c>
      <c r="C43" s="30" t="s">
        <v>90</v>
      </c>
      <c r="D43" s="30" t="s">
        <v>91</v>
      </c>
      <c r="E43" s="30" t="s">
        <v>38</v>
      </c>
      <c r="F43" s="31">
        <v>0.021</v>
      </c>
      <c r="G43" s="43"/>
      <c r="H43" s="32">
        <f t="shared" si="1"/>
        <v>0</v>
      </c>
    </row>
    <row r="44" spans="1:8" s="8" customFormat="1" ht="28.5" customHeight="1">
      <c r="A44" s="25"/>
      <c r="B44" s="26"/>
      <c r="C44" s="26" t="s">
        <v>92</v>
      </c>
      <c r="D44" s="26" t="s">
        <v>93</v>
      </c>
      <c r="E44" s="26"/>
      <c r="F44" s="27"/>
      <c r="G44" s="45"/>
      <c r="H44" s="28">
        <f>SUM(H45:H53)</f>
        <v>0</v>
      </c>
    </row>
    <row r="45" spans="1:8" s="8" customFormat="1" ht="24" customHeight="1">
      <c r="A45" s="29">
        <v>28</v>
      </c>
      <c r="B45" s="30" t="s">
        <v>26</v>
      </c>
      <c r="C45" s="30" t="s">
        <v>94</v>
      </c>
      <c r="D45" s="30" t="s">
        <v>95</v>
      </c>
      <c r="E45" s="30" t="s">
        <v>96</v>
      </c>
      <c r="F45" s="31">
        <v>2</v>
      </c>
      <c r="G45" s="43"/>
      <c r="H45" s="32">
        <f>G45*F45</f>
        <v>0</v>
      </c>
    </row>
    <row r="46" spans="1:8" s="8" customFormat="1" ht="24" customHeight="1">
      <c r="A46" s="29">
        <v>29</v>
      </c>
      <c r="B46" s="30" t="s">
        <v>26</v>
      </c>
      <c r="C46" s="30" t="s">
        <v>97</v>
      </c>
      <c r="D46" s="30" t="s">
        <v>98</v>
      </c>
      <c r="E46" s="30" t="s">
        <v>96</v>
      </c>
      <c r="F46" s="31">
        <v>3</v>
      </c>
      <c r="G46" s="43"/>
      <c r="H46" s="32">
        <f aca="true" t="shared" si="2" ref="H46:H53">G46*F46</f>
        <v>0</v>
      </c>
    </row>
    <row r="47" spans="1:8" s="8" customFormat="1" ht="24" customHeight="1">
      <c r="A47" s="29">
        <v>30</v>
      </c>
      <c r="B47" s="30" t="s">
        <v>26</v>
      </c>
      <c r="C47" s="30" t="s">
        <v>99</v>
      </c>
      <c r="D47" s="30" t="s">
        <v>100</v>
      </c>
      <c r="E47" s="30" t="s">
        <v>96</v>
      </c>
      <c r="F47" s="31">
        <v>25</v>
      </c>
      <c r="G47" s="43"/>
      <c r="H47" s="32">
        <f t="shared" si="2"/>
        <v>0</v>
      </c>
    </row>
    <row r="48" spans="1:8" s="8" customFormat="1" ht="13.5" customHeight="1">
      <c r="A48" s="29">
        <v>31</v>
      </c>
      <c r="B48" s="30" t="s">
        <v>26</v>
      </c>
      <c r="C48" s="30" t="s">
        <v>101</v>
      </c>
      <c r="D48" s="30" t="s">
        <v>102</v>
      </c>
      <c r="E48" s="30" t="s">
        <v>42</v>
      </c>
      <c r="F48" s="31">
        <v>3</v>
      </c>
      <c r="G48" s="43"/>
      <c r="H48" s="32">
        <f t="shared" si="2"/>
        <v>0</v>
      </c>
    </row>
    <row r="49" spans="1:8" s="8" customFormat="1" ht="24" customHeight="1">
      <c r="A49" s="29">
        <v>32</v>
      </c>
      <c r="B49" s="30" t="s">
        <v>103</v>
      </c>
      <c r="C49" s="30" t="s">
        <v>104</v>
      </c>
      <c r="D49" s="30" t="s">
        <v>105</v>
      </c>
      <c r="E49" s="30" t="s">
        <v>96</v>
      </c>
      <c r="F49" s="31">
        <v>7</v>
      </c>
      <c r="G49" s="43"/>
      <c r="H49" s="32">
        <f t="shared" si="2"/>
        <v>0</v>
      </c>
    </row>
    <row r="50" spans="1:8" s="8" customFormat="1" ht="24" customHeight="1">
      <c r="A50" s="29">
        <v>33</v>
      </c>
      <c r="B50" s="30" t="s">
        <v>103</v>
      </c>
      <c r="C50" s="30" t="s">
        <v>106</v>
      </c>
      <c r="D50" s="30" t="s">
        <v>107</v>
      </c>
      <c r="E50" s="30" t="s">
        <v>96</v>
      </c>
      <c r="F50" s="31">
        <v>17</v>
      </c>
      <c r="G50" s="43"/>
      <c r="H50" s="32">
        <f t="shared" si="2"/>
        <v>0</v>
      </c>
    </row>
    <row r="51" spans="1:8" s="8" customFormat="1" ht="13.5" customHeight="1">
      <c r="A51" s="29">
        <v>34</v>
      </c>
      <c r="B51" s="30" t="s">
        <v>26</v>
      </c>
      <c r="C51" s="30" t="s">
        <v>108</v>
      </c>
      <c r="D51" s="30" t="s">
        <v>109</v>
      </c>
      <c r="E51" s="30" t="s">
        <v>96</v>
      </c>
      <c r="F51" s="31">
        <v>3</v>
      </c>
      <c r="G51" s="43"/>
      <c r="H51" s="32">
        <f t="shared" si="2"/>
        <v>0</v>
      </c>
    </row>
    <row r="52" spans="1:8" s="8" customFormat="1" ht="13.5" customHeight="1">
      <c r="A52" s="29">
        <v>35</v>
      </c>
      <c r="B52" s="30" t="s">
        <v>26</v>
      </c>
      <c r="C52" s="30" t="s">
        <v>110</v>
      </c>
      <c r="D52" s="30" t="s">
        <v>111</v>
      </c>
      <c r="E52" s="30" t="s">
        <v>96</v>
      </c>
      <c r="F52" s="31">
        <v>30</v>
      </c>
      <c r="G52" s="43"/>
      <c r="H52" s="32">
        <f t="shared" si="2"/>
        <v>0</v>
      </c>
    </row>
    <row r="53" spans="1:8" s="8" customFormat="1" ht="24" customHeight="1">
      <c r="A53" s="29">
        <v>36</v>
      </c>
      <c r="B53" s="30" t="s">
        <v>26</v>
      </c>
      <c r="C53" s="30" t="s">
        <v>112</v>
      </c>
      <c r="D53" s="30" t="s">
        <v>113</v>
      </c>
      <c r="E53" s="30" t="s">
        <v>38</v>
      </c>
      <c r="F53" s="31">
        <v>0.182</v>
      </c>
      <c r="G53" s="43"/>
      <c r="H53" s="32">
        <f t="shared" si="2"/>
        <v>0</v>
      </c>
    </row>
    <row r="54" spans="1:8" s="8" customFormat="1" ht="28.5" customHeight="1">
      <c r="A54" s="25"/>
      <c r="B54" s="26"/>
      <c r="C54" s="26" t="s">
        <v>114</v>
      </c>
      <c r="D54" s="26" t="s">
        <v>115</v>
      </c>
      <c r="E54" s="26"/>
      <c r="F54" s="27"/>
      <c r="G54" s="45"/>
      <c r="H54" s="28">
        <f>SUM(H55:H61)</f>
        <v>0</v>
      </c>
    </row>
    <row r="55" spans="1:8" s="8" customFormat="1" ht="24" customHeight="1">
      <c r="A55" s="29">
        <v>37</v>
      </c>
      <c r="B55" s="30" t="s">
        <v>114</v>
      </c>
      <c r="C55" s="30" t="s">
        <v>116</v>
      </c>
      <c r="D55" s="30" t="s">
        <v>117</v>
      </c>
      <c r="E55" s="30" t="s">
        <v>96</v>
      </c>
      <c r="F55" s="31">
        <v>30</v>
      </c>
      <c r="G55" s="43"/>
      <c r="H55" s="32">
        <f>F55*G55</f>
        <v>0</v>
      </c>
    </row>
    <row r="56" spans="1:8" s="8" customFormat="1" ht="24" customHeight="1">
      <c r="A56" s="29">
        <v>38</v>
      </c>
      <c r="B56" s="30" t="s">
        <v>118</v>
      </c>
      <c r="C56" s="30" t="s">
        <v>119</v>
      </c>
      <c r="D56" s="30" t="s">
        <v>861</v>
      </c>
      <c r="E56" s="30" t="s">
        <v>96</v>
      </c>
      <c r="F56" s="31">
        <v>25</v>
      </c>
      <c r="G56" s="44"/>
      <c r="H56" s="32">
        <f aca="true" t="shared" si="3" ref="H56:H61">F56*G56</f>
        <v>0</v>
      </c>
    </row>
    <row r="57" spans="1:8" s="8" customFormat="1" ht="24" customHeight="1">
      <c r="A57" s="29">
        <v>39</v>
      </c>
      <c r="B57" s="30" t="s">
        <v>118</v>
      </c>
      <c r="C57" s="30" t="s">
        <v>120</v>
      </c>
      <c r="D57" s="30" t="s">
        <v>862</v>
      </c>
      <c r="E57" s="30" t="s">
        <v>96</v>
      </c>
      <c r="F57" s="31">
        <v>3</v>
      </c>
      <c r="G57" s="44"/>
      <c r="H57" s="32">
        <f t="shared" si="3"/>
        <v>0</v>
      </c>
    </row>
    <row r="58" spans="1:8" s="8" customFormat="1" ht="24" customHeight="1">
      <c r="A58" s="29">
        <v>40</v>
      </c>
      <c r="B58" s="30" t="s">
        <v>118</v>
      </c>
      <c r="C58" s="30" t="s">
        <v>121</v>
      </c>
      <c r="D58" s="30" t="s">
        <v>863</v>
      </c>
      <c r="E58" s="30" t="s">
        <v>96</v>
      </c>
      <c r="F58" s="31">
        <v>2</v>
      </c>
      <c r="G58" s="44"/>
      <c r="H58" s="32">
        <f t="shared" si="3"/>
        <v>0</v>
      </c>
    </row>
    <row r="59" spans="1:8" s="8" customFormat="1" ht="13.5" customHeight="1">
      <c r="A59" s="29">
        <v>41</v>
      </c>
      <c r="B59" s="30" t="s">
        <v>122</v>
      </c>
      <c r="C59" s="30" t="s">
        <v>123</v>
      </c>
      <c r="D59" s="30" t="s">
        <v>124</v>
      </c>
      <c r="E59" s="30" t="s">
        <v>42</v>
      </c>
      <c r="F59" s="31">
        <v>120</v>
      </c>
      <c r="G59" s="44"/>
      <c r="H59" s="32">
        <f t="shared" si="3"/>
        <v>0</v>
      </c>
    </row>
    <row r="60" spans="1:8" s="8" customFormat="1" ht="13.5" customHeight="1">
      <c r="A60" s="29">
        <v>42</v>
      </c>
      <c r="B60" s="30" t="s">
        <v>122</v>
      </c>
      <c r="C60" s="30" t="s">
        <v>125</v>
      </c>
      <c r="D60" s="30" t="s">
        <v>126</v>
      </c>
      <c r="E60" s="30" t="s">
        <v>42</v>
      </c>
      <c r="F60" s="31">
        <v>0.4</v>
      </c>
      <c r="G60" s="44"/>
      <c r="H60" s="32">
        <f t="shared" si="3"/>
        <v>0</v>
      </c>
    </row>
    <row r="61" spans="1:8" s="8" customFormat="1" ht="24" customHeight="1">
      <c r="A61" s="29">
        <v>43</v>
      </c>
      <c r="B61" s="30" t="s">
        <v>114</v>
      </c>
      <c r="C61" s="30" t="s">
        <v>127</v>
      </c>
      <c r="D61" s="30" t="s">
        <v>128</v>
      </c>
      <c r="E61" s="30" t="s">
        <v>38</v>
      </c>
      <c r="F61" s="31">
        <v>0.023</v>
      </c>
      <c r="G61" s="43"/>
      <c r="H61" s="32">
        <f t="shared" si="3"/>
        <v>0</v>
      </c>
    </row>
    <row r="62" spans="1:8" s="8" customFormat="1" ht="28.5" customHeight="1">
      <c r="A62" s="25"/>
      <c r="B62" s="26"/>
      <c r="C62" s="26" t="s">
        <v>129</v>
      </c>
      <c r="D62" s="26" t="s">
        <v>130</v>
      </c>
      <c r="E62" s="26"/>
      <c r="F62" s="27"/>
      <c r="G62" s="45"/>
      <c r="H62" s="28">
        <f>SUM(H63:H83)</f>
        <v>0</v>
      </c>
    </row>
    <row r="63" spans="1:8" s="8" customFormat="1" ht="13.5" customHeight="1">
      <c r="A63" s="29">
        <v>44</v>
      </c>
      <c r="B63" s="30" t="s">
        <v>26</v>
      </c>
      <c r="C63" s="30" t="s">
        <v>131</v>
      </c>
      <c r="D63" s="30" t="s">
        <v>132</v>
      </c>
      <c r="E63" s="30" t="s">
        <v>42</v>
      </c>
      <c r="F63" s="31">
        <v>3</v>
      </c>
      <c r="G63" s="43"/>
      <c r="H63" s="32">
        <f>G63*F63</f>
        <v>0</v>
      </c>
    </row>
    <row r="64" spans="1:8" s="8" customFormat="1" ht="13.5" customHeight="1">
      <c r="A64" s="29">
        <v>45</v>
      </c>
      <c r="B64" s="30" t="s">
        <v>26</v>
      </c>
      <c r="C64" s="30" t="s">
        <v>133</v>
      </c>
      <c r="D64" s="30" t="s">
        <v>134</v>
      </c>
      <c r="E64" s="30" t="s">
        <v>42</v>
      </c>
      <c r="F64" s="31">
        <v>1</v>
      </c>
      <c r="G64" s="43"/>
      <c r="H64" s="32">
        <f aca="true" t="shared" si="4" ref="H64:H83">G64*F64</f>
        <v>0</v>
      </c>
    </row>
    <row r="65" spans="1:8" s="8" customFormat="1" ht="13.5" customHeight="1">
      <c r="A65" s="29">
        <v>46</v>
      </c>
      <c r="B65" s="30" t="s">
        <v>26</v>
      </c>
      <c r="C65" s="30" t="s">
        <v>135</v>
      </c>
      <c r="D65" s="30" t="s">
        <v>136</v>
      </c>
      <c r="E65" s="30" t="s">
        <v>42</v>
      </c>
      <c r="F65" s="31">
        <v>1</v>
      </c>
      <c r="G65" s="43"/>
      <c r="H65" s="32">
        <f t="shared" si="4"/>
        <v>0</v>
      </c>
    </row>
    <row r="66" spans="1:8" s="8" customFormat="1" ht="13.5" customHeight="1">
      <c r="A66" s="29">
        <v>47</v>
      </c>
      <c r="B66" s="30" t="s">
        <v>26</v>
      </c>
      <c r="C66" s="30" t="s">
        <v>137</v>
      </c>
      <c r="D66" s="30" t="s">
        <v>138</v>
      </c>
      <c r="E66" s="30" t="s">
        <v>42</v>
      </c>
      <c r="F66" s="31">
        <v>2</v>
      </c>
      <c r="G66" s="43"/>
      <c r="H66" s="32">
        <f t="shared" si="4"/>
        <v>0</v>
      </c>
    </row>
    <row r="67" spans="1:8" s="8" customFormat="1" ht="13.5" customHeight="1">
      <c r="A67" s="29">
        <v>48</v>
      </c>
      <c r="B67" s="30" t="s">
        <v>26</v>
      </c>
      <c r="C67" s="30" t="s">
        <v>139</v>
      </c>
      <c r="D67" s="30" t="s">
        <v>140</v>
      </c>
      <c r="E67" s="30" t="s">
        <v>42</v>
      </c>
      <c r="F67" s="31">
        <v>3</v>
      </c>
      <c r="G67" s="43"/>
      <c r="H67" s="32">
        <f t="shared" si="4"/>
        <v>0</v>
      </c>
    </row>
    <row r="68" spans="1:8" s="8" customFormat="1" ht="13.5" customHeight="1">
      <c r="A68" s="29">
        <v>49</v>
      </c>
      <c r="B68" s="30" t="s">
        <v>26</v>
      </c>
      <c r="C68" s="30" t="s">
        <v>141</v>
      </c>
      <c r="D68" s="30" t="s">
        <v>142</v>
      </c>
      <c r="E68" s="30" t="s">
        <v>42</v>
      </c>
      <c r="F68" s="31">
        <v>4</v>
      </c>
      <c r="G68" s="43"/>
      <c r="H68" s="32">
        <f t="shared" si="4"/>
        <v>0</v>
      </c>
    </row>
    <row r="69" spans="1:8" s="8" customFormat="1" ht="24" customHeight="1">
      <c r="A69" s="29">
        <v>50</v>
      </c>
      <c r="B69" s="30" t="s">
        <v>26</v>
      </c>
      <c r="C69" s="30" t="s">
        <v>143</v>
      </c>
      <c r="D69" s="30" t="s">
        <v>144</v>
      </c>
      <c r="E69" s="30" t="s">
        <v>42</v>
      </c>
      <c r="F69" s="31">
        <v>2</v>
      </c>
      <c r="G69" s="43"/>
      <c r="H69" s="32">
        <f t="shared" si="4"/>
        <v>0</v>
      </c>
    </row>
    <row r="70" spans="1:8" s="8" customFormat="1" ht="13.5" customHeight="1">
      <c r="A70" s="29">
        <v>51</v>
      </c>
      <c r="B70" s="30" t="s">
        <v>103</v>
      </c>
      <c r="C70" s="30" t="s">
        <v>145</v>
      </c>
      <c r="D70" s="30" t="s">
        <v>146</v>
      </c>
      <c r="E70" s="30" t="s">
        <v>42</v>
      </c>
      <c r="F70" s="31">
        <v>1</v>
      </c>
      <c r="G70" s="43"/>
      <c r="H70" s="32">
        <f t="shared" si="4"/>
        <v>0</v>
      </c>
    </row>
    <row r="71" spans="1:8" s="8" customFormat="1" ht="24" customHeight="1">
      <c r="A71" s="29">
        <v>52</v>
      </c>
      <c r="B71" s="30" t="s">
        <v>26</v>
      </c>
      <c r="C71" s="30" t="s">
        <v>147</v>
      </c>
      <c r="D71" s="30" t="s">
        <v>148</v>
      </c>
      <c r="E71" s="30" t="s">
        <v>42</v>
      </c>
      <c r="F71" s="31">
        <v>3</v>
      </c>
      <c r="G71" s="43"/>
      <c r="H71" s="32">
        <f t="shared" si="4"/>
        <v>0</v>
      </c>
    </row>
    <row r="72" spans="1:8" s="8" customFormat="1" ht="13.5" customHeight="1">
      <c r="A72" s="29">
        <v>53</v>
      </c>
      <c r="B72" s="30" t="s">
        <v>26</v>
      </c>
      <c r="C72" s="30" t="s">
        <v>149</v>
      </c>
      <c r="D72" s="30" t="s">
        <v>150</v>
      </c>
      <c r="E72" s="30" t="s">
        <v>42</v>
      </c>
      <c r="F72" s="31">
        <v>1</v>
      </c>
      <c r="G72" s="43"/>
      <c r="H72" s="32">
        <f t="shared" si="4"/>
        <v>0</v>
      </c>
    </row>
    <row r="73" spans="1:8" s="8" customFormat="1" ht="13.5" customHeight="1">
      <c r="A73" s="29">
        <v>54</v>
      </c>
      <c r="B73" s="30" t="s">
        <v>26</v>
      </c>
      <c r="C73" s="30" t="s">
        <v>151</v>
      </c>
      <c r="D73" s="30" t="s">
        <v>152</v>
      </c>
      <c r="E73" s="30" t="s">
        <v>42</v>
      </c>
      <c r="F73" s="31">
        <v>5</v>
      </c>
      <c r="G73" s="43"/>
      <c r="H73" s="32">
        <f t="shared" si="4"/>
        <v>0</v>
      </c>
    </row>
    <row r="74" spans="1:8" s="8" customFormat="1" ht="13.5" customHeight="1">
      <c r="A74" s="29">
        <v>55</v>
      </c>
      <c r="B74" s="30" t="s">
        <v>26</v>
      </c>
      <c r="C74" s="30" t="s">
        <v>153</v>
      </c>
      <c r="D74" s="30" t="s">
        <v>154</v>
      </c>
      <c r="E74" s="30" t="s">
        <v>42</v>
      </c>
      <c r="F74" s="31">
        <v>1</v>
      </c>
      <c r="G74" s="43"/>
      <c r="H74" s="32">
        <f t="shared" si="4"/>
        <v>0</v>
      </c>
    </row>
    <row r="75" spans="1:8" s="8" customFormat="1" ht="13.5" customHeight="1">
      <c r="A75" s="29">
        <v>56</v>
      </c>
      <c r="B75" s="30" t="s">
        <v>26</v>
      </c>
      <c r="C75" s="30" t="s">
        <v>155</v>
      </c>
      <c r="D75" s="30" t="s">
        <v>156</v>
      </c>
      <c r="E75" s="30" t="s">
        <v>42</v>
      </c>
      <c r="F75" s="31">
        <v>1</v>
      </c>
      <c r="G75" s="43"/>
      <c r="H75" s="32">
        <f t="shared" si="4"/>
        <v>0</v>
      </c>
    </row>
    <row r="76" spans="1:8" s="8" customFormat="1" ht="13.5" customHeight="1">
      <c r="A76" s="29">
        <v>57</v>
      </c>
      <c r="B76" s="30" t="s">
        <v>26</v>
      </c>
      <c r="C76" s="30" t="s">
        <v>157</v>
      </c>
      <c r="D76" s="30" t="s">
        <v>158</v>
      </c>
      <c r="E76" s="30" t="s">
        <v>42</v>
      </c>
      <c r="F76" s="31">
        <v>2</v>
      </c>
      <c r="G76" s="43"/>
      <c r="H76" s="32">
        <f t="shared" si="4"/>
        <v>0</v>
      </c>
    </row>
    <row r="77" spans="1:8" s="8" customFormat="1" ht="13.5" customHeight="1">
      <c r="A77" s="29">
        <v>58</v>
      </c>
      <c r="B77" s="30" t="s">
        <v>26</v>
      </c>
      <c r="C77" s="30" t="s">
        <v>159</v>
      </c>
      <c r="D77" s="30" t="s">
        <v>160</v>
      </c>
      <c r="E77" s="30" t="s">
        <v>42</v>
      </c>
      <c r="F77" s="31">
        <v>3</v>
      </c>
      <c r="G77" s="43"/>
      <c r="H77" s="32">
        <f t="shared" si="4"/>
        <v>0</v>
      </c>
    </row>
    <row r="78" spans="1:8" s="8" customFormat="1" ht="24" customHeight="1">
      <c r="A78" s="29">
        <v>59</v>
      </c>
      <c r="B78" s="30" t="s">
        <v>26</v>
      </c>
      <c r="C78" s="30" t="s">
        <v>161</v>
      </c>
      <c r="D78" s="30" t="s">
        <v>162</v>
      </c>
      <c r="E78" s="30" t="s">
        <v>42</v>
      </c>
      <c r="F78" s="31">
        <v>2</v>
      </c>
      <c r="G78" s="43"/>
      <c r="H78" s="32">
        <f t="shared" si="4"/>
        <v>0</v>
      </c>
    </row>
    <row r="79" spans="1:8" s="8" customFormat="1" ht="24" customHeight="1">
      <c r="A79" s="29">
        <v>60</v>
      </c>
      <c r="B79" s="30" t="s">
        <v>26</v>
      </c>
      <c r="C79" s="30" t="s">
        <v>163</v>
      </c>
      <c r="D79" s="30" t="s">
        <v>164</v>
      </c>
      <c r="E79" s="30" t="s">
        <v>42</v>
      </c>
      <c r="F79" s="31">
        <v>1</v>
      </c>
      <c r="G79" s="43"/>
      <c r="H79" s="32">
        <f t="shared" si="4"/>
        <v>0</v>
      </c>
    </row>
    <row r="80" spans="1:8" s="8" customFormat="1" ht="13.5" customHeight="1">
      <c r="A80" s="29">
        <v>61</v>
      </c>
      <c r="B80" s="30" t="s">
        <v>26</v>
      </c>
      <c r="C80" s="30" t="s">
        <v>165</v>
      </c>
      <c r="D80" s="30" t="s">
        <v>166</v>
      </c>
      <c r="E80" s="30" t="s">
        <v>42</v>
      </c>
      <c r="F80" s="31">
        <v>1</v>
      </c>
      <c r="G80" s="43"/>
      <c r="H80" s="32">
        <f t="shared" si="4"/>
        <v>0</v>
      </c>
    </row>
    <row r="81" spans="1:8" s="8" customFormat="1" ht="13.5" customHeight="1">
      <c r="A81" s="29">
        <v>62</v>
      </c>
      <c r="B81" s="30" t="s">
        <v>26</v>
      </c>
      <c r="C81" s="30" t="s">
        <v>167</v>
      </c>
      <c r="D81" s="30" t="s">
        <v>168</v>
      </c>
      <c r="E81" s="30" t="s">
        <v>42</v>
      </c>
      <c r="F81" s="31">
        <v>1</v>
      </c>
      <c r="G81" s="43"/>
      <c r="H81" s="32">
        <f t="shared" si="4"/>
        <v>0</v>
      </c>
    </row>
    <row r="82" spans="1:8" s="8" customFormat="1" ht="13.5" customHeight="1">
      <c r="A82" s="29">
        <v>63</v>
      </c>
      <c r="B82" s="30" t="s">
        <v>26</v>
      </c>
      <c r="C82" s="30" t="s">
        <v>169</v>
      </c>
      <c r="D82" s="30" t="s">
        <v>170</v>
      </c>
      <c r="E82" s="30" t="s">
        <v>42</v>
      </c>
      <c r="F82" s="31">
        <v>1</v>
      </c>
      <c r="G82" s="43"/>
      <c r="H82" s="32">
        <f t="shared" si="4"/>
        <v>0</v>
      </c>
    </row>
    <row r="83" spans="1:8" s="8" customFormat="1" ht="13.5" customHeight="1">
      <c r="A83" s="29">
        <v>64</v>
      </c>
      <c r="B83" s="30" t="s">
        <v>26</v>
      </c>
      <c r="C83" s="30" t="s">
        <v>171</v>
      </c>
      <c r="D83" s="30" t="s">
        <v>172</v>
      </c>
      <c r="E83" s="30" t="s">
        <v>38</v>
      </c>
      <c r="F83" s="31">
        <v>0.018</v>
      </c>
      <c r="G83" s="43"/>
      <c r="H83" s="32">
        <f t="shared" si="4"/>
        <v>0</v>
      </c>
    </row>
    <row r="84" spans="1:8" s="8" customFormat="1" ht="28.5" customHeight="1">
      <c r="A84" s="25"/>
      <c r="B84" s="26"/>
      <c r="C84" s="26" t="s">
        <v>173</v>
      </c>
      <c r="D84" s="26" t="s">
        <v>174</v>
      </c>
      <c r="E84" s="26"/>
      <c r="F84" s="27"/>
      <c r="G84" s="45"/>
      <c r="H84" s="28">
        <f>SUM(H85:H163)</f>
        <v>0</v>
      </c>
    </row>
    <row r="85" spans="1:8" s="8" customFormat="1" ht="55.5" customHeight="1">
      <c r="A85" s="29">
        <v>65</v>
      </c>
      <c r="B85" s="30" t="s">
        <v>175</v>
      </c>
      <c r="C85" s="30" t="s">
        <v>176</v>
      </c>
      <c r="D85" s="30" t="s">
        <v>177</v>
      </c>
      <c r="E85" s="30" t="s">
        <v>30</v>
      </c>
      <c r="F85" s="31">
        <v>1</v>
      </c>
      <c r="G85" s="43"/>
      <c r="H85" s="32">
        <f>G85*F85</f>
        <v>0</v>
      </c>
    </row>
    <row r="86" spans="1:8" s="8" customFormat="1" ht="45" customHeight="1">
      <c r="A86" s="29">
        <v>66</v>
      </c>
      <c r="B86" s="30" t="s">
        <v>31</v>
      </c>
      <c r="C86" s="30" t="s">
        <v>178</v>
      </c>
      <c r="D86" s="30" t="s">
        <v>179</v>
      </c>
      <c r="E86" s="30" t="s">
        <v>30</v>
      </c>
      <c r="F86" s="31">
        <v>1</v>
      </c>
      <c r="G86" s="43"/>
      <c r="H86" s="32">
        <f aca="true" t="shared" si="5" ref="H86:H149">G86*F86</f>
        <v>0</v>
      </c>
    </row>
    <row r="87" spans="1:8" s="8" customFormat="1" ht="13.5" customHeight="1">
      <c r="A87" s="29">
        <v>67</v>
      </c>
      <c r="B87" s="30" t="s">
        <v>39</v>
      </c>
      <c r="C87" s="30" t="s">
        <v>180</v>
      </c>
      <c r="D87" s="30" t="s">
        <v>181</v>
      </c>
      <c r="E87" s="30" t="s">
        <v>96</v>
      </c>
      <c r="F87" s="31">
        <v>20</v>
      </c>
      <c r="G87" s="43"/>
      <c r="H87" s="32">
        <f t="shared" si="5"/>
        <v>0</v>
      </c>
    </row>
    <row r="88" spans="1:8" s="8" customFormat="1" ht="13.5" customHeight="1">
      <c r="A88" s="29">
        <v>68</v>
      </c>
      <c r="B88" s="30" t="s">
        <v>39</v>
      </c>
      <c r="C88" s="30" t="s">
        <v>182</v>
      </c>
      <c r="D88" s="30" t="s">
        <v>183</v>
      </c>
      <c r="E88" s="30" t="s">
        <v>96</v>
      </c>
      <c r="F88" s="31">
        <v>40</v>
      </c>
      <c r="G88" s="43"/>
      <c r="H88" s="32">
        <f t="shared" si="5"/>
        <v>0</v>
      </c>
    </row>
    <row r="89" spans="1:8" s="8" customFormat="1" ht="13.5" customHeight="1">
      <c r="A89" s="29">
        <v>69</v>
      </c>
      <c r="B89" s="30" t="s">
        <v>39</v>
      </c>
      <c r="C89" s="30" t="s">
        <v>184</v>
      </c>
      <c r="D89" s="30" t="s">
        <v>185</v>
      </c>
      <c r="E89" s="30" t="s">
        <v>96</v>
      </c>
      <c r="F89" s="31">
        <v>40</v>
      </c>
      <c r="G89" s="43"/>
      <c r="H89" s="32">
        <f t="shared" si="5"/>
        <v>0</v>
      </c>
    </row>
    <row r="90" spans="1:8" s="8" customFormat="1" ht="13.5" customHeight="1">
      <c r="A90" s="29">
        <v>70</v>
      </c>
      <c r="B90" s="30" t="s">
        <v>39</v>
      </c>
      <c r="C90" s="30" t="s">
        <v>186</v>
      </c>
      <c r="D90" s="30" t="s">
        <v>187</v>
      </c>
      <c r="E90" s="30" t="s">
        <v>96</v>
      </c>
      <c r="F90" s="31">
        <v>60</v>
      </c>
      <c r="G90" s="43"/>
      <c r="H90" s="32">
        <f t="shared" si="5"/>
        <v>0</v>
      </c>
    </row>
    <row r="91" spans="1:8" s="8" customFormat="1" ht="13.5" customHeight="1">
      <c r="A91" s="29">
        <v>71</v>
      </c>
      <c r="B91" s="30" t="s">
        <v>39</v>
      </c>
      <c r="C91" s="30" t="s">
        <v>188</v>
      </c>
      <c r="D91" s="30" t="s">
        <v>189</v>
      </c>
      <c r="E91" s="30" t="s">
        <v>96</v>
      </c>
      <c r="F91" s="31">
        <v>100</v>
      </c>
      <c r="G91" s="43"/>
      <c r="H91" s="32">
        <f t="shared" si="5"/>
        <v>0</v>
      </c>
    </row>
    <row r="92" spans="1:8" s="8" customFormat="1" ht="13.5" customHeight="1">
      <c r="A92" s="29">
        <v>72</v>
      </c>
      <c r="B92" s="30" t="s">
        <v>39</v>
      </c>
      <c r="C92" s="30" t="s">
        <v>190</v>
      </c>
      <c r="D92" s="30" t="s">
        <v>191</v>
      </c>
      <c r="E92" s="30" t="s">
        <v>96</v>
      </c>
      <c r="F92" s="31">
        <v>220</v>
      </c>
      <c r="G92" s="43"/>
      <c r="H92" s="32">
        <f t="shared" si="5"/>
        <v>0</v>
      </c>
    </row>
    <row r="93" spans="1:8" s="8" customFormat="1" ht="13.5" customHeight="1">
      <c r="A93" s="29">
        <v>73</v>
      </c>
      <c r="B93" s="30" t="s">
        <v>39</v>
      </c>
      <c r="C93" s="30" t="s">
        <v>192</v>
      </c>
      <c r="D93" s="30" t="s">
        <v>193</v>
      </c>
      <c r="E93" s="30" t="s">
        <v>96</v>
      </c>
      <c r="F93" s="31">
        <v>60</v>
      </c>
      <c r="G93" s="43"/>
      <c r="H93" s="32">
        <f t="shared" si="5"/>
        <v>0</v>
      </c>
    </row>
    <row r="94" spans="1:8" s="8" customFormat="1" ht="13.5" customHeight="1">
      <c r="A94" s="29">
        <v>74</v>
      </c>
      <c r="B94" s="30" t="s">
        <v>39</v>
      </c>
      <c r="C94" s="30" t="s">
        <v>194</v>
      </c>
      <c r="D94" s="30" t="s">
        <v>195</v>
      </c>
      <c r="E94" s="30" t="s">
        <v>30</v>
      </c>
      <c r="F94" s="31">
        <v>2</v>
      </c>
      <c r="G94" s="43"/>
      <c r="H94" s="32">
        <f t="shared" si="5"/>
        <v>0</v>
      </c>
    </row>
    <row r="95" spans="1:8" s="8" customFormat="1" ht="13.5" customHeight="1">
      <c r="A95" s="29">
        <v>75</v>
      </c>
      <c r="B95" s="30" t="s">
        <v>39</v>
      </c>
      <c r="C95" s="30" t="s">
        <v>196</v>
      </c>
      <c r="D95" s="30" t="s">
        <v>197</v>
      </c>
      <c r="E95" s="30" t="s">
        <v>30</v>
      </c>
      <c r="F95" s="31">
        <v>1</v>
      </c>
      <c r="G95" s="43"/>
      <c r="H95" s="32">
        <f t="shared" si="5"/>
        <v>0</v>
      </c>
    </row>
    <row r="96" spans="1:8" s="8" customFormat="1" ht="13.5" customHeight="1">
      <c r="A96" s="29">
        <v>76</v>
      </c>
      <c r="B96" s="30" t="s">
        <v>39</v>
      </c>
      <c r="C96" s="30" t="s">
        <v>198</v>
      </c>
      <c r="D96" s="30" t="s">
        <v>199</v>
      </c>
      <c r="E96" s="30" t="s">
        <v>30</v>
      </c>
      <c r="F96" s="31">
        <v>3</v>
      </c>
      <c r="G96" s="43"/>
      <c r="H96" s="32">
        <f t="shared" si="5"/>
        <v>0</v>
      </c>
    </row>
    <row r="97" spans="1:8" s="8" customFormat="1" ht="13.5" customHeight="1">
      <c r="A97" s="29">
        <v>77</v>
      </c>
      <c r="B97" s="30" t="s">
        <v>39</v>
      </c>
      <c r="C97" s="30" t="s">
        <v>200</v>
      </c>
      <c r="D97" s="30" t="s">
        <v>201</v>
      </c>
      <c r="E97" s="30" t="s">
        <v>30</v>
      </c>
      <c r="F97" s="31">
        <v>1</v>
      </c>
      <c r="G97" s="43"/>
      <c r="H97" s="32">
        <f t="shared" si="5"/>
        <v>0</v>
      </c>
    </row>
    <row r="98" spans="1:8" s="8" customFormat="1" ht="13.5" customHeight="1">
      <c r="A98" s="29">
        <v>78</v>
      </c>
      <c r="B98" s="30" t="s">
        <v>39</v>
      </c>
      <c r="C98" s="30" t="s">
        <v>202</v>
      </c>
      <c r="D98" s="30" t="s">
        <v>203</v>
      </c>
      <c r="E98" s="30" t="s">
        <v>30</v>
      </c>
      <c r="F98" s="31">
        <v>1</v>
      </c>
      <c r="G98" s="43"/>
      <c r="H98" s="32">
        <f t="shared" si="5"/>
        <v>0</v>
      </c>
    </row>
    <row r="99" spans="1:8" s="8" customFormat="1" ht="13.5" customHeight="1">
      <c r="A99" s="29">
        <v>79</v>
      </c>
      <c r="B99" s="30" t="s">
        <v>39</v>
      </c>
      <c r="C99" s="30" t="s">
        <v>204</v>
      </c>
      <c r="D99" s="30" t="s">
        <v>205</v>
      </c>
      <c r="E99" s="30" t="s">
        <v>30</v>
      </c>
      <c r="F99" s="31">
        <v>2</v>
      </c>
      <c r="G99" s="43"/>
      <c r="H99" s="32">
        <f t="shared" si="5"/>
        <v>0</v>
      </c>
    </row>
    <row r="100" spans="1:8" s="8" customFormat="1" ht="13.5" customHeight="1">
      <c r="A100" s="29">
        <v>80</v>
      </c>
      <c r="B100" s="30" t="s">
        <v>39</v>
      </c>
      <c r="C100" s="30" t="s">
        <v>206</v>
      </c>
      <c r="D100" s="30" t="s">
        <v>207</v>
      </c>
      <c r="E100" s="30" t="s">
        <v>96</v>
      </c>
      <c r="F100" s="31">
        <v>0.4</v>
      </c>
      <c r="G100" s="43"/>
      <c r="H100" s="32">
        <f t="shared" si="5"/>
        <v>0</v>
      </c>
    </row>
    <row r="101" spans="1:8" s="8" customFormat="1" ht="13.5" customHeight="1">
      <c r="A101" s="29">
        <v>81</v>
      </c>
      <c r="B101" s="30" t="s">
        <v>39</v>
      </c>
      <c r="C101" s="30" t="s">
        <v>208</v>
      </c>
      <c r="D101" s="30" t="s">
        <v>209</v>
      </c>
      <c r="E101" s="30" t="s">
        <v>30</v>
      </c>
      <c r="F101" s="31">
        <v>1</v>
      </c>
      <c r="G101" s="43"/>
      <c r="H101" s="32">
        <f t="shared" si="5"/>
        <v>0</v>
      </c>
    </row>
    <row r="102" spans="1:8" s="8" customFormat="1" ht="13.5" customHeight="1">
      <c r="A102" s="29">
        <v>82</v>
      </c>
      <c r="B102" s="30" t="s">
        <v>39</v>
      </c>
      <c r="C102" s="30" t="s">
        <v>210</v>
      </c>
      <c r="D102" s="30" t="s">
        <v>211</v>
      </c>
      <c r="E102" s="30" t="s">
        <v>30</v>
      </c>
      <c r="F102" s="31">
        <v>3</v>
      </c>
      <c r="G102" s="43"/>
      <c r="H102" s="32">
        <f t="shared" si="5"/>
        <v>0</v>
      </c>
    </row>
    <row r="103" spans="1:8" s="8" customFormat="1" ht="13.5" customHeight="1">
      <c r="A103" s="29">
        <v>83</v>
      </c>
      <c r="B103" s="30" t="s">
        <v>39</v>
      </c>
      <c r="C103" s="30" t="s">
        <v>212</v>
      </c>
      <c r="D103" s="30" t="s">
        <v>213</v>
      </c>
      <c r="E103" s="30" t="s">
        <v>30</v>
      </c>
      <c r="F103" s="31">
        <v>1</v>
      </c>
      <c r="G103" s="43"/>
      <c r="H103" s="32">
        <f t="shared" si="5"/>
        <v>0</v>
      </c>
    </row>
    <row r="104" spans="1:8" s="8" customFormat="1" ht="13.5" customHeight="1">
      <c r="A104" s="29">
        <v>84</v>
      </c>
      <c r="B104" s="30" t="s">
        <v>39</v>
      </c>
      <c r="C104" s="30" t="s">
        <v>214</v>
      </c>
      <c r="D104" s="30" t="s">
        <v>215</v>
      </c>
      <c r="E104" s="30" t="s">
        <v>30</v>
      </c>
      <c r="F104" s="31">
        <v>1</v>
      </c>
      <c r="G104" s="43"/>
      <c r="H104" s="32">
        <f t="shared" si="5"/>
        <v>0</v>
      </c>
    </row>
    <row r="105" spans="1:8" s="8" customFormat="1" ht="13.5" customHeight="1">
      <c r="A105" s="29">
        <v>85</v>
      </c>
      <c r="B105" s="30" t="s">
        <v>39</v>
      </c>
      <c r="C105" s="30" t="s">
        <v>216</v>
      </c>
      <c r="D105" s="30" t="s">
        <v>217</v>
      </c>
      <c r="E105" s="30" t="s">
        <v>96</v>
      </c>
      <c r="F105" s="31">
        <v>6</v>
      </c>
      <c r="G105" s="43"/>
      <c r="H105" s="32">
        <f t="shared" si="5"/>
        <v>0</v>
      </c>
    </row>
    <row r="106" spans="1:8" s="8" customFormat="1" ht="13.5" customHeight="1">
      <c r="A106" s="29">
        <v>86</v>
      </c>
      <c r="B106" s="30" t="s">
        <v>39</v>
      </c>
      <c r="C106" s="30" t="s">
        <v>218</v>
      </c>
      <c r="D106" s="30" t="s">
        <v>219</v>
      </c>
      <c r="E106" s="30" t="s">
        <v>30</v>
      </c>
      <c r="F106" s="31">
        <v>8</v>
      </c>
      <c r="G106" s="43"/>
      <c r="H106" s="32">
        <f t="shared" si="5"/>
        <v>0</v>
      </c>
    </row>
    <row r="107" spans="1:8" s="8" customFormat="1" ht="13.5" customHeight="1">
      <c r="A107" s="29">
        <v>87</v>
      </c>
      <c r="B107" s="30" t="s">
        <v>39</v>
      </c>
      <c r="C107" s="30" t="s">
        <v>220</v>
      </c>
      <c r="D107" s="30" t="s">
        <v>864</v>
      </c>
      <c r="E107" s="30" t="s">
        <v>30</v>
      </c>
      <c r="F107" s="31">
        <v>10</v>
      </c>
      <c r="G107" s="43"/>
      <c r="H107" s="32">
        <f t="shared" si="5"/>
        <v>0</v>
      </c>
    </row>
    <row r="108" spans="1:8" s="8" customFormat="1" ht="13.5" customHeight="1">
      <c r="A108" s="29">
        <v>88</v>
      </c>
      <c r="B108" s="30" t="s">
        <v>39</v>
      </c>
      <c r="C108" s="30" t="s">
        <v>221</v>
      </c>
      <c r="D108" s="30" t="s">
        <v>865</v>
      </c>
      <c r="E108" s="30" t="s">
        <v>30</v>
      </c>
      <c r="F108" s="31">
        <v>10</v>
      </c>
      <c r="G108" s="43"/>
      <c r="H108" s="32">
        <f t="shared" si="5"/>
        <v>0</v>
      </c>
    </row>
    <row r="109" spans="1:8" s="8" customFormat="1" ht="13.5" customHeight="1">
      <c r="A109" s="29">
        <v>89</v>
      </c>
      <c r="B109" s="30" t="s">
        <v>39</v>
      </c>
      <c r="C109" s="30" t="s">
        <v>222</v>
      </c>
      <c r="D109" s="30" t="s">
        <v>223</v>
      </c>
      <c r="E109" s="30" t="s">
        <v>30</v>
      </c>
      <c r="F109" s="31">
        <v>10</v>
      </c>
      <c r="G109" s="43"/>
      <c r="H109" s="32">
        <f t="shared" si="5"/>
        <v>0</v>
      </c>
    </row>
    <row r="110" spans="1:8" s="8" customFormat="1" ht="13.5" customHeight="1">
      <c r="A110" s="29">
        <v>90</v>
      </c>
      <c r="B110" s="30" t="s">
        <v>39</v>
      </c>
      <c r="C110" s="30" t="s">
        <v>224</v>
      </c>
      <c r="D110" s="30" t="s">
        <v>225</v>
      </c>
      <c r="E110" s="30" t="s">
        <v>96</v>
      </c>
      <c r="F110" s="31">
        <v>18</v>
      </c>
      <c r="G110" s="43"/>
      <c r="H110" s="32">
        <f t="shared" si="5"/>
        <v>0</v>
      </c>
    </row>
    <row r="111" spans="1:8" s="8" customFormat="1" ht="13.5" customHeight="1">
      <c r="A111" s="29">
        <v>91</v>
      </c>
      <c r="B111" s="30" t="s">
        <v>39</v>
      </c>
      <c r="C111" s="30" t="s">
        <v>226</v>
      </c>
      <c r="D111" s="30" t="s">
        <v>227</v>
      </c>
      <c r="E111" s="30" t="s">
        <v>96</v>
      </c>
      <c r="F111" s="31">
        <v>6</v>
      </c>
      <c r="G111" s="43"/>
      <c r="H111" s="32">
        <f t="shared" si="5"/>
        <v>0</v>
      </c>
    </row>
    <row r="112" spans="1:8" s="8" customFormat="1" ht="24" customHeight="1">
      <c r="A112" s="29">
        <v>92</v>
      </c>
      <c r="B112" s="30" t="s">
        <v>39</v>
      </c>
      <c r="C112" s="30" t="s">
        <v>228</v>
      </c>
      <c r="D112" s="30" t="s">
        <v>229</v>
      </c>
      <c r="E112" s="30" t="s">
        <v>30</v>
      </c>
      <c r="F112" s="31">
        <v>20</v>
      </c>
      <c r="G112" s="43"/>
      <c r="H112" s="32">
        <f t="shared" si="5"/>
        <v>0</v>
      </c>
    </row>
    <row r="113" spans="1:8" s="8" customFormat="1" ht="13.5" customHeight="1">
      <c r="A113" s="29">
        <v>93</v>
      </c>
      <c r="B113" s="30" t="s">
        <v>39</v>
      </c>
      <c r="C113" s="30" t="s">
        <v>230</v>
      </c>
      <c r="D113" s="30" t="s">
        <v>231</v>
      </c>
      <c r="E113" s="30" t="s">
        <v>30</v>
      </c>
      <c r="F113" s="31">
        <v>2</v>
      </c>
      <c r="G113" s="43"/>
      <c r="H113" s="32">
        <f t="shared" si="5"/>
        <v>0</v>
      </c>
    </row>
    <row r="114" spans="1:8" s="8" customFormat="1" ht="13.5" customHeight="1">
      <c r="A114" s="29">
        <v>94</v>
      </c>
      <c r="B114" s="30" t="s">
        <v>39</v>
      </c>
      <c r="C114" s="30" t="s">
        <v>232</v>
      </c>
      <c r="D114" s="30" t="s">
        <v>233</v>
      </c>
      <c r="E114" s="30" t="s">
        <v>30</v>
      </c>
      <c r="F114" s="31">
        <v>5</v>
      </c>
      <c r="G114" s="43"/>
      <c r="H114" s="32">
        <f t="shared" si="5"/>
        <v>0</v>
      </c>
    </row>
    <row r="115" spans="1:8" s="8" customFormat="1" ht="13.5" customHeight="1">
      <c r="A115" s="29">
        <v>95</v>
      </c>
      <c r="B115" s="30" t="s">
        <v>39</v>
      </c>
      <c r="C115" s="30" t="s">
        <v>234</v>
      </c>
      <c r="D115" s="30" t="s">
        <v>235</v>
      </c>
      <c r="E115" s="30" t="s">
        <v>30</v>
      </c>
      <c r="F115" s="31">
        <v>2</v>
      </c>
      <c r="G115" s="43"/>
      <c r="H115" s="32">
        <f t="shared" si="5"/>
        <v>0</v>
      </c>
    </row>
    <row r="116" spans="1:8" s="8" customFormat="1" ht="13.5" customHeight="1">
      <c r="A116" s="29">
        <v>96</v>
      </c>
      <c r="B116" s="30" t="s">
        <v>39</v>
      </c>
      <c r="C116" s="30" t="s">
        <v>236</v>
      </c>
      <c r="D116" s="30" t="s">
        <v>237</v>
      </c>
      <c r="E116" s="30" t="s">
        <v>30</v>
      </c>
      <c r="F116" s="31">
        <v>1</v>
      </c>
      <c r="G116" s="43"/>
      <c r="H116" s="32">
        <f t="shared" si="5"/>
        <v>0</v>
      </c>
    </row>
    <row r="117" spans="1:8" s="8" customFormat="1" ht="13.5" customHeight="1">
      <c r="A117" s="29">
        <v>97</v>
      </c>
      <c r="B117" s="30" t="s">
        <v>39</v>
      </c>
      <c r="C117" s="30" t="s">
        <v>238</v>
      </c>
      <c r="D117" s="30" t="s">
        <v>239</v>
      </c>
      <c r="E117" s="30" t="s">
        <v>30</v>
      </c>
      <c r="F117" s="31">
        <v>1</v>
      </c>
      <c r="G117" s="43"/>
      <c r="H117" s="32">
        <f t="shared" si="5"/>
        <v>0</v>
      </c>
    </row>
    <row r="118" spans="1:8" s="8" customFormat="1" ht="24" customHeight="1">
      <c r="A118" s="29">
        <v>98</v>
      </c>
      <c r="B118" s="30" t="s">
        <v>39</v>
      </c>
      <c r="C118" s="30" t="s">
        <v>240</v>
      </c>
      <c r="D118" s="30" t="s">
        <v>241</v>
      </c>
      <c r="E118" s="30" t="s">
        <v>30</v>
      </c>
      <c r="F118" s="31">
        <v>1</v>
      </c>
      <c r="G118" s="43"/>
      <c r="H118" s="32">
        <f t="shared" si="5"/>
        <v>0</v>
      </c>
    </row>
    <row r="119" spans="1:8" s="8" customFormat="1" ht="13.5" customHeight="1">
      <c r="A119" s="29">
        <v>99</v>
      </c>
      <c r="B119" s="30" t="s">
        <v>39</v>
      </c>
      <c r="C119" s="30" t="s">
        <v>242</v>
      </c>
      <c r="D119" s="30" t="s">
        <v>243</v>
      </c>
      <c r="E119" s="30" t="s">
        <v>30</v>
      </c>
      <c r="F119" s="31">
        <v>2</v>
      </c>
      <c r="G119" s="43"/>
      <c r="H119" s="32">
        <f t="shared" si="5"/>
        <v>0</v>
      </c>
    </row>
    <row r="120" spans="1:8" s="8" customFormat="1" ht="24" customHeight="1">
      <c r="A120" s="29">
        <v>100</v>
      </c>
      <c r="B120" s="30" t="s">
        <v>39</v>
      </c>
      <c r="C120" s="30" t="s">
        <v>244</v>
      </c>
      <c r="D120" s="30" t="s">
        <v>245</v>
      </c>
      <c r="E120" s="30" t="s">
        <v>30</v>
      </c>
      <c r="F120" s="31">
        <v>1</v>
      </c>
      <c r="G120" s="43"/>
      <c r="H120" s="32">
        <f t="shared" si="5"/>
        <v>0</v>
      </c>
    </row>
    <row r="121" spans="1:8" s="8" customFormat="1" ht="13.5" customHeight="1">
      <c r="A121" s="29">
        <v>101</v>
      </c>
      <c r="B121" s="30" t="s">
        <v>39</v>
      </c>
      <c r="C121" s="30" t="s">
        <v>246</v>
      </c>
      <c r="D121" s="30" t="s">
        <v>247</v>
      </c>
      <c r="E121" s="30" t="s">
        <v>30</v>
      </c>
      <c r="F121" s="31">
        <v>1</v>
      </c>
      <c r="G121" s="43"/>
      <c r="H121" s="32">
        <f t="shared" si="5"/>
        <v>0</v>
      </c>
    </row>
    <row r="122" spans="1:8" s="8" customFormat="1" ht="13.5" customHeight="1">
      <c r="A122" s="29">
        <v>102</v>
      </c>
      <c r="B122" s="30" t="s">
        <v>39</v>
      </c>
      <c r="C122" s="30" t="s">
        <v>248</v>
      </c>
      <c r="D122" s="30" t="s">
        <v>249</v>
      </c>
      <c r="E122" s="30" t="s">
        <v>30</v>
      </c>
      <c r="F122" s="31">
        <v>1</v>
      </c>
      <c r="G122" s="43"/>
      <c r="H122" s="32">
        <f t="shared" si="5"/>
        <v>0</v>
      </c>
    </row>
    <row r="123" spans="1:8" s="8" customFormat="1" ht="34.5" customHeight="1">
      <c r="A123" s="29">
        <v>103</v>
      </c>
      <c r="B123" s="30" t="s">
        <v>39</v>
      </c>
      <c r="C123" s="30" t="s">
        <v>250</v>
      </c>
      <c r="D123" s="30" t="s">
        <v>251</v>
      </c>
      <c r="E123" s="30" t="s">
        <v>30</v>
      </c>
      <c r="F123" s="31">
        <v>2</v>
      </c>
      <c r="G123" s="43"/>
      <c r="H123" s="32">
        <f t="shared" si="5"/>
        <v>0</v>
      </c>
    </row>
    <row r="124" spans="1:8" s="8" customFormat="1" ht="13.5" customHeight="1">
      <c r="A124" s="29">
        <v>104</v>
      </c>
      <c r="B124" s="30" t="s">
        <v>39</v>
      </c>
      <c r="C124" s="30" t="s">
        <v>252</v>
      </c>
      <c r="D124" s="30" t="s">
        <v>853</v>
      </c>
      <c r="E124" s="30" t="s">
        <v>30</v>
      </c>
      <c r="F124" s="31">
        <v>1</v>
      </c>
      <c r="G124" s="43"/>
      <c r="H124" s="32">
        <f t="shared" si="5"/>
        <v>0</v>
      </c>
    </row>
    <row r="125" spans="1:8" s="8" customFormat="1" ht="13.5" customHeight="1">
      <c r="A125" s="29">
        <v>105</v>
      </c>
      <c r="B125" s="30" t="s">
        <v>39</v>
      </c>
      <c r="C125" s="30" t="s">
        <v>253</v>
      </c>
      <c r="D125" s="30" t="s">
        <v>254</v>
      </c>
      <c r="E125" s="30" t="s">
        <v>30</v>
      </c>
      <c r="F125" s="31">
        <v>1</v>
      </c>
      <c r="G125" s="43"/>
      <c r="H125" s="32">
        <f t="shared" si="5"/>
        <v>0</v>
      </c>
    </row>
    <row r="126" spans="1:8" s="8" customFormat="1" ht="24" customHeight="1">
      <c r="A126" s="29">
        <v>106</v>
      </c>
      <c r="B126" s="30" t="s">
        <v>39</v>
      </c>
      <c r="C126" s="30" t="s">
        <v>255</v>
      </c>
      <c r="D126" s="30" t="s">
        <v>256</v>
      </c>
      <c r="E126" s="30" t="s">
        <v>30</v>
      </c>
      <c r="F126" s="31">
        <v>1</v>
      </c>
      <c r="G126" s="43"/>
      <c r="H126" s="32">
        <f t="shared" si="5"/>
        <v>0</v>
      </c>
    </row>
    <row r="127" spans="1:8" s="8" customFormat="1" ht="24" customHeight="1">
      <c r="A127" s="29">
        <v>107</v>
      </c>
      <c r="B127" s="30" t="s">
        <v>39</v>
      </c>
      <c r="C127" s="30" t="s">
        <v>257</v>
      </c>
      <c r="D127" s="30" t="s">
        <v>258</v>
      </c>
      <c r="E127" s="30" t="s">
        <v>30</v>
      </c>
      <c r="F127" s="31">
        <v>1</v>
      </c>
      <c r="G127" s="43"/>
      <c r="H127" s="32">
        <f t="shared" si="5"/>
        <v>0</v>
      </c>
    </row>
    <row r="128" spans="1:8" s="8" customFormat="1" ht="13.5" customHeight="1">
      <c r="A128" s="29">
        <v>108</v>
      </c>
      <c r="B128" s="30" t="s">
        <v>39</v>
      </c>
      <c r="C128" s="30" t="s">
        <v>259</v>
      </c>
      <c r="D128" s="30" t="s">
        <v>854</v>
      </c>
      <c r="E128" s="30" t="s">
        <v>30</v>
      </c>
      <c r="F128" s="31">
        <v>3</v>
      </c>
      <c r="G128" s="43"/>
      <c r="H128" s="32">
        <f t="shared" si="5"/>
        <v>0</v>
      </c>
    </row>
    <row r="129" spans="1:8" s="8" customFormat="1" ht="13.5" customHeight="1">
      <c r="A129" s="29">
        <v>109</v>
      </c>
      <c r="B129" s="30" t="s">
        <v>39</v>
      </c>
      <c r="C129" s="30" t="s">
        <v>260</v>
      </c>
      <c r="D129" s="30" t="s">
        <v>261</v>
      </c>
      <c r="E129" s="30" t="s">
        <v>30</v>
      </c>
      <c r="F129" s="31">
        <v>30</v>
      </c>
      <c r="G129" s="43"/>
      <c r="H129" s="32">
        <f t="shared" si="5"/>
        <v>0</v>
      </c>
    </row>
    <row r="130" spans="1:8" s="8" customFormat="1" ht="13.5" customHeight="1">
      <c r="A130" s="29">
        <v>110</v>
      </c>
      <c r="B130" s="30" t="s">
        <v>39</v>
      </c>
      <c r="C130" s="30" t="s">
        <v>262</v>
      </c>
      <c r="D130" s="30" t="s">
        <v>263</v>
      </c>
      <c r="E130" s="30" t="s">
        <v>30</v>
      </c>
      <c r="F130" s="31">
        <v>1</v>
      </c>
      <c r="G130" s="43"/>
      <c r="H130" s="32">
        <f t="shared" si="5"/>
        <v>0</v>
      </c>
    </row>
    <row r="131" spans="1:8" s="8" customFormat="1" ht="13.5" customHeight="1">
      <c r="A131" s="29">
        <v>111</v>
      </c>
      <c r="B131" s="30" t="s">
        <v>39</v>
      </c>
      <c r="C131" s="30" t="s">
        <v>264</v>
      </c>
      <c r="D131" s="30" t="s">
        <v>265</v>
      </c>
      <c r="E131" s="30" t="s">
        <v>30</v>
      </c>
      <c r="F131" s="31">
        <v>6</v>
      </c>
      <c r="G131" s="43"/>
      <c r="H131" s="32">
        <f t="shared" si="5"/>
        <v>0</v>
      </c>
    </row>
    <row r="132" spans="1:8" s="8" customFormat="1" ht="13.5" customHeight="1">
      <c r="A132" s="29">
        <v>112</v>
      </c>
      <c r="B132" s="30" t="s">
        <v>39</v>
      </c>
      <c r="C132" s="30" t="s">
        <v>266</v>
      </c>
      <c r="D132" s="30" t="s">
        <v>267</v>
      </c>
      <c r="E132" s="30" t="s">
        <v>30</v>
      </c>
      <c r="F132" s="31">
        <v>10</v>
      </c>
      <c r="G132" s="43"/>
      <c r="H132" s="32">
        <f t="shared" si="5"/>
        <v>0</v>
      </c>
    </row>
    <row r="133" spans="1:8" s="8" customFormat="1" ht="13.5" customHeight="1">
      <c r="A133" s="29">
        <v>113</v>
      </c>
      <c r="B133" s="30" t="s">
        <v>39</v>
      </c>
      <c r="C133" s="30" t="s">
        <v>268</v>
      </c>
      <c r="D133" s="30" t="s">
        <v>269</v>
      </c>
      <c r="E133" s="30" t="s">
        <v>30</v>
      </c>
      <c r="F133" s="31">
        <v>5</v>
      </c>
      <c r="G133" s="43"/>
      <c r="H133" s="32">
        <f t="shared" si="5"/>
        <v>0</v>
      </c>
    </row>
    <row r="134" spans="1:8" s="8" customFormat="1" ht="13.5" customHeight="1">
      <c r="A134" s="29">
        <v>114</v>
      </c>
      <c r="B134" s="30" t="s">
        <v>39</v>
      </c>
      <c r="C134" s="30" t="s">
        <v>270</v>
      </c>
      <c r="D134" s="30" t="s">
        <v>271</v>
      </c>
      <c r="E134" s="30" t="s">
        <v>30</v>
      </c>
      <c r="F134" s="31">
        <v>1</v>
      </c>
      <c r="G134" s="43"/>
      <c r="H134" s="32">
        <f t="shared" si="5"/>
        <v>0</v>
      </c>
    </row>
    <row r="135" spans="1:8" s="8" customFormat="1" ht="24" customHeight="1">
      <c r="A135" s="29">
        <v>115</v>
      </c>
      <c r="B135" s="30" t="s">
        <v>39</v>
      </c>
      <c r="C135" s="30" t="s">
        <v>272</v>
      </c>
      <c r="D135" s="30" t="s">
        <v>273</v>
      </c>
      <c r="E135" s="30" t="s">
        <v>30</v>
      </c>
      <c r="F135" s="31">
        <v>1</v>
      </c>
      <c r="G135" s="43"/>
      <c r="H135" s="32">
        <f t="shared" si="5"/>
        <v>0</v>
      </c>
    </row>
    <row r="136" spans="1:8" s="8" customFormat="1" ht="13.5" customHeight="1">
      <c r="A136" s="29">
        <v>116</v>
      </c>
      <c r="B136" s="30" t="s">
        <v>39</v>
      </c>
      <c r="C136" s="30" t="s">
        <v>274</v>
      </c>
      <c r="D136" s="30" t="s">
        <v>275</v>
      </c>
      <c r="E136" s="30" t="s">
        <v>30</v>
      </c>
      <c r="F136" s="31">
        <v>1</v>
      </c>
      <c r="G136" s="43"/>
      <c r="H136" s="32">
        <f t="shared" si="5"/>
        <v>0</v>
      </c>
    </row>
    <row r="137" spans="1:8" s="8" customFormat="1" ht="13.5" customHeight="1">
      <c r="A137" s="29">
        <v>117</v>
      </c>
      <c r="B137" s="30" t="s">
        <v>39</v>
      </c>
      <c r="C137" s="30" t="s">
        <v>276</v>
      </c>
      <c r="D137" s="30" t="s">
        <v>277</v>
      </c>
      <c r="E137" s="30" t="s">
        <v>30</v>
      </c>
      <c r="F137" s="31">
        <v>1</v>
      </c>
      <c r="G137" s="43"/>
      <c r="H137" s="32">
        <f t="shared" si="5"/>
        <v>0</v>
      </c>
    </row>
    <row r="138" spans="1:8" s="8" customFormat="1" ht="24" customHeight="1">
      <c r="A138" s="29">
        <v>118</v>
      </c>
      <c r="B138" s="30" t="s">
        <v>39</v>
      </c>
      <c r="C138" s="30" t="s">
        <v>278</v>
      </c>
      <c r="D138" s="30" t="s">
        <v>279</v>
      </c>
      <c r="E138" s="30" t="s">
        <v>30</v>
      </c>
      <c r="F138" s="31">
        <v>1</v>
      </c>
      <c r="G138" s="43"/>
      <c r="H138" s="32">
        <f t="shared" si="5"/>
        <v>0</v>
      </c>
    </row>
    <row r="139" spans="1:8" s="8" customFormat="1" ht="24" customHeight="1">
      <c r="A139" s="29">
        <v>119</v>
      </c>
      <c r="B139" s="30" t="s">
        <v>39</v>
      </c>
      <c r="C139" s="30" t="s">
        <v>280</v>
      </c>
      <c r="D139" s="30" t="s">
        <v>281</v>
      </c>
      <c r="E139" s="30" t="s">
        <v>30</v>
      </c>
      <c r="F139" s="31">
        <v>1</v>
      </c>
      <c r="G139" s="43"/>
      <c r="H139" s="32">
        <f t="shared" si="5"/>
        <v>0</v>
      </c>
    </row>
    <row r="140" spans="1:8" s="8" customFormat="1" ht="13.5" customHeight="1">
      <c r="A140" s="29">
        <v>120</v>
      </c>
      <c r="B140" s="30" t="s">
        <v>39</v>
      </c>
      <c r="C140" s="30" t="s">
        <v>282</v>
      </c>
      <c r="D140" s="30" t="s">
        <v>283</v>
      </c>
      <c r="E140" s="30" t="s">
        <v>30</v>
      </c>
      <c r="F140" s="31">
        <v>1</v>
      </c>
      <c r="G140" s="43"/>
      <c r="H140" s="32">
        <f t="shared" si="5"/>
        <v>0</v>
      </c>
    </row>
    <row r="141" spans="1:8" s="8" customFormat="1" ht="13.5" customHeight="1">
      <c r="A141" s="29">
        <v>121</v>
      </c>
      <c r="B141" s="30" t="s">
        <v>39</v>
      </c>
      <c r="C141" s="30" t="s">
        <v>284</v>
      </c>
      <c r="D141" s="30" t="s">
        <v>285</v>
      </c>
      <c r="E141" s="30" t="s">
        <v>30</v>
      </c>
      <c r="F141" s="31">
        <v>1</v>
      </c>
      <c r="G141" s="43"/>
      <c r="H141" s="32">
        <f t="shared" si="5"/>
        <v>0</v>
      </c>
    </row>
    <row r="142" spans="1:8" s="8" customFormat="1" ht="24" customHeight="1">
      <c r="A142" s="29">
        <v>122</v>
      </c>
      <c r="B142" s="30" t="s">
        <v>39</v>
      </c>
      <c r="C142" s="30" t="s">
        <v>286</v>
      </c>
      <c r="D142" s="30" t="s">
        <v>287</v>
      </c>
      <c r="E142" s="30" t="s">
        <v>30</v>
      </c>
      <c r="F142" s="31">
        <v>1</v>
      </c>
      <c r="G142" s="43"/>
      <c r="H142" s="32">
        <f t="shared" si="5"/>
        <v>0</v>
      </c>
    </row>
    <row r="143" spans="1:8" s="8" customFormat="1" ht="24" customHeight="1">
      <c r="A143" s="29">
        <v>123</v>
      </c>
      <c r="B143" s="30" t="s">
        <v>39</v>
      </c>
      <c r="C143" s="30" t="s">
        <v>288</v>
      </c>
      <c r="D143" s="30" t="s">
        <v>289</v>
      </c>
      <c r="E143" s="30" t="s">
        <v>30</v>
      </c>
      <c r="F143" s="31">
        <v>1</v>
      </c>
      <c r="G143" s="43"/>
      <c r="H143" s="32">
        <f t="shared" si="5"/>
        <v>0</v>
      </c>
    </row>
    <row r="144" spans="1:8" s="8" customFormat="1" ht="13.5" customHeight="1">
      <c r="A144" s="29">
        <v>124</v>
      </c>
      <c r="B144" s="30" t="s">
        <v>39</v>
      </c>
      <c r="C144" s="30" t="s">
        <v>290</v>
      </c>
      <c r="D144" s="30" t="s">
        <v>291</v>
      </c>
      <c r="E144" s="30" t="s">
        <v>30</v>
      </c>
      <c r="F144" s="31">
        <v>2</v>
      </c>
      <c r="G144" s="43"/>
      <c r="H144" s="32">
        <f t="shared" si="5"/>
        <v>0</v>
      </c>
    </row>
    <row r="145" spans="1:8" s="8" customFormat="1" ht="24" customHeight="1">
      <c r="A145" s="29">
        <v>125</v>
      </c>
      <c r="B145" s="30" t="s">
        <v>39</v>
      </c>
      <c r="C145" s="30" t="s">
        <v>292</v>
      </c>
      <c r="D145" s="30" t="s">
        <v>293</v>
      </c>
      <c r="E145" s="30" t="s">
        <v>30</v>
      </c>
      <c r="F145" s="31">
        <v>1</v>
      </c>
      <c r="G145" s="43"/>
      <c r="H145" s="32">
        <f t="shared" si="5"/>
        <v>0</v>
      </c>
    </row>
    <row r="146" spans="1:8" s="8" customFormat="1" ht="24" customHeight="1">
      <c r="A146" s="29">
        <v>126</v>
      </c>
      <c r="B146" s="30" t="s">
        <v>39</v>
      </c>
      <c r="C146" s="30" t="s">
        <v>294</v>
      </c>
      <c r="D146" s="30" t="s">
        <v>295</v>
      </c>
      <c r="E146" s="30" t="s">
        <v>30</v>
      </c>
      <c r="F146" s="31">
        <v>1</v>
      </c>
      <c r="G146" s="43"/>
      <c r="H146" s="32">
        <f t="shared" si="5"/>
        <v>0</v>
      </c>
    </row>
    <row r="147" spans="1:8" s="8" customFormat="1" ht="24" customHeight="1">
      <c r="A147" s="29">
        <v>127</v>
      </c>
      <c r="B147" s="30" t="s">
        <v>39</v>
      </c>
      <c r="C147" s="30" t="s">
        <v>296</v>
      </c>
      <c r="D147" s="30" t="s">
        <v>297</v>
      </c>
      <c r="E147" s="30" t="s">
        <v>30</v>
      </c>
      <c r="F147" s="31">
        <v>1</v>
      </c>
      <c r="G147" s="43"/>
      <c r="H147" s="32">
        <f t="shared" si="5"/>
        <v>0</v>
      </c>
    </row>
    <row r="148" spans="1:8" s="8" customFormat="1" ht="24" customHeight="1">
      <c r="A148" s="29">
        <v>128</v>
      </c>
      <c r="B148" s="30" t="s">
        <v>39</v>
      </c>
      <c r="C148" s="30" t="s">
        <v>298</v>
      </c>
      <c r="D148" s="30" t="s">
        <v>299</v>
      </c>
      <c r="E148" s="30" t="s">
        <v>30</v>
      </c>
      <c r="F148" s="31">
        <v>1</v>
      </c>
      <c r="G148" s="43"/>
      <c r="H148" s="32">
        <f t="shared" si="5"/>
        <v>0</v>
      </c>
    </row>
    <row r="149" spans="1:8" s="8" customFormat="1" ht="13.5" customHeight="1">
      <c r="A149" s="29">
        <v>129</v>
      </c>
      <c r="B149" s="30" t="s">
        <v>39</v>
      </c>
      <c r="C149" s="30" t="s">
        <v>300</v>
      </c>
      <c r="D149" s="30" t="s">
        <v>301</v>
      </c>
      <c r="E149" s="30" t="s">
        <v>30</v>
      </c>
      <c r="F149" s="31">
        <v>1</v>
      </c>
      <c r="G149" s="43"/>
      <c r="H149" s="32">
        <f t="shared" si="5"/>
        <v>0</v>
      </c>
    </row>
    <row r="150" spans="1:8" s="8" customFormat="1" ht="13.5" customHeight="1">
      <c r="A150" s="29">
        <v>130</v>
      </c>
      <c r="B150" s="30" t="s">
        <v>39</v>
      </c>
      <c r="C150" s="30" t="s">
        <v>302</v>
      </c>
      <c r="D150" s="30" t="s">
        <v>303</v>
      </c>
      <c r="E150" s="30" t="s">
        <v>30</v>
      </c>
      <c r="F150" s="31">
        <v>1</v>
      </c>
      <c r="G150" s="43"/>
      <c r="H150" s="32">
        <f aca="true" t="shared" si="6" ref="H150:H163">G150*F150</f>
        <v>0</v>
      </c>
    </row>
    <row r="151" spans="1:8" s="8" customFormat="1" ht="13.5" customHeight="1">
      <c r="A151" s="29">
        <v>131</v>
      </c>
      <c r="B151" s="30" t="s">
        <v>39</v>
      </c>
      <c r="C151" s="30" t="s">
        <v>304</v>
      </c>
      <c r="D151" s="30" t="s">
        <v>305</v>
      </c>
      <c r="E151" s="30" t="s">
        <v>30</v>
      </c>
      <c r="F151" s="31">
        <v>1</v>
      </c>
      <c r="G151" s="43"/>
      <c r="H151" s="32">
        <f t="shared" si="6"/>
        <v>0</v>
      </c>
    </row>
    <row r="152" spans="1:8" s="8" customFormat="1" ht="24" customHeight="1">
      <c r="A152" s="29">
        <v>132</v>
      </c>
      <c r="B152" s="30" t="s">
        <v>39</v>
      </c>
      <c r="C152" s="30" t="s">
        <v>306</v>
      </c>
      <c r="D152" s="30" t="s">
        <v>307</v>
      </c>
      <c r="E152" s="30" t="s">
        <v>30</v>
      </c>
      <c r="F152" s="31">
        <v>2</v>
      </c>
      <c r="G152" s="43"/>
      <c r="H152" s="32">
        <f t="shared" si="6"/>
        <v>0</v>
      </c>
    </row>
    <row r="153" spans="1:8" s="8" customFormat="1" ht="13.5" customHeight="1">
      <c r="A153" s="29">
        <v>133</v>
      </c>
      <c r="B153" s="30" t="s">
        <v>39</v>
      </c>
      <c r="C153" s="30" t="s">
        <v>308</v>
      </c>
      <c r="D153" s="30" t="s">
        <v>309</v>
      </c>
      <c r="E153" s="30" t="s">
        <v>30</v>
      </c>
      <c r="F153" s="31">
        <v>1</v>
      </c>
      <c r="G153" s="43"/>
      <c r="H153" s="32">
        <f t="shared" si="6"/>
        <v>0</v>
      </c>
    </row>
    <row r="154" spans="1:8" s="8" customFormat="1" ht="13.5" customHeight="1">
      <c r="A154" s="29">
        <v>134</v>
      </c>
      <c r="B154" s="30" t="s">
        <v>39</v>
      </c>
      <c r="C154" s="30" t="s">
        <v>310</v>
      </c>
      <c r="D154" s="30" t="s">
        <v>311</v>
      </c>
      <c r="E154" s="30" t="s">
        <v>30</v>
      </c>
      <c r="F154" s="31">
        <v>1</v>
      </c>
      <c r="G154" s="43"/>
      <c r="H154" s="32">
        <f t="shared" si="6"/>
        <v>0</v>
      </c>
    </row>
    <row r="155" spans="1:8" s="8" customFormat="1" ht="24" customHeight="1">
      <c r="A155" s="29">
        <v>135</v>
      </c>
      <c r="B155" s="30" t="s">
        <v>39</v>
      </c>
      <c r="C155" s="30" t="s">
        <v>312</v>
      </c>
      <c r="D155" s="30" t="s">
        <v>313</v>
      </c>
      <c r="E155" s="30" t="s">
        <v>30</v>
      </c>
      <c r="F155" s="31">
        <v>1</v>
      </c>
      <c r="G155" s="43"/>
      <c r="H155" s="32">
        <f t="shared" si="6"/>
        <v>0</v>
      </c>
    </row>
    <row r="156" spans="1:8" s="8" customFormat="1" ht="24" customHeight="1">
      <c r="A156" s="29">
        <v>136</v>
      </c>
      <c r="B156" s="30" t="s">
        <v>39</v>
      </c>
      <c r="C156" s="30" t="s">
        <v>314</v>
      </c>
      <c r="D156" s="30" t="s">
        <v>315</v>
      </c>
      <c r="E156" s="30" t="s">
        <v>30</v>
      </c>
      <c r="F156" s="31">
        <v>1</v>
      </c>
      <c r="G156" s="43"/>
      <c r="H156" s="32">
        <f t="shared" si="6"/>
        <v>0</v>
      </c>
    </row>
    <row r="157" spans="1:8" s="8" customFormat="1" ht="13.5" customHeight="1">
      <c r="A157" s="29">
        <v>137</v>
      </c>
      <c r="B157" s="30" t="s">
        <v>39</v>
      </c>
      <c r="C157" s="30" t="s">
        <v>316</v>
      </c>
      <c r="D157" s="30" t="s">
        <v>317</v>
      </c>
      <c r="E157" s="30" t="s">
        <v>30</v>
      </c>
      <c r="F157" s="31">
        <v>1</v>
      </c>
      <c r="G157" s="43"/>
      <c r="H157" s="32">
        <f t="shared" si="6"/>
        <v>0</v>
      </c>
    </row>
    <row r="158" spans="1:8" s="8" customFormat="1" ht="13.5" customHeight="1">
      <c r="A158" s="29">
        <v>138</v>
      </c>
      <c r="B158" s="30" t="s">
        <v>39</v>
      </c>
      <c r="C158" s="30" t="s">
        <v>318</v>
      </c>
      <c r="D158" s="30" t="s">
        <v>319</v>
      </c>
      <c r="E158" s="30" t="s">
        <v>320</v>
      </c>
      <c r="F158" s="31">
        <v>21</v>
      </c>
      <c r="G158" s="43"/>
      <c r="H158" s="32">
        <f t="shared" si="6"/>
        <v>0</v>
      </c>
    </row>
    <row r="159" spans="1:8" s="8" customFormat="1" ht="13.5" customHeight="1">
      <c r="A159" s="29">
        <v>139</v>
      </c>
      <c r="B159" s="30" t="s">
        <v>39</v>
      </c>
      <c r="C159" s="30" t="s">
        <v>321</v>
      </c>
      <c r="D159" s="30" t="s">
        <v>322</v>
      </c>
      <c r="E159" s="30" t="s">
        <v>320</v>
      </c>
      <c r="F159" s="31">
        <v>21</v>
      </c>
      <c r="G159" s="43"/>
      <c r="H159" s="32">
        <f t="shared" si="6"/>
        <v>0</v>
      </c>
    </row>
    <row r="160" spans="1:8" s="8" customFormat="1" ht="13.5" customHeight="1">
      <c r="A160" s="29">
        <v>140</v>
      </c>
      <c r="B160" s="30" t="s">
        <v>39</v>
      </c>
      <c r="C160" s="30" t="s">
        <v>323</v>
      </c>
      <c r="D160" s="30" t="s">
        <v>324</v>
      </c>
      <c r="E160" s="30" t="s">
        <v>320</v>
      </c>
      <c r="F160" s="31">
        <v>1</v>
      </c>
      <c r="G160" s="43"/>
      <c r="H160" s="32">
        <f t="shared" si="6"/>
        <v>0</v>
      </c>
    </row>
    <row r="161" spans="1:8" s="8" customFormat="1" ht="13.5" customHeight="1">
      <c r="A161" s="29">
        <v>141</v>
      </c>
      <c r="B161" s="30" t="s">
        <v>39</v>
      </c>
      <c r="C161" s="30" t="s">
        <v>325</v>
      </c>
      <c r="D161" s="30" t="s">
        <v>326</v>
      </c>
      <c r="E161" s="30" t="s">
        <v>30</v>
      </c>
      <c r="F161" s="31">
        <v>1</v>
      </c>
      <c r="G161" s="43"/>
      <c r="H161" s="32">
        <f t="shared" si="6"/>
        <v>0</v>
      </c>
    </row>
    <row r="162" spans="1:8" s="8" customFormat="1" ht="13.5" customHeight="1">
      <c r="A162" s="29">
        <v>142</v>
      </c>
      <c r="B162" s="30" t="s">
        <v>39</v>
      </c>
      <c r="C162" s="30" t="s">
        <v>327</v>
      </c>
      <c r="D162" s="30" t="s">
        <v>328</v>
      </c>
      <c r="E162" s="30" t="s">
        <v>30</v>
      </c>
      <c r="F162" s="31">
        <v>1</v>
      </c>
      <c r="G162" s="43"/>
      <c r="H162" s="32">
        <f t="shared" si="6"/>
        <v>0</v>
      </c>
    </row>
    <row r="163" spans="1:8" s="8" customFormat="1" ht="13.5" customHeight="1">
      <c r="A163" s="29">
        <v>143</v>
      </c>
      <c r="B163" s="30" t="s">
        <v>39</v>
      </c>
      <c r="C163" s="30" t="s">
        <v>329</v>
      </c>
      <c r="D163" s="30" t="s">
        <v>330</v>
      </c>
      <c r="E163" s="30" t="s">
        <v>30</v>
      </c>
      <c r="F163" s="31">
        <v>1</v>
      </c>
      <c r="G163" s="43"/>
      <c r="H163" s="32">
        <f t="shared" si="6"/>
        <v>0</v>
      </c>
    </row>
    <row r="164" spans="1:8" s="8" customFormat="1" ht="28.5" customHeight="1">
      <c r="A164" s="25"/>
      <c r="B164" s="26"/>
      <c r="C164" s="26" t="s">
        <v>331</v>
      </c>
      <c r="D164" s="26" t="s">
        <v>332</v>
      </c>
      <c r="E164" s="26"/>
      <c r="F164" s="27"/>
      <c r="G164" s="45"/>
      <c r="H164" s="28">
        <f>SUM(H165:H168)</f>
        <v>0</v>
      </c>
    </row>
    <row r="165" spans="1:8" s="8" customFormat="1" ht="24" customHeight="1">
      <c r="A165" s="29">
        <v>144</v>
      </c>
      <c r="B165" s="30" t="s">
        <v>39</v>
      </c>
      <c r="C165" s="30" t="s">
        <v>333</v>
      </c>
      <c r="D165" s="30" t="s">
        <v>334</v>
      </c>
      <c r="E165" s="30" t="s">
        <v>30</v>
      </c>
      <c r="F165" s="31">
        <v>2</v>
      </c>
      <c r="G165" s="43"/>
      <c r="H165" s="32">
        <f>G165*F165</f>
        <v>0</v>
      </c>
    </row>
    <row r="166" spans="1:8" s="8" customFormat="1" ht="13.5" customHeight="1">
      <c r="A166" s="29">
        <v>145</v>
      </c>
      <c r="B166" s="30" t="s">
        <v>335</v>
      </c>
      <c r="C166" s="30" t="s">
        <v>336</v>
      </c>
      <c r="D166" s="30" t="s">
        <v>337</v>
      </c>
      <c r="E166" s="30" t="s">
        <v>30</v>
      </c>
      <c r="F166" s="31">
        <v>1</v>
      </c>
      <c r="G166" s="44"/>
      <c r="H166" s="32">
        <f>G166*F166</f>
        <v>0</v>
      </c>
    </row>
    <row r="167" spans="1:8" s="8" customFormat="1" ht="13.5" customHeight="1">
      <c r="A167" s="29">
        <v>146</v>
      </c>
      <c r="B167" s="30" t="s">
        <v>39</v>
      </c>
      <c r="C167" s="30" t="s">
        <v>338</v>
      </c>
      <c r="D167" s="30" t="s">
        <v>339</v>
      </c>
      <c r="E167" s="30" t="s">
        <v>30</v>
      </c>
      <c r="F167" s="31">
        <v>1</v>
      </c>
      <c r="G167" s="43"/>
      <c r="H167" s="32">
        <f>G167*F167</f>
        <v>0</v>
      </c>
    </row>
    <row r="168" spans="1:8" s="8" customFormat="1" ht="13.5" customHeight="1">
      <c r="A168" s="29">
        <v>147</v>
      </c>
      <c r="B168" s="30" t="s">
        <v>39</v>
      </c>
      <c r="C168" s="30" t="s">
        <v>340</v>
      </c>
      <c r="D168" s="30" t="s">
        <v>341</v>
      </c>
      <c r="E168" s="30" t="s">
        <v>342</v>
      </c>
      <c r="F168" s="31">
        <v>55</v>
      </c>
      <c r="G168" s="43"/>
      <c r="H168" s="32">
        <f>G168*F168</f>
        <v>0</v>
      </c>
    </row>
    <row r="169" spans="1:8" s="8" customFormat="1" ht="28.5" customHeight="1">
      <c r="A169" s="25"/>
      <c r="B169" s="26"/>
      <c r="C169" s="26" t="s">
        <v>343</v>
      </c>
      <c r="D169" s="26" t="s">
        <v>344</v>
      </c>
      <c r="E169" s="26"/>
      <c r="F169" s="27"/>
      <c r="G169" s="45"/>
      <c r="H169" s="28">
        <f>SUM(H170:H179)</f>
        <v>0</v>
      </c>
    </row>
    <row r="170" spans="1:8" s="8" customFormat="1" ht="13.5" customHeight="1">
      <c r="A170" s="29">
        <v>157</v>
      </c>
      <c r="B170" s="30" t="s">
        <v>39</v>
      </c>
      <c r="C170" s="30" t="s">
        <v>345</v>
      </c>
      <c r="D170" s="30" t="s">
        <v>346</v>
      </c>
      <c r="E170" s="30" t="s">
        <v>30</v>
      </c>
      <c r="F170" s="31">
        <v>1</v>
      </c>
      <c r="G170" s="43"/>
      <c r="H170" s="32">
        <f>G170*F170</f>
        <v>0</v>
      </c>
    </row>
    <row r="171" spans="1:8" s="8" customFormat="1" ht="13.5" customHeight="1">
      <c r="A171" s="29">
        <v>148</v>
      </c>
      <c r="B171" s="30" t="s">
        <v>39</v>
      </c>
      <c r="C171" s="30" t="s">
        <v>347</v>
      </c>
      <c r="D171" s="30" t="s">
        <v>348</v>
      </c>
      <c r="E171" s="30" t="s">
        <v>30</v>
      </c>
      <c r="F171" s="31">
        <v>2</v>
      </c>
      <c r="G171" s="43"/>
      <c r="H171" s="32">
        <f aca="true" t="shared" si="7" ref="H171:H179">G171*F171</f>
        <v>0</v>
      </c>
    </row>
    <row r="172" spans="1:8" s="8" customFormat="1" ht="13.5" customHeight="1">
      <c r="A172" s="29">
        <v>149</v>
      </c>
      <c r="B172" s="30" t="s">
        <v>39</v>
      </c>
      <c r="C172" s="30" t="s">
        <v>349</v>
      </c>
      <c r="D172" s="30" t="s">
        <v>350</v>
      </c>
      <c r="E172" s="30" t="s">
        <v>351</v>
      </c>
      <c r="F172" s="31">
        <v>8</v>
      </c>
      <c r="G172" s="43"/>
      <c r="H172" s="32">
        <f t="shared" si="7"/>
        <v>0</v>
      </c>
    </row>
    <row r="173" spans="1:8" s="8" customFormat="1" ht="13.5" customHeight="1">
      <c r="A173" s="29">
        <v>150</v>
      </c>
      <c r="B173" s="30" t="s">
        <v>39</v>
      </c>
      <c r="C173" s="30" t="s">
        <v>349</v>
      </c>
      <c r="D173" s="30" t="s">
        <v>352</v>
      </c>
      <c r="E173" s="30" t="s">
        <v>351</v>
      </c>
      <c r="F173" s="31">
        <v>8</v>
      </c>
      <c r="G173" s="43"/>
      <c r="H173" s="32">
        <f t="shared" si="7"/>
        <v>0</v>
      </c>
    </row>
    <row r="174" spans="1:8" s="8" customFormat="1" ht="13.5" customHeight="1">
      <c r="A174" s="29">
        <v>151</v>
      </c>
      <c r="B174" s="30" t="s">
        <v>39</v>
      </c>
      <c r="C174" s="30" t="s">
        <v>353</v>
      </c>
      <c r="D174" s="30" t="s">
        <v>354</v>
      </c>
      <c r="E174" s="30" t="s">
        <v>351</v>
      </c>
      <c r="F174" s="31">
        <v>15</v>
      </c>
      <c r="G174" s="43"/>
      <c r="H174" s="32">
        <f t="shared" si="7"/>
        <v>0</v>
      </c>
    </row>
    <row r="175" spans="1:8" s="8" customFormat="1" ht="13.5" customHeight="1">
      <c r="A175" s="29">
        <v>152</v>
      </c>
      <c r="B175" s="30" t="s">
        <v>335</v>
      </c>
      <c r="C175" s="30" t="s">
        <v>355</v>
      </c>
      <c r="D175" s="30" t="s">
        <v>356</v>
      </c>
      <c r="E175" s="30" t="s">
        <v>357</v>
      </c>
      <c r="F175" s="31">
        <v>24</v>
      </c>
      <c r="G175" s="44"/>
      <c r="H175" s="32">
        <f t="shared" si="7"/>
        <v>0</v>
      </c>
    </row>
    <row r="176" spans="1:8" s="8" customFormat="1" ht="13.5" customHeight="1">
      <c r="A176" s="29">
        <v>153</v>
      </c>
      <c r="B176" s="30" t="s">
        <v>335</v>
      </c>
      <c r="C176" s="30" t="s">
        <v>358</v>
      </c>
      <c r="D176" s="30" t="s">
        <v>359</v>
      </c>
      <c r="E176" s="30" t="s">
        <v>360</v>
      </c>
      <c r="F176" s="31">
        <v>1</v>
      </c>
      <c r="G176" s="44"/>
      <c r="H176" s="32">
        <f t="shared" si="7"/>
        <v>0</v>
      </c>
    </row>
    <row r="177" spans="1:8" s="8" customFormat="1" ht="13.5" customHeight="1">
      <c r="A177" s="29">
        <v>154</v>
      </c>
      <c r="B177" s="30" t="s">
        <v>335</v>
      </c>
      <c r="C177" s="30" t="s">
        <v>361</v>
      </c>
      <c r="D177" s="30" t="s">
        <v>362</v>
      </c>
      <c r="E177" s="30" t="s">
        <v>360</v>
      </c>
      <c r="F177" s="31">
        <v>15</v>
      </c>
      <c r="G177" s="44"/>
      <c r="H177" s="32">
        <f t="shared" si="7"/>
        <v>0</v>
      </c>
    </row>
    <row r="178" spans="1:8" s="8" customFormat="1" ht="13.5" customHeight="1">
      <c r="A178" s="29">
        <v>155</v>
      </c>
      <c r="B178" s="30" t="s">
        <v>335</v>
      </c>
      <c r="C178" s="30" t="s">
        <v>363</v>
      </c>
      <c r="D178" s="30" t="s">
        <v>364</v>
      </c>
      <c r="E178" s="30" t="s">
        <v>30</v>
      </c>
      <c r="F178" s="31">
        <v>1</v>
      </c>
      <c r="G178" s="44"/>
      <c r="H178" s="32">
        <f t="shared" si="7"/>
        <v>0</v>
      </c>
    </row>
    <row r="179" spans="1:8" s="8" customFormat="1" ht="13.5" customHeight="1">
      <c r="A179" s="29">
        <v>156</v>
      </c>
      <c r="B179" s="30" t="s">
        <v>335</v>
      </c>
      <c r="C179" s="30" t="s">
        <v>365</v>
      </c>
      <c r="D179" s="30" t="s">
        <v>366</v>
      </c>
      <c r="E179" s="30" t="s">
        <v>30</v>
      </c>
      <c r="F179" s="31">
        <v>1</v>
      </c>
      <c r="G179" s="44"/>
      <c r="H179" s="32">
        <f t="shared" si="7"/>
        <v>0</v>
      </c>
    </row>
    <row r="180" spans="1:8" s="8" customFormat="1" ht="27" customHeight="1">
      <c r="A180" s="25"/>
      <c r="B180" s="26"/>
      <c r="C180" s="26" t="s">
        <v>368</v>
      </c>
      <c r="D180" s="26" t="s">
        <v>369</v>
      </c>
      <c r="E180" s="26"/>
      <c r="F180" s="27"/>
      <c r="G180" s="45"/>
      <c r="H180" s="28">
        <f>SUM(H181:H193)</f>
        <v>0</v>
      </c>
    </row>
    <row r="181" spans="1:8" s="8" customFormat="1" ht="22.5">
      <c r="A181" s="29">
        <v>1</v>
      </c>
      <c r="B181" s="30" t="s">
        <v>103</v>
      </c>
      <c r="C181" s="30" t="s">
        <v>370</v>
      </c>
      <c r="D181" s="30" t="s">
        <v>371</v>
      </c>
      <c r="E181" s="30" t="s">
        <v>96</v>
      </c>
      <c r="F181" s="31">
        <v>8</v>
      </c>
      <c r="G181" s="43"/>
      <c r="H181" s="32">
        <f>G181*F181</f>
        <v>0</v>
      </c>
    </row>
    <row r="182" spans="1:8" s="8" customFormat="1" ht="13.5" customHeight="1">
      <c r="A182" s="29">
        <v>2</v>
      </c>
      <c r="B182" s="30" t="s">
        <v>103</v>
      </c>
      <c r="C182" s="30" t="s">
        <v>372</v>
      </c>
      <c r="D182" s="30" t="s">
        <v>373</v>
      </c>
      <c r="E182" s="30" t="s">
        <v>96</v>
      </c>
      <c r="F182" s="31">
        <v>1.5</v>
      </c>
      <c r="G182" s="43"/>
      <c r="H182" s="32">
        <f aca="true" t="shared" si="8" ref="H182:H193">G182*F182</f>
        <v>0</v>
      </c>
    </row>
    <row r="183" spans="1:8" s="8" customFormat="1" ht="13.5" customHeight="1">
      <c r="A183" s="29">
        <v>3</v>
      </c>
      <c r="B183" s="30" t="s">
        <v>103</v>
      </c>
      <c r="C183" s="30" t="s">
        <v>374</v>
      </c>
      <c r="D183" s="30" t="s">
        <v>375</v>
      </c>
      <c r="E183" s="30" t="s">
        <v>30</v>
      </c>
      <c r="F183" s="31">
        <v>1</v>
      </c>
      <c r="G183" s="43"/>
      <c r="H183" s="32">
        <f t="shared" si="8"/>
        <v>0</v>
      </c>
    </row>
    <row r="184" spans="1:8" s="8" customFormat="1" ht="13.5" customHeight="1">
      <c r="A184" s="29">
        <v>4</v>
      </c>
      <c r="B184" s="30" t="s">
        <v>103</v>
      </c>
      <c r="C184" s="30" t="s">
        <v>376</v>
      </c>
      <c r="D184" s="30" t="s">
        <v>377</v>
      </c>
      <c r="E184" s="30" t="s">
        <v>30</v>
      </c>
      <c r="F184" s="31">
        <v>1</v>
      </c>
      <c r="G184" s="43"/>
      <c r="H184" s="32">
        <f t="shared" si="8"/>
        <v>0</v>
      </c>
    </row>
    <row r="185" spans="1:8" s="8" customFormat="1" ht="13.5" customHeight="1">
      <c r="A185" s="29">
        <v>5</v>
      </c>
      <c r="B185" s="30" t="s">
        <v>103</v>
      </c>
      <c r="C185" s="30" t="s">
        <v>378</v>
      </c>
      <c r="D185" s="30" t="s">
        <v>379</v>
      </c>
      <c r="E185" s="30" t="s">
        <v>96</v>
      </c>
      <c r="F185" s="31">
        <v>1</v>
      </c>
      <c r="G185" s="43"/>
      <c r="H185" s="32">
        <f t="shared" si="8"/>
        <v>0</v>
      </c>
    </row>
    <row r="186" spans="1:8" s="8" customFormat="1" ht="22.5">
      <c r="A186" s="29">
        <v>6</v>
      </c>
      <c r="B186" s="30" t="s">
        <v>103</v>
      </c>
      <c r="C186" s="30" t="s">
        <v>380</v>
      </c>
      <c r="D186" s="30" t="s">
        <v>859</v>
      </c>
      <c r="E186" s="30" t="s">
        <v>42</v>
      </c>
      <c r="F186" s="31">
        <v>1</v>
      </c>
      <c r="G186" s="43"/>
      <c r="H186" s="32">
        <f t="shared" si="8"/>
        <v>0</v>
      </c>
    </row>
    <row r="187" spans="1:8" s="8" customFormat="1" ht="22.5">
      <c r="A187" s="29">
        <v>7</v>
      </c>
      <c r="B187" s="30" t="s">
        <v>103</v>
      </c>
      <c r="C187" s="30" t="s">
        <v>381</v>
      </c>
      <c r="D187" s="30" t="s">
        <v>860</v>
      </c>
      <c r="E187" s="30" t="s">
        <v>42</v>
      </c>
      <c r="F187" s="31">
        <v>1</v>
      </c>
      <c r="G187" s="43"/>
      <c r="H187" s="32">
        <f t="shared" si="8"/>
        <v>0</v>
      </c>
    </row>
    <row r="188" spans="1:8" s="8" customFormat="1" ht="22.5">
      <c r="A188" s="29">
        <v>8</v>
      </c>
      <c r="B188" s="30" t="s">
        <v>382</v>
      </c>
      <c r="C188" s="30" t="s">
        <v>383</v>
      </c>
      <c r="D188" s="30" t="s">
        <v>384</v>
      </c>
      <c r="E188" s="30" t="s">
        <v>42</v>
      </c>
      <c r="F188" s="31">
        <v>1</v>
      </c>
      <c r="G188" s="44"/>
      <c r="H188" s="32">
        <f t="shared" si="8"/>
        <v>0</v>
      </c>
    </row>
    <row r="189" spans="1:8" s="8" customFormat="1" ht="13.5" customHeight="1">
      <c r="A189" s="29">
        <v>9</v>
      </c>
      <c r="B189" s="30" t="s">
        <v>385</v>
      </c>
      <c r="C189" s="30" t="s">
        <v>386</v>
      </c>
      <c r="D189" s="30" t="s">
        <v>387</v>
      </c>
      <c r="E189" s="30" t="s">
        <v>96</v>
      </c>
      <c r="F189" s="31">
        <v>8</v>
      </c>
      <c r="G189" s="44"/>
      <c r="H189" s="32">
        <f t="shared" si="8"/>
        <v>0</v>
      </c>
    </row>
    <row r="190" spans="1:8" s="8" customFormat="1" ht="13.5" customHeight="1">
      <c r="A190" s="29">
        <v>10</v>
      </c>
      <c r="B190" s="30" t="s">
        <v>385</v>
      </c>
      <c r="C190" s="30" t="s">
        <v>388</v>
      </c>
      <c r="D190" s="30" t="s">
        <v>389</v>
      </c>
      <c r="E190" s="30" t="s">
        <v>96</v>
      </c>
      <c r="F190" s="31">
        <v>8</v>
      </c>
      <c r="G190" s="44"/>
      <c r="H190" s="32">
        <f t="shared" si="8"/>
        <v>0</v>
      </c>
    </row>
    <row r="191" spans="1:8" s="8" customFormat="1" ht="13.5" customHeight="1">
      <c r="A191" s="29">
        <v>11</v>
      </c>
      <c r="B191" s="30" t="s">
        <v>385</v>
      </c>
      <c r="C191" s="30" t="s">
        <v>390</v>
      </c>
      <c r="D191" s="30" t="s">
        <v>391</v>
      </c>
      <c r="E191" s="30" t="s">
        <v>30</v>
      </c>
      <c r="F191" s="31">
        <v>1</v>
      </c>
      <c r="G191" s="44"/>
      <c r="H191" s="32">
        <f t="shared" si="8"/>
        <v>0</v>
      </c>
    </row>
    <row r="192" spans="1:8" s="8" customFormat="1" ht="13.5" customHeight="1">
      <c r="A192" s="29">
        <v>12</v>
      </c>
      <c r="B192" s="30" t="s">
        <v>385</v>
      </c>
      <c r="C192" s="30" t="s">
        <v>392</v>
      </c>
      <c r="D192" s="30" t="s">
        <v>393</v>
      </c>
      <c r="E192" s="30" t="s">
        <v>30</v>
      </c>
      <c r="F192" s="31">
        <v>1</v>
      </c>
      <c r="G192" s="44"/>
      <c r="H192" s="32">
        <f t="shared" si="8"/>
        <v>0</v>
      </c>
    </row>
    <row r="193" spans="1:8" s="8" customFormat="1" ht="22.5">
      <c r="A193" s="29">
        <v>13</v>
      </c>
      <c r="B193" s="30" t="s">
        <v>103</v>
      </c>
      <c r="C193" s="30" t="s">
        <v>394</v>
      </c>
      <c r="D193" s="30" t="s">
        <v>395</v>
      </c>
      <c r="E193" s="30" t="s">
        <v>38</v>
      </c>
      <c r="F193" s="31">
        <v>0.043</v>
      </c>
      <c r="G193" s="43"/>
      <c r="H193" s="32">
        <f t="shared" si="8"/>
        <v>0</v>
      </c>
    </row>
    <row r="194" spans="1:8" s="8" customFormat="1" ht="27" customHeight="1">
      <c r="A194" s="25"/>
      <c r="B194" s="26"/>
      <c r="C194" s="26" t="s">
        <v>396</v>
      </c>
      <c r="D194" s="26" t="s">
        <v>344</v>
      </c>
      <c r="E194" s="26"/>
      <c r="F194" s="27"/>
      <c r="G194" s="45"/>
      <c r="H194" s="28">
        <f>SUM(H195:H201)</f>
        <v>0</v>
      </c>
    </row>
    <row r="195" spans="1:8" s="8" customFormat="1" ht="13.5" customHeight="1">
      <c r="A195" s="29">
        <v>14</v>
      </c>
      <c r="B195" s="30" t="s">
        <v>39</v>
      </c>
      <c r="C195" s="30" t="s">
        <v>353</v>
      </c>
      <c r="D195" s="30" t="s">
        <v>354</v>
      </c>
      <c r="E195" s="30" t="s">
        <v>351</v>
      </c>
      <c r="F195" s="31">
        <v>5</v>
      </c>
      <c r="G195" s="43"/>
      <c r="H195" s="32">
        <f>F195*G195</f>
        <v>0</v>
      </c>
    </row>
    <row r="196" spans="1:8" s="8" customFormat="1" ht="13.5" customHeight="1">
      <c r="A196" s="29">
        <v>15</v>
      </c>
      <c r="B196" s="30" t="s">
        <v>335</v>
      </c>
      <c r="C196" s="30" t="s">
        <v>358</v>
      </c>
      <c r="D196" s="30" t="s">
        <v>359</v>
      </c>
      <c r="E196" s="30" t="s">
        <v>360</v>
      </c>
      <c r="F196" s="31">
        <v>0.75</v>
      </c>
      <c r="G196" s="44"/>
      <c r="H196" s="32">
        <f aca="true" t="shared" si="9" ref="H196:H201">F196*G196</f>
        <v>0</v>
      </c>
    </row>
    <row r="197" spans="1:8" s="8" customFormat="1" ht="13.5" customHeight="1">
      <c r="A197" s="29">
        <v>16</v>
      </c>
      <c r="B197" s="30" t="s">
        <v>335</v>
      </c>
      <c r="C197" s="30" t="s">
        <v>361</v>
      </c>
      <c r="D197" s="30" t="s">
        <v>362</v>
      </c>
      <c r="E197" s="30" t="s">
        <v>360</v>
      </c>
      <c r="F197" s="31">
        <v>2.5</v>
      </c>
      <c r="G197" s="44"/>
      <c r="H197" s="32">
        <f t="shared" si="9"/>
        <v>0</v>
      </c>
    </row>
    <row r="198" spans="1:8" s="8" customFormat="1" ht="13.5" customHeight="1">
      <c r="A198" s="29">
        <v>17</v>
      </c>
      <c r="B198" s="30" t="s">
        <v>335</v>
      </c>
      <c r="C198" s="30" t="s">
        <v>336</v>
      </c>
      <c r="D198" s="30" t="s">
        <v>337</v>
      </c>
      <c r="E198" s="30" t="s">
        <v>397</v>
      </c>
      <c r="F198" s="31">
        <v>1</v>
      </c>
      <c r="G198" s="44"/>
      <c r="H198" s="32">
        <f t="shared" si="9"/>
        <v>0</v>
      </c>
    </row>
    <row r="199" spans="1:8" s="8" customFormat="1" ht="13.5" customHeight="1">
      <c r="A199" s="29">
        <v>18</v>
      </c>
      <c r="B199" s="30" t="s">
        <v>335</v>
      </c>
      <c r="C199" s="30" t="s">
        <v>363</v>
      </c>
      <c r="D199" s="30" t="s">
        <v>364</v>
      </c>
      <c r="E199" s="30" t="s">
        <v>30</v>
      </c>
      <c r="F199" s="31">
        <v>1</v>
      </c>
      <c r="G199" s="44"/>
      <c r="H199" s="32">
        <f t="shared" si="9"/>
        <v>0</v>
      </c>
    </row>
    <row r="200" spans="1:8" s="8" customFormat="1" ht="13.5" customHeight="1">
      <c r="A200" s="29">
        <v>19</v>
      </c>
      <c r="B200" s="30" t="s">
        <v>335</v>
      </c>
      <c r="C200" s="30" t="s">
        <v>365</v>
      </c>
      <c r="D200" s="30" t="s">
        <v>366</v>
      </c>
      <c r="E200" s="30" t="s">
        <v>30</v>
      </c>
      <c r="F200" s="31">
        <v>1</v>
      </c>
      <c r="G200" s="44"/>
      <c r="H200" s="32">
        <f t="shared" si="9"/>
        <v>0</v>
      </c>
    </row>
    <row r="201" spans="1:8" s="8" customFormat="1" ht="13.5" customHeight="1">
      <c r="A201" s="29">
        <v>20</v>
      </c>
      <c r="B201" s="30" t="s">
        <v>39</v>
      </c>
      <c r="C201" s="30" t="s">
        <v>345</v>
      </c>
      <c r="D201" s="30" t="s">
        <v>346</v>
      </c>
      <c r="E201" s="30" t="s">
        <v>30</v>
      </c>
      <c r="F201" s="31">
        <v>1</v>
      </c>
      <c r="G201" s="43"/>
      <c r="H201" s="32">
        <f t="shared" si="9"/>
        <v>0</v>
      </c>
    </row>
    <row r="202" spans="1:8" s="8" customFormat="1" ht="30.75" customHeight="1">
      <c r="A202" s="33"/>
      <c r="B202" s="34"/>
      <c r="C202" s="34"/>
      <c r="D202" s="34" t="s">
        <v>367</v>
      </c>
      <c r="E202" s="34"/>
      <c r="F202" s="35"/>
      <c r="G202" s="36"/>
      <c r="H202" s="36">
        <f>H169+H164+H84+H62+H54+H44+H37+H20+H14+H180+H194</f>
        <v>0</v>
      </c>
    </row>
  </sheetData>
  <sheetProtection password="CA87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0"/>
  <sheetViews>
    <sheetView showGridLines="0" zoomScalePageLayoutView="0" workbookViewId="0" topLeftCell="A1">
      <pane ySplit="12" topLeftCell="A103" activePane="bottomLeft" state="frozen"/>
      <selection pane="topLeft" activeCell="A1" sqref="A1"/>
      <selection pane="bottomLeft" activeCell="D106" sqref="D106"/>
    </sheetView>
  </sheetViews>
  <sheetFormatPr defaultColWidth="10.5" defaultRowHeight="12" customHeight="1"/>
  <cols>
    <col min="1" max="1" width="6.66015625" style="37" customWidth="1"/>
    <col min="2" max="2" width="7.66015625" style="38" customWidth="1"/>
    <col min="3" max="3" width="11.66015625" style="38" customWidth="1"/>
    <col min="4" max="4" width="50" style="38" customWidth="1"/>
    <col min="5" max="5" width="5.5" style="38" customWidth="1"/>
    <col min="6" max="6" width="13.33203125" style="39" customWidth="1"/>
    <col min="7" max="7" width="17.83203125" style="40" customWidth="1"/>
    <col min="8" max="8" width="21.16015625" style="40" customWidth="1"/>
    <col min="9" max="16384" width="10.5" style="13" customWidth="1"/>
  </cols>
  <sheetData>
    <row r="1" spans="1:8" s="8" customFormat="1" ht="27.7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s="8" customFormat="1" ht="12.75" customHeight="1">
      <c r="A2" s="9" t="s">
        <v>398</v>
      </c>
      <c r="B2" s="9"/>
      <c r="C2" s="9"/>
      <c r="D2" s="9"/>
      <c r="E2" s="9"/>
      <c r="F2" s="10"/>
      <c r="G2" s="9"/>
      <c r="H2" s="9"/>
    </row>
    <row r="3" spans="1:8" s="8" customFormat="1" ht="12.75" customHeight="1">
      <c r="A3" s="9" t="s">
        <v>2</v>
      </c>
      <c r="B3" s="9"/>
      <c r="C3" s="9"/>
      <c r="D3" s="9"/>
      <c r="E3" s="9"/>
      <c r="F3" s="10"/>
      <c r="G3" s="9"/>
      <c r="H3" s="9"/>
    </row>
    <row r="4" spans="1:8" s="8" customFormat="1" ht="13.5" customHeight="1">
      <c r="A4" s="11"/>
      <c r="B4" s="9"/>
      <c r="C4" s="11"/>
      <c r="D4" s="9"/>
      <c r="E4" s="9"/>
      <c r="F4" s="10"/>
      <c r="G4" s="9"/>
      <c r="H4" s="9"/>
    </row>
    <row r="5" spans="1:8" s="8" customFormat="1" ht="6.75" customHeight="1">
      <c r="A5" s="12"/>
      <c r="B5" s="12"/>
      <c r="C5" s="12"/>
      <c r="D5" s="12"/>
      <c r="E5" s="12"/>
      <c r="F5" s="13"/>
      <c r="G5" s="14"/>
      <c r="H5" s="12"/>
    </row>
    <row r="6" spans="1:8" s="8" customFormat="1" ht="12.75" customHeight="1">
      <c r="A6" s="15" t="s">
        <v>399</v>
      </c>
      <c r="B6" s="16"/>
      <c r="C6" s="16"/>
      <c r="D6" s="16"/>
      <c r="E6" s="16"/>
      <c r="F6" s="17"/>
      <c r="G6" s="18"/>
      <c r="H6" s="18"/>
    </row>
    <row r="7" spans="1:8" s="8" customFormat="1" ht="12.75" customHeight="1">
      <c r="A7" s="15" t="s">
        <v>4</v>
      </c>
      <c r="B7" s="16"/>
      <c r="C7" s="16"/>
      <c r="D7" s="16"/>
      <c r="E7" s="16"/>
      <c r="F7" s="17"/>
      <c r="G7" s="15" t="s">
        <v>400</v>
      </c>
      <c r="H7" s="18"/>
    </row>
    <row r="8" spans="1:8" s="8" customFormat="1" ht="12.75" customHeight="1">
      <c r="A8" s="15" t="s">
        <v>6</v>
      </c>
      <c r="B8" s="16"/>
      <c r="C8" s="16"/>
      <c r="D8" s="16"/>
      <c r="E8" s="16"/>
      <c r="F8" s="17"/>
      <c r="G8" s="15" t="s">
        <v>401</v>
      </c>
      <c r="H8" s="18"/>
    </row>
    <row r="9" spans="1:8" s="8" customFormat="1" ht="6" customHeight="1">
      <c r="A9" s="14"/>
      <c r="B9" s="14"/>
      <c r="C9" s="14"/>
      <c r="D9" s="14"/>
      <c r="E9" s="14"/>
      <c r="F9" s="13"/>
      <c r="G9" s="14"/>
      <c r="H9" s="14"/>
    </row>
    <row r="10" spans="1:8" s="8" customFormat="1" ht="24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8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20" t="s">
        <v>21</v>
      </c>
      <c r="G11" s="19" t="s">
        <v>22</v>
      </c>
      <c r="H11" s="19" t="s">
        <v>23</v>
      </c>
    </row>
    <row r="12" spans="1:8" s="8" customFormat="1" ht="4.5" customHeight="1">
      <c r="A12" s="14"/>
      <c r="B12" s="14"/>
      <c r="C12" s="14"/>
      <c r="D12" s="14"/>
      <c r="E12" s="14"/>
      <c r="F12" s="13"/>
      <c r="G12" s="14"/>
      <c r="H12" s="14"/>
    </row>
    <row r="13" spans="1:8" s="8" customFormat="1" ht="30.75" customHeight="1">
      <c r="A13" s="21"/>
      <c r="B13" s="22"/>
      <c r="C13" s="22" t="s">
        <v>24</v>
      </c>
      <c r="D13" s="22" t="s">
        <v>25</v>
      </c>
      <c r="E13" s="22"/>
      <c r="F13" s="23"/>
      <c r="G13" s="24"/>
      <c r="H13" s="24">
        <f>H270</f>
        <v>0</v>
      </c>
    </row>
    <row r="14" spans="1:8" s="8" customFormat="1" ht="28.5" customHeight="1">
      <c r="A14" s="25"/>
      <c r="B14" s="26"/>
      <c r="C14" s="26" t="s">
        <v>114</v>
      </c>
      <c r="D14" s="26" t="s">
        <v>115</v>
      </c>
      <c r="E14" s="26"/>
      <c r="F14" s="27"/>
      <c r="G14" s="28"/>
      <c r="H14" s="28">
        <f>SUM(H15:H21)</f>
        <v>0</v>
      </c>
    </row>
    <row r="15" spans="1:8" s="8" customFormat="1" ht="24" customHeight="1">
      <c r="A15" s="29">
        <v>1</v>
      </c>
      <c r="B15" s="30" t="s">
        <v>114</v>
      </c>
      <c r="C15" s="30" t="s">
        <v>116</v>
      </c>
      <c r="D15" s="30" t="s">
        <v>117</v>
      </c>
      <c r="E15" s="30" t="s">
        <v>96</v>
      </c>
      <c r="F15" s="31">
        <v>65</v>
      </c>
      <c r="G15" s="43"/>
      <c r="H15" s="32">
        <f>G15*F15</f>
        <v>0</v>
      </c>
    </row>
    <row r="16" spans="1:8" s="8" customFormat="1" ht="13.5" customHeight="1">
      <c r="A16" s="29">
        <v>2</v>
      </c>
      <c r="B16" s="30" t="s">
        <v>118</v>
      </c>
      <c r="C16" s="30" t="s">
        <v>402</v>
      </c>
      <c r="D16" s="30" t="s">
        <v>403</v>
      </c>
      <c r="E16" s="30" t="s">
        <v>96</v>
      </c>
      <c r="F16" s="31">
        <v>20</v>
      </c>
      <c r="G16" s="44"/>
      <c r="H16" s="32">
        <f aca="true" t="shared" si="0" ref="H16:H21">G16*F16</f>
        <v>0</v>
      </c>
    </row>
    <row r="17" spans="1:8" s="8" customFormat="1" ht="13.5" customHeight="1">
      <c r="A17" s="29">
        <v>3</v>
      </c>
      <c r="B17" s="30" t="s">
        <v>118</v>
      </c>
      <c r="C17" s="30" t="s">
        <v>121</v>
      </c>
      <c r="D17" s="30" t="s">
        <v>404</v>
      </c>
      <c r="E17" s="30" t="s">
        <v>96</v>
      </c>
      <c r="F17" s="31">
        <v>40</v>
      </c>
      <c r="G17" s="44"/>
      <c r="H17" s="32">
        <f t="shared" si="0"/>
        <v>0</v>
      </c>
    </row>
    <row r="18" spans="1:8" s="8" customFormat="1" ht="13.5" customHeight="1">
      <c r="A18" s="29">
        <v>4</v>
      </c>
      <c r="B18" s="30" t="s">
        <v>118</v>
      </c>
      <c r="C18" s="30" t="s">
        <v>405</v>
      </c>
      <c r="D18" s="30" t="s">
        <v>406</v>
      </c>
      <c r="E18" s="30" t="s">
        <v>96</v>
      </c>
      <c r="F18" s="31">
        <v>45</v>
      </c>
      <c r="G18" s="44"/>
      <c r="H18" s="32">
        <f t="shared" si="0"/>
        <v>0</v>
      </c>
    </row>
    <row r="19" spans="1:8" s="8" customFormat="1" ht="13.5" customHeight="1">
      <c r="A19" s="29">
        <v>5</v>
      </c>
      <c r="B19" s="30" t="s">
        <v>118</v>
      </c>
      <c r="C19" s="30" t="s">
        <v>407</v>
      </c>
      <c r="D19" s="30" t="s">
        <v>408</v>
      </c>
      <c r="E19" s="30" t="s">
        <v>96</v>
      </c>
      <c r="F19" s="31">
        <v>5</v>
      </c>
      <c r="G19" s="44"/>
      <c r="H19" s="32">
        <f t="shared" si="0"/>
        <v>0</v>
      </c>
    </row>
    <row r="20" spans="1:8" s="8" customFormat="1" ht="13.5" customHeight="1">
      <c r="A20" s="29">
        <v>6</v>
      </c>
      <c r="B20" s="30" t="s">
        <v>118</v>
      </c>
      <c r="C20" s="30" t="s">
        <v>409</v>
      </c>
      <c r="D20" s="30" t="s">
        <v>410</v>
      </c>
      <c r="E20" s="30" t="s">
        <v>96</v>
      </c>
      <c r="F20" s="31">
        <v>5</v>
      </c>
      <c r="G20" s="44"/>
      <c r="H20" s="32">
        <f t="shared" si="0"/>
        <v>0</v>
      </c>
    </row>
    <row r="21" spans="1:8" s="8" customFormat="1" ht="24" customHeight="1">
      <c r="A21" s="29">
        <v>7</v>
      </c>
      <c r="B21" s="30" t="s">
        <v>114</v>
      </c>
      <c r="C21" s="30" t="s">
        <v>411</v>
      </c>
      <c r="D21" s="30" t="s">
        <v>412</v>
      </c>
      <c r="E21" s="30" t="s">
        <v>96</v>
      </c>
      <c r="F21" s="31">
        <v>50</v>
      </c>
      <c r="G21" s="43"/>
      <c r="H21" s="32">
        <f t="shared" si="0"/>
        <v>0</v>
      </c>
    </row>
    <row r="22" spans="1:8" s="8" customFormat="1" ht="28.5" customHeight="1">
      <c r="A22" s="25"/>
      <c r="B22" s="26"/>
      <c r="C22" s="26" t="s">
        <v>413</v>
      </c>
      <c r="D22" s="26" t="s">
        <v>414</v>
      </c>
      <c r="E22" s="26"/>
      <c r="F22" s="27"/>
      <c r="G22" s="45"/>
      <c r="H22" s="28">
        <f>SUM(H23:H39)</f>
        <v>0</v>
      </c>
    </row>
    <row r="23" spans="1:8" s="8" customFormat="1" ht="13.5" customHeight="1">
      <c r="A23" s="29">
        <v>8</v>
      </c>
      <c r="B23" s="30" t="s">
        <v>103</v>
      </c>
      <c r="C23" s="30" t="s">
        <v>415</v>
      </c>
      <c r="D23" s="30" t="s">
        <v>416</v>
      </c>
      <c r="E23" s="30" t="s">
        <v>96</v>
      </c>
      <c r="F23" s="31">
        <v>10</v>
      </c>
      <c r="G23" s="43"/>
      <c r="H23" s="32">
        <f>G23*F23</f>
        <v>0</v>
      </c>
    </row>
    <row r="24" spans="1:8" s="8" customFormat="1" ht="24" customHeight="1">
      <c r="A24" s="29">
        <v>9</v>
      </c>
      <c r="B24" s="30" t="s">
        <v>103</v>
      </c>
      <c r="C24" s="30" t="s">
        <v>417</v>
      </c>
      <c r="D24" s="30" t="s">
        <v>418</v>
      </c>
      <c r="E24" s="30" t="s">
        <v>96</v>
      </c>
      <c r="F24" s="31">
        <v>5</v>
      </c>
      <c r="G24" s="43"/>
      <c r="H24" s="32">
        <f aca="true" t="shared" si="1" ref="H24:H39">G24*F24</f>
        <v>0</v>
      </c>
    </row>
    <row r="25" spans="1:8" s="8" customFormat="1" ht="24" customHeight="1">
      <c r="A25" s="29">
        <v>10</v>
      </c>
      <c r="B25" s="30" t="s">
        <v>103</v>
      </c>
      <c r="C25" s="30" t="s">
        <v>104</v>
      </c>
      <c r="D25" s="30" t="s">
        <v>105</v>
      </c>
      <c r="E25" s="30" t="s">
        <v>96</v>
      </c>
      <c r="F25" s="31">
        <v>35</v>
      </c>
      <c r="G25" s="43"/>
      <c r="H25" s="32">
        <f t="shared" si="1"/>
        <v>0</v>
      </c>
    </row>
    <row r="26" spans="1:8" s="8" customFormat="1" ht="13.5" customHeight="1">
      <c r="A26" s="29">
        <v>11</v>
      </c>
      <c r="B26" s="30" t="s">
        <v>103</v>
      </c>
      <c r="C26" s="30" t="s">
        <v>419</v>
      </c>
      <c r="D26" s="30" t="s">
        <v>420</v>
      </c>
      <c r="E26" s="30" t="s">
        <v>42</v>
      </c>
      <c r="F26" s="31">
        <v>10</v>
      </c>
      <c r="G26" s="43"/>
      <c r="H26" s="32">
        <f t="shared" si="1"/>
        <v>0</v>
      </c>
    </row>
    <row r="27" spans="1:8" s="8" customFormat="1" ht="13.5" customHeight="1">
      <c r="A27" s="29">
        <v>12</v>
      </c>
      <c r="B27" s="30" t="s">
        <v>103</v>
      </c>
      <c r="C27" s="30" t="s">
        <v>421</v>
      </c>
      <c r="D27" s="30" t="s">
        <v>422</v>
      </c>
      <c r="E27" s="30" t="s">
        <v>42</v>
      </c>
      <c r="F27" s="31">
        <v>10</v>
      </c>
      <c r="G27" s="43"/>
      <c r="H27" s="32">
        <f t="shared" si="1"/>
        <v>0</v>
      </c>
    </row>
    <row r="28" spans="1:8" s="8" customFormat="1" ht="13.5" customHeight="1">
      <c r="A28" s="29">
        <v>13</v>
      </c>
      <c r="B28" s="30" t="s">
        <v>103</v>
      </c>
      <c r="C28" s="30" t="s">
        <v>423</v>
      </c>
      <c r="D28" s="30" t="s">
        <v>424</v>
      </c>
      <c r="E28" s="30" t="s">
        <v>42</v>
      </c>
      <c r="F28" s="31">
        <v>5</v>
      </c>
      <c r="G28" s="43"/>
      <c r="H28" s="32">
        <f t="shared" si="1"/>
        <v>0</v>
      </c>
    </row>
    <row r="29" spans="1:8" s="8" customFormat="1" ht="13.5" customHeight="1">
      <c r="A29" s="29">
        <v>14</v>
      </c>
      <c r="B29" s="30" t="s">
        <v>103</v>
      </c>
      <c r="C29" s="30" t="s">
        <v>425</v>
      </c>
      <c r="D29" s="30" t="s">
        <v>426</v>
      </c>
      <c r="E29" s="30" t="s">
        <v>42</v>
      </c>
      <c r="F29" s="31">
        <v>5</v>
      </c>
      <c r="G29" s="43"/>
      <c r="H29" s="32">
        <f t="shared" si="1"/>
        <v>0</v>
      </c>
    </row>
    <row r="30" spans="1:8" s="8" customFormat="1" ht="13.5" customHeight="1">
      <c r="A30" s="29">
        <v>15</v>
      </c>
      <c r="B30" s="30" t="s">
        <v>103</v>
      </c>
      <c r="C30" s="30" t="s">
        <v>427</v>
      </c>
      <c r="D30" s="30" t="s">
        <v>428</v>
      </c>
      <c r="E30" s="30" t="s">
        <v>42</v>
      </c>
      <c r="F30" s="31">
        <v>1</v>
      </c>
      <c r="G30" s="43"/>
      <c r="H30" s="32">
        <f t="shared" si="1"/>
        <v>0</v>
      </c>
    </row>
    <row r="31" spans="1:8" s="8" customFormat="1" ht="13.5" customHeight="1">
      <c r="A31" s="29">
        <v>16</v>
      </c>
      <c r="B31" s="30" t="s">
        <v>103</v>
      </c>
      <c r="C31" s="30" t="s">
        <v>429</v>
      </c>
      <c r="D31" s="30" t="s">
        <v>430</v>
      </c>
      <c r="E31" s="30" t="s">
        <v>42</v>
      </c>
      <c r="F31" s="31">
        <v>1</v>
      </c>
      <c r="G31" s="43"/>
      <c r="H31" s="32">
        <f t="shared" si="1"/>
        <v>0</v>
      </c>
    </row>
    <row r="32" spans="1:8" s="8" customFormat="1" ht="24" customHeight="1">
      <c r="A32" s="29">
        <v>17</v>
      </c>
      <c r="B32" s="30" t="s">
        <v>103</v>
      </c>
      <c r="C32" s="30" t="s">
        <v>431</v>
      </c>
      <c r="D32" s="30" t="s">
        <v>432</v>
      </c>
      <c r="E32" s="30" t="s">
        <v>42</v>
      </c>
      <c r="F32" s="31">
        <v>1</v>
      </c>
      <c r="G32" s="43"/>
      <c r="H32" s="32">
        <f t="shared" si="1"/>
        <v>0</v>
      </c>
    </row>
    <row r="33" spans="1:8" s="8" customFormat="1" ht="13.5" customHeight="1">
      <c r="A33" s="29">
        <v>18</v>
      </c>
      <c r="B33" s="30" t="s">
        <v>103</v>
      </c>
      <c r="C33" s="30" t="s">
        <v>433</v>
      </c>
      <c r="D33" s="30" t="s">
        <v>434</v>
      </c>
      <c r="E33" s="30" t="s">
        <v>42</v>
      </c>
      <c r="F33" s="31">
        <v>1</v>
      </c>
      <c r="G33" s="43"/>
      <c r="H33" s="32">
        <f t="shared" si="1"/>
        <v>0</v>
      </c>
    </row>
    <row r="34" spans="1:8" s="8" customFormat="1" ht="24" customHeight="1">
      <c r="A34" s="29">
        <v>19</v>
      </c>
      <c r="B34" s="30" t="s">
        <v>103</v>
      </c>
      <c r="C34" s="30" t="s">
        <v>435</v>
      </c>
      <c r="D34" s="30" t="s">
        <v>436</v>
      </c>
      <c r="E34" s="30" t="s">
        <v>42</v>
      </c>
      <c r="F34" s="31">
        <v>1</v>
      </c>
      <c r="G34" s="43"/>
      <c r="H34" s="32">
        <f t="shared" si="1"/>
        <v>0</v>
      </c>
    </row>
    <row r="35" spans="1:8" s="8" customFormat="1" ht="13.5" customHeight="1">
      <c r="A35" s="29">
        <v>20</v>
      </c>
      <c r="B35" s="30" t="s">
        <v>103</v>
      </c>
      <c r="C35" s="30" t="s">
        <v>437</v>
      </c>
      <c r="D35" s="30" t="s">
        <v>438</v>
      </c>
      <c r="E35" s="30" t="s">
        <v>30</v>
      </c>
      <c r="F35" s="31">
        <v>1</v>
      </c>
      <c r="G35" s="43"/>
      <c r="H35" s="32">
        <f t="shared" si="1"/>
        <v>0</v>
      </c>
    </row>
    <row r="36" spans="1:8" s="8" customFormat="1" ht="13.5" customHeight="1">
      <c r="A36" s="29">
        <v>21</v>
      </c>
      <c r="B36" s="30" t="s">
        <v>103</v>
      </c>
      <c r="C36" s="30" t="s">
        <v>439</v>
      </c>
      <c r="D36" s="30" t="s">
        <v>440</v>
      </c>
      <c r="E36" s="30" t="s">
        <v>96</v>
      </c>
      <c r="F36" s="31">
        <v>40</v>
      </c>
      <c r="G36" s="43"/>
      <c r="H36" s="32">
        <f t="shared" si="1"/>
        <v>0</v>
      </c>
    </row>
    <row r="37" spans="1:8" s="8" customFormat="1" ht="24" customHeight="1">
      <c r="A37" s="29">
        <v>22</v>
      </c>
      <c r="B37" s="30" t="s">
        <v>26</v>
      </c>
      <c r="C37" s="30" t="s">
        <v>441</v>
      </c>
      <c r="D37" s="30" t="s">
        <v>442</v>
      </c>
      <c r="E37" s="30" t="s">
        <v>30</v>
      </c>
      <c r="F37" s="31">
        <v>1</v>
      </c>
      <c r="G37" s="43"/>
      <c r="H37" s="32">
        <f t="shared" si="1"/>
        <v>0</v>
      </c>
    </row>
    <row r="38" spans="1:8" s="8" customFormat="1" ht="24" customHeight="1">
      <c r="A38" s="29">
        <v>23</v>
      </c>
      <c r="B38" s="30" t="s">
        <v>103</v>
      </c>
      <c r="C38" s="30" t="s">
        <v>443</v>
      </c>
      <c r="D38" s="30" t="s">
        <v>444</v>
      </c>
      <c r="E38" s="30" t="s">
        <v>38</v>
      </c>
      <c r="F38" s="31">
        <v>10</v>
      </c>
      <c r="G38" s="43"/>
      <c r="H38" s="32">
        <f t="shared" si="1"/>
        <v>0</v>
      </c>
    </row>
    <row r="39" spans="1:8" s="8" customFormat="1" ht="24" customHeight="1">
      <c r="A39" s="29">
        <v>24</v>
      </c>
      <c r="B39" s="30" t="s">
        <v>103</v>
      </c>
      <c r="C39" s="30" t="s">
        <v>445</v>
      </c>
      <c r="D39" s="30" t="s">
        <v>446</v>
      </c>
      <c r="E39" s="30" t="s">
        <v>38</v>
      </c>
      <c r="F39" s="31">
        <v>0.063</v>
      </c>
      <c r="G39" s="43"/>
      <c r="H39" s="32">
        <f t="shared" si="1"/>
        <v>0</v>
      </c>
    </row>
    <row r="40" spans="1:8" s="8" customFormat="1" ht="28.5" customHeight="1">
      <c r="A40" s="25"/>
      <c r="B40" s="26"/>
      <c r="C40" s="26" t="s">
        <v>26</v>
      </c>
      <c r="D40" s="26" t="s">
        <v>27</v>
      </c>
      <c r="E40" s="26"/>
      <c r="F40" s="27"/>
      <c r="G40" s="45"/>
      <c r="H40" s="28">
        <f>SUM(H41:H49)</f>
        <v>0</v>
      </c>
    </row>
    <row r="41" spans="1:8" s="8" customFormat="1" ht="13.5" customHeight="1">
      <c r="A41" s="29">
        <v>25</v>
      </c>
      <c r="B41" s="30" t="s">
        <v>26</v>
      </c>
      <c r="C41" s="30" t="s">
        <v>447</v>
      </c>
      <c r="D41" s="30" t="s">
        <v>448</v>
      </c>
      <c r="E41" s="30" t="s">
        <v>30</v>
      </c>
      <c r="F41" s="31">
        <v>1</v>
      </c>
      <c r="G41" s="43"/>
      <c r="H41" s="32">
        <f>G41*F41</f>
        <v>0</v>
      </c>
    </row>
    <row r="42" spans="1:8" s="8" customFormat="1" ht="55.5" customHeight="1">
      <c r="A42" s="29">
        <v>26</v>
      </c>
      <c r="B42" s="30"/>
      <c r="C42" s="30" t="s">
        <v>449</v>
      </c>
      <c r="D42" s="30" t="s">
        <v>450</v>
      </c>
      <c r="E42" s="30"/>
      <c r="F42" s="31">
        <v>1</v>
      </c>
      <c r="G42" s="44"/>
      <c r="H42" s="32">
        <f aca="true" t="shared" si="2" ref="H42:H49">G42*F42</f>
        <v>0</v>
      </c>
    </row>
    <row r="43" spans="1:8" s="8" customFormat="1" ht="24" customHeight="1">
      <c r="A43" s="29">
        <v>27</v>
      </c>
      <c r="B43" s="30"/>
      <c r="C43" s="30" t="s">
        <v>451</v>
      </c>
      <c r="D43" s="30" t="s">
        <v>452</v>
      </c>
      <c r="E43" s="30" t="s">
        <v>30</v>
      </c>
      <c r="F43" s="31">
        <v>2</v>
      </c>
      <c r="G43" s="44"/>
      <c r="H43" s="32">
        <f t="shared" si="2"/>
        <v>0</v>
      </c>
    </row>
    <row r="44" spans="1:8" s="8" customFormat="1" ht="13.5" customHeight="1">
      <c r="A44" s="29">
        <v>28</v>
      </c>
      <c r="B44" s="30"/>
      <c r="C44" s="30" t="s">
        <v>453</v>
      </c>
      <c r="D44" s="30" t="s">
        <v>454</v>
      </c>
      <c r="E44" s="30" t="s">
        <v>30</v>
      </c>
      <c r="F44" s="31">
        <v>1</v>
      </c>
      <c r="G44" s="44"/>
      <c r="H44" s="32">
        <f t="shared" si="2"/>
        <v>0</v>
      </c>
    </row>
    <row r="45" spans="1:8" s="8" customFormat="1" ht="24" customHeight="1">
      <c r="A45" s="29">
        <v>29</v>
      </c>
      <c r="B45" s="30"/>
      <c r="C45" s="30" t="s">
        <v>455</v>
      </c>
      <c r="D45" s="30" t="s">
        <v>456</v>
      </c>
      <c r="E45" s="30" t="s">
        <v>30</v>
      </c>
      <c r="F45" s="31">
        <v>1</v>
      </c>
      <c r="G45" s="44"/>
      <c r="H45" s="32">
        <f t="shared" si="2"/>
        <v>0</v>
      </c>
    </row>
    <row r="46" spans="1:8" s="8" customFormat="1" ht="34.5" customHeight="1">
      <c r="A46" s="29">
        <v>30</v>
      </c>
      <c r="B46" s="30"/>
      <c r="C46" s="30" t="s">
        <v>333</v>
      </c>
      <c r="D46" s="30" t="s">
        <v>457</v>
      </c>
      <c r="E46" s="30" t="s">
        <v>30</v>
      </c>
      <c r="F46" s="31">
        <v>1</v>
      </c>
      <c r="G46" s="44"/>
      <c r="H46" s="32">
        <f t="shared" si="2"/>
        <v>0</v>
      </c>
    </row>
    <row r="47" spans="1:8" s="8" customFormat="1" ht="13.5" customHeight="1">
      <c r="A47" s="29">
        <v>31</v>
      </c>
      <c r="B47" s="30"/>
      <c r="C47" s="30" t="s">
        <v>340</v>
      </c>
      <c r="D47" s="30" t="s">
        <v>458</v>
      </c>
      <c r="E47" s="30" t="s">
        <v>30</v>
      </c>
      <c r="F47" s="31">
        <v>1</v>
      </c>
      <c r="G47" s="44"/>
      <c r="H47" s="32">
        <f t="shared" si="2"/>
        <v>0</v>
      </c>
    </row>
    <row r="48" spans="1:8" s="8" customFormat="1" ht="13.5" customHeight="1">
      <c r="A48" s="29">
        <v>32</v>
      </c>
      <c r="B48" s="30"/>
      <c r="C48" s="30" t="s">
        <v>459</v>
      </c>
      <c r="D48" s="30" t="s">
        <v>35</v>
      </c>
      <c r="E48" s="30" t="s">
        <v>30</v>
      </c>
      <c r="F48" s="31">
        <v>1</v>
      </c>
      <c r="G48" s="44"/>
      <c r="H48" s="32">
        <f t="shared" si="2"/>
        <v>0</v>
      </c>
    </row>
    <row r="49" spans="1:8" s="8" customFormat="1" ht="13.5" customHeight="1">
      <c r="A49" s="29">
        <v>33</v>
      </c>
      <c r="B49" s="30" t="s">
        <v>26</v>
      </c>
      <c r="C49" s="30" t="s">
        <v>36</v>
      </c>
      <c r="D49" s="30" t="s">
        <v>37</v>
      </c>
      <c r="E49" s="30" t="s">
        <v>38</v>
      </c>
      <c r="F49" s="31">
        <v>1</v>
      </c>
      <c r="G49" s="43"/>
      <c r="H49" s="32">
        <f t="shared" si="2"/>
        <v>0</v>
      </c>
    </row>
    <row r="50" spans="1:8" s="8" customFormat="1" ht="28.5" customHeight="1">
      <c r="A50" s="25"/>
      <c r="B50" s="26"/>
      <c r="C50" s="26" t="s">
        <v>460</v>
      </c>
      <c r="D50" s="26" t="s">
        <v>461</v>
      </c>
      <c r="E50" s="26"/>
      <c r="F50" s="27"/>
      <c r="G50" s="45"/>
      <c r="H50" s="28">
        <f>SUM(H51:H68)</f>
        <v>0</v>
      </c>
    </row>
    <row r="51" spans="1:8" s="8" customFormat="1" ht="13.5" customHeight="1">
      <c r="A51" s="29">
        <v>34</v>
      </c>
      <c r="B51" s="30"/>
      <c r="C51" s="30" t="s">
        <v>462</v>
      </c>
      <c r="D51" s="30" t="s">
        <v>463</v>
      </c>
      <c r="E51" s="30" t="s">
        <v>30</v>
      </c>
      <c r="F51" s="31">
        <v>1</v>
      </c>
      <c r="G51" s="43"/>
      <c r="H51" s="32">
        <f>G51*F51</f>
        <v>0</v>
      </c>
    </row>
    <row r="52" spans="1:8" s="8" customFormat="1" ht="13.5" customHeight="1">
      <c r="A52" s="29">
        <v>35</v>
      </c>
      <c r="B52" s="30"/>
      <c r="C52" s="30" t="s">
        <v>464</v>
      </c>
      <c r="D52" s="30" t="s">
        <v>465</v>
      </c>
      <c r="E52" s="30" t="s">
        <v>30</v>
      </c>
      <c r="F52" s="31">
        <v>1</v>
      </c>
      <c r="G52" s="43"/>
      <c r="H52" s="32">
        <f aca="true" t="shared" si="3" ref="H52:H68">G52*F52</f>
        <v>0</v>
      </c>
    </row>
    <row r="53" spans="1:8" s="8" customFormat="1" ht="13.5" customHeight="1">
      <c r="A53" s="29">
        <v>36</v>
      </c>
      <c r="B53" s="30"/>
      <c r="C53" s="30" t="s">
        <v>466</v>
      </c>
      <c r="D53" s="30" t="s">
        <v>467</v>
      </c>
      <c r="E53" s="30" t="s">
        <v>30</v>
      </c>
      <c r="F53" s="31">
        <v>1</v>
      </c>
      <c r="G53" s="43"/>
      <c r="H53" s="32">
        <f t="shared" si="3"/>
        <v>0</v>
      </c>
    </row>
    <row r="54" spans="1:8" s="8" customFormat="1" ht="13.5" customHeight="1">
      <c r="A54" s="29">
        <v>37</v>
      </c>
      <c r="B54" s="30"/>
      <c r="C54" s="30" t="s">
        <v>468</v>
      </c>
      <c r="D54" s="30" t="s">
        <v>469</v>
      </c>
      <c r="E54" s="30" t="s">
        <v>30</v>
      </c>
      <c r="F54" s="31">
        <v>1</v>
      </c>
      <c r="G54" s="43"/>
      <c r="H54" s="32">
        <f t="shared" si="3"/>
        <v>0</v>
      </c>
    </row>
    <row r="55" spans="1:8" s="8" customFormat="1" ht="13.5" customHeight="1">
      <c r="A55" s="29">
        <v>38</v>
      </c>
      <c r="B55" s="30"/>
      <c r="C55" s="30" t="s">
        <v>470</v>
      </c>
      <c r="D55" s="30" t="s">
        <v>471</v>
      </c>
      <c r="E55" s="30" t="s">
        <v>30</v>
      </c>
      <c r="F55" s="31">
        <v>1</v>
      </c>
      <c r="G55" s="43"/>
      <c r="H55" s="32">
        <f t="shared" si="3"/>
        <v>0</v>
      </c>
    </row>
    <row r="56" spans="1:8" s="8" customFormat="1" ht="24" customHeight="1">
      <c r="A56" s="29">
        <v>39</v>
      </c>
      <c r="B56" s="30"/>
      <c r="C56" s="30" t="s">
        <v>472</v>
      </c>
      <c r="D56" s="30" t="s">
        <v>473</v>
      </c>
      <c r="E56" s="30" t="s">
        <v>30</v>
      </c>
      <c r="F56" s="31">
        <v>1</v>
      </c>
      <c r="G56" s="43"/>
      <c r="H56" s="32">
        <f t="shared" si="3"/>
        <v>0</v>
      </c>
    </row>
    <row r="57" spans="1:8" s="8" customFormat="1" ht="13.5" customHeight="1">
      <c r="A57" s="29">
        <v>40</v>
      </c>
      <c r="B57" s="30"/>
      <c r="C57" s="30" t="s">
        <v>474</v>
      </c>
      <c r="D57" s="30" t="s">
        <v>475</v>
      </c>
      <c r="E57" s="30" t="s">
        <v>30</v>
      </c>
      <c r="F57" s="31">
        <v>1</v>
      </c>
      <c r="G57" s="43"/>
      <c r="H57" s="32">
        <f t="shared" si="3"/>
        <v>0</v>
      </c>
    </row>
    <row r="58" spans="1:8" s="8" customFormat="1" ht="13.5" customHeight="1">
      <c r="A58" s="29">
        <v>41</v>
      </c>
      <c r="B58" s="30"/>
      <c r="C58" s="30" t="s">
        <v>476</v>
      </c>
      <c r="D58" s="30" t="s">
        <v>477</v>
      </c>
      <c r="E58" s="30" t="s">
        <v>30</v>
      </c>
      <c r="F58" s="31">
        <v>2</v>
      </c>
      <c r="G58" s="43"/>
      <c r="H58" s="32">
        <f t="shared" si="3"/>
        <v>0</v>
      </c>
    </row>
    <row r="59" spans="1:8" s="8" customFormat="1" ht="13.5" customHeight="1">
      <c r="A59" s="29">
        <v>42</v>
      </c>
      <c r="B59" s="30"/>
      <c r="C59" s="30" t="s">
        <v>39</v>
      </c>
      <c r="D59" s="30" t="s">
        <v>478</v>
      </c>
      <c r="E59" s="30" t="s">
        <v>30</v>
      </c>
      <c r="F59" s="31">
        <v>1</v>
      </c>
      <c r="G59" s="43"/>
      <c r="H59" s="32">
        <f t="shared" si="3"/>
        <v>0</v>
      </c>
    </row>
    <row r="60" spans="1:8" s="8" customFormat="1" ht="13.5" customHeight="1">
      <c r="A60" s="29">
        <v>43</v>
      </c>
      <c r="B60" s="30"/>
      <c r="C60" s="30" t="s">
        <v>479</v>
      </c>
      <c r="D60" s="30" t="s">
        <v>480</v>
      </c>
      <c r="E60" s="30" t="s">
        <v>30</v>
      </c>
      <c r="F60" s="31">
        <v>5</v>
      </c>
      <c r="G60" s="43"/>
      <c r="H60" s="32">
        <f t="shared" si="3"/>
        <v>0</v>
      </c>
    </row>
    <row r="61" spans="1:8" s="8" customFormat="1" ht="13.5" customHeight="1">
      <c r="A61" s="29">
        <v>44</v>
      </c>
      <c r="B61" s="30"/>
      <c r="C61" s="30" t="s">
        <v>481</v>
      </c>
      <c r="D61" s="30" t="s">
        <v>482</v>
      </c>
      <c r="E61" s="30" t="s">
        <v>30</v>
      </c>
      <c r="F61" s="31">
        <v>3</v>
      </c>
      <c r="G61" s="43"/>
      <c r="H61" s="32">
        <f t="shared" si="3"/>
        <v>0</v>
      </c>
    </row>
    <row r="62" spans="1:8" s="8" customFormat="1" ht="13.5" customHeight="1">
      <c r="A62" s="29">
        <v>45</v>
      </c>
      <c r="B62" s="30"/>
      <c r="C62" s="30" t="s">
        <v>483</v>
      </c>
      <c r="D62" s="30" t="s">
        <v>484</v>
      </c>
      <c r="E62" s="30" t="s">
        <v>30</v>
      </c>
      <c r="F62" s="31">
        <v>3</v>
      </c>
      <c r="G62" s="43"/>
      <c r="H62" s="32">
        <f t="shared" si="3"/>
        <v>0</v>
      </c>
    </row>
    <row r="63" spans="1:8" s="8" customFormat="1" ht="13.5" customHeight="1">
      <c r="A63" s="29">
        <v>46</v>
      </c>
      <c r="B63" s="30"/>
      <c r="C63" s="30" t="s">
        <v>485</v>
      </c>
      <c r="D63" s="30" t="s">
        <v>486</v>
      </c>
      <c r="E63" s="30" t="s">
        <v>30</v>
      </c>
      <c r="F63" s="31">
        <v>11</v>
      </c>
      <c r="G63" s="43"/>
      <c r="H63" s="32">
        <f t="shared" si="3"/>
        <v>0</v>
      </c>
    </row>
    <row r="64" spans="1:8" s="8" customFormat="1" ht="13.5" customHeight="1">
      <c r="A64" s="29">
        <v>47</v>
      </c>
      <c r="B64" s="30" t="s">
        <v>487</v>
      </c>
      <c r="C64" s="30" t="s">
        <v>488</v>
      </c>
      <c r="D64" s="30" t="s">
        <v>489</v>
      </c>
      <c r="E64" s="30" t="s">
        <v>30</v>
      </c>
      <c r="F64" s="31">
        <v>2</v>
      </c>
      <c r="G64" s="43"/>
      <c r="H64" s="32">
        <f t="shared" si="3"/>
        <v>0</v>
      </c>
    </row>
    <row r="65" spans="1:8" s="8" customFormat="1" ht="13.5" customHeight="1">
      <c r="A65" s="29">
        <v>48</v>
      </c>
      <c r="B65" s="30" t="s">
        <v>487</v>
      </c>
      <c r="C65" s="30" t="s">
        <v>490</v>
      </c>
      <c r="D65" s="30" t="s">
        <v>491</v>
      </c>
      <c r="E65" s="30" t="s">
        <v>30</v>
      </c>
      <c r="F65" s="31">
        <v>1</v>
      </c>
      <c r="G65" s="43"/>
      <c r="H65" s="32">
        <f t="shared" si="3"/>
        <v>0</v>
      </c>
    </row>
    <row r="66" spans="1:8" s="8" customFormat="1" ht="13.5" customHeight="1">
      <c r="A66" s="29">
        <v>49</v>
      </c>
      <c r="B66" s="30" t="s">
        <v>487</v>
      </c>
      <c r="C66" s="30" t="s">
        <v>492</v>
      </c>
      <c r="D66" s="30" t="s">
        <v>493</v>
      </c>
      <c r="E66" s="30" t="s">
        <v>30</v>
      </c>
      <c r="F66" s="31">
        <v>1</v>
      </c>
      <c r="G66" s="43"/>
      <c r="H66" s="32">
        <f t="shared" si="3"/>
        <v>0</v>
      </c>
    </row>
    <row r="67" spans="1:8" s="8" customFormat="1" ht="13.5" customHeight="1">
      <c r="A67" s="29">
        <v>50</v>
      </c>
      <c r="B67" s="30"/>
      <c r="C67" s="30" t="s">
        <v>494</v>
      </c>
      <c r="D67" s="30" t="s">
        <v>495</v>
      </c>
      <c r="E67" s="30" t="s">
        <v>30</v>
      </c>
      <c r="F67" s="31">
        <v>1</v>
      </c>
      <c r="G67" s="43"/>
      <c r="H67" s="32">
        <f t="shared" si="3"/>
        <v>0</v>
      </c>
    </row>
    <row r="68" spans="1:8" s="8" customFormat="1" ht="13.5" customHeight="1">
      <c r="A68" s="29">
        <v>51</v>
      </c>
      <c r="B68" s="30"/>
      <c r="C68" s="30" t="s">
        <v>496</v>
      </c>
      <c r="D68" s="30" t="s">
        <v>497</v>
      </c>
      <c r="E68" s="30" t="s">
        <v>30</v>
      </c>
      <c r="F68" s="31">
        <v>1</v>
      </c>
      <c r="G68" s="43"/>
      <c r="H68" s="32">
        <f t="shared" si="3"/>
        <v>0</v>
      </c>
    </row>
    <row r="69" spans="1:8" s="8" customFormat="1" ht="28.5" customHeight="1">
      <c r="A69" s="25"/>
      <c r="B69" s="26"/>
      <c r="C69" s="26" t="s">
        <v>78</v>
      </c>
      <c r="D69" s="26" t="s">
        <v>79</v>
      </c>
      <c r="E69" s="26"/>
      <c r="F69" s="27"/>
      <c r="G69" s="45"/>
      <c r="H69" s="28">
        <f>SUM(H70:H89)</f>
        <v>0</v>
      </c>
    </row>
    <row r="70" spans="1:8" s="8" customFormat="1" ht="13.5" customHeight="1">
      <c r="A70" s="29">
        <v>52</v>
      </c>
      <c r="B70" s="30" t="s">
        <v>26</v>
      </c>
      <c r="C70" s="30" t="s">
        <v>498</v>
      </c>
      <c r="D70" s="30" t="s">
        <v>499</v>
      </c>
      <c r="E70" s="30" t="s">
        <v>96</v>
      </c>
      <c r="F70" s="31">
        <v>2</v>
      </c>
      <c r="G70" s="43"/>
      <c r="H70" s="32">
        <f>G70*F70</f>
        <v>0</v>
      </c>
    </row>
    <row r="71" spans="1:8" s="8" customFormat="1" ht="13.5" customHeight="1">
      <c r="A71" s="29">
        <v>53</v>
      </c>
      <c r="B71" s="30" t="s">
        <v>26</v>
      </c>
      <c r="C71" s="30" t="s">
        <v>500</v>
      </c>
      <c r="D71" s="30" t="s">
        <v>501</v>
      </c>
      <c r="E71" s="30" t="s">
        <v>42</v>
      </c>
      <c r="F71" s="31">
        <v>2</v>
      </c>
      <c r="G71" s="43"/>
      <c r="H71" s="32">
        <f aca="true" t="shared" si="4" ref="H71:H89">G71*F71</f>
        <v>0</v>
      </c>
    </row>
    <row r="72" spans="1:8" s="8" customFormat="1" ht="13.5" customHeight="1">
      <c r="A72" s="29">
        <v>54</v>
      </c>
      <c r="B72" s="30" t="s">
        <v>26</v>
      </c>
      <c r="C72" s="30" t="s">
        <v>502</v>
      </c>
      <c r="D72" s="30" t="s">
        <v>503</v>
      </c>
      <c r="E72" s="30" t="s">
        <v>42</v>
      </c>
      <c r="F72" s="31">
        <v>1</v>
      </c>
      <c r="G72" s="43"/>
      <c r="H72" s="32">
        <f t="shared" si="4"/>
        <v>0</v>
      </c>
    </row>
    <row r="73" spans="1:8" s="8" customFormat="1" ht="13.5" customHeight="1">
      <c r="A73" s="29">
        <v>55</v>
      </c>
      <c r="B73" s="30" t="s">
        <v>26</v>
      </c>
      <c r="C73" s="30" t="s">
        <v>504</v>
      </c>
      <c r="D73" s="30" t="s">
        <v>505</v>
      </c>
      <c r="E73" s="30" t="s">
        <v>42</v>
      </c>
      <c r="F73" s="31">
        <v>4</v>
      </c>
      <c r="G73" s="43"/>
      <c r="H73" s="32">
        <f t="shared" si="4"/>
        <v>0</v>
      </c>
    </row>
    <row r="74" spans="1:8" s="8" customFormat="1" ht="13.5" customHeight="1">
      <c r="A74" s="29">
        <v>56</v>
      </c>
      <c r="B74" s="30" t="s">
        <v>26</v>
      </c>
      <c r="C74" s="30" t="s">
        <v>506</v>
      </c>
      <c r="D74" s="30" t="s">
        <v>507</v>
      </c>
      <c r="E74" s="30" t="s">
        <v>42</v>
      </c>
      <c r="F74" s="31">
        <v>2</v>
      </c>
      <c r="G74" s="43"/>
      <c r="H74" s="32">
        <f t="shared" si="4"/>
        <v>0</v>
      </c>
    </row>
    <row r="75" spans="1:8" s="8" customFormat="1" ht="13.5" customHeight="1">
      <c r="A75" s="29">
        <v>57</v>
      </c>
      <c r="B75" s="30" t="s">
        <v>26</v>
      </c>
      <c r="C75" s="30" t="s">
        <v>508</v>
      </c>
      <c r="D75" s="30" t="s">
        <v>509</v>
      </c>
      <c r="E75" s="30" t="s">
        <v>42</v>
      </c>
      <c r="F75" s="31">
        <v>1</v>
      </c>
      <c r="G75" s="43"/>
      <c r="H75" s="32">
        <f t="shared" si="4"/>
        <v>0</v>
      </c>
    </row>
    <row r="76" spans="1:8" s="8" customFormat="1" ht="13.5" customHeight="1">
      <c r="A76" s="29">
        <v>58</v>
      </c>
      <c r="B76" s="30" t="s">
        <v>26</v>
      </c>
      <c r="C76" s="30" t="s">
        <v>510</v>
      </c>
      <c r="D76" s="30" t="s">
        <v>511</v>
      </c>
      <c r="E76" s="30" t="s">
        <v>30</v>
      </c>
      <c r="F76" s="31">
        <v>14</v>
      </c>
      <c r="G76" s="43"/>
      <c r="H76" s="32">
        <f t="shared" si="4"/>
        <v>0</v>
      </c>
    </row>
    <row r="77" spans="1:8" s="8" customFormat="1" ht="24" customHeight="1">
      <c r="A77" s="29">
        <v>59</v>
      </c>
      <c r="B77" s="30" t="s">
        <v>26</v>
      </c>
      <c r="C77" s="30" t="s">
        <v>512</v>
      </c>
      <c r="D77" s="30" t="s">
        <v>513</v>
      </c>
      <c r="E77" s="30" t="s">
        <v>30</v>
      </c>
      <c r="F77" s="31">
        <v>1</v>
      </c>
      <c r="G77" s="43"/>
      <c r="H77" s="32">
        <f t="shared" si="4"/>
        <v>0</v>
      </c>
    </row>
    <row r="78" spans="1:8" s="8" customFormat="1" ht="24" customHeight="1">
      <c r="A78" s="29">
        <v>60</v>
      </c>
      <c r="B78" s="30" t="s">
        <v>26</v>
      </c>
      <c r="C78" s="30" t="s">
        <v>514</v>
      </c>
      <c r="D78" s="30" t="s">
        <v>515</v>
      </c>
      <c r="E78" s="30" t="s">
        <v>42</v>
      </c>
      <c r="F78" s="31">
        <v>1</v>
      </c>
      <c r="G78" s="43"/>
      <c r="H78" s="32">
        <f t="shared" si="4"/>
        <v>0</v>
      </c>
    </row>
    <row r="79" spans="1:8" s="8" customFormat="1" ht="24" customHeight="1">
      <c r="A79" s="29">
        <v>61</v>
      </c>
      <c r="B79" s="30" t="s">
        <v>26</v>
      </c>
      <c r="C79" s="30" t="s">
        <v>516</v>
      </c>
      <c r="D79" s="30" t="s">
        <v>517</v>
      </c>
      <c r="E79" s="30" t="s">
        <v>30</v>
      </c>
      <c r="F79" s="31">
        <v>1</v>
      </c>
      <c r="G79" s="43"/>
      <c r="H79" s="32">
        <f t="shared" si="4"/>
        <v>0</v>
      </c>
    </row>
    <row r="80" spans="1:8" s="8" customFormat="1" ht="24" customHeight="1">
      <c r="A80" s="29">
        <v>62</v>
      </c>
      <c r="B80" s="30" t="s">
        <v>26</v>
      </c>
      <c r="C80" s="30" t="s">
        <v>518</v>
      </c>
      <c r="D80" s="30" t="s">
        <v>519</v>
      </c>
      <c r="E80" s="30" t="s">
        <v>30</v>
      </c>
      <c r="F80" s="31">
        <v>1</v>
      </c>
      <c r="G80" s="43"/>
      <c r="H80" s="32">
        <f t="shared" si="4"/>
        <v>0</v>
      </c>
    </row>
    <row r="81" spans="1:8" s="8" customFormat="1" ht="24" customHeight="1">
      <c r="A81" s="29">
        <v>63</v>
      </c>
      <c r="B81" s="30" t="s">
        <v>26</v>
      </c>
      <c r="C81" s="30" t="s">
        <v>520</v>
      </c>
      <c r="D81" s="30" t="s">
        <v>521</v>
      </c>
      <c r="E81" s="30" t="s">
        <v>30</v>
      </c>
      <c r="F81" s="31">
        <v>1</v>
      </c>
      <c r="G81" s="43"/>
      <c r="H81" s="32">
        <f t="shared" si="4"/>
        <v>0</v>
      </c>
    </row>
    <row r="82" spans="1:8" s="8" customFormat="1" ht="13.5" customHeight="1">
      <c r="A82" s="29">
        <v>64</v>
      </c>
      <c r="B82" s="30" t="s">
        <v>26</v>
      </c>
      <c r="C82" s="30" t="s">
        <v>522</v>
      </c>
      <c r="D82" s="30" t="s">
        <v>523</v>
      </c>
      <c r="E82" s="30" t="s">
        <v>42</v>
      </c>
      <c r="F82" s="31">
        <v>3</v>
      </c>
      <c r="G82" s="43"/>
      <c r="H82" s="32">
        <f t="shared" si="4"/>
        <v>0</v>
      </c>
    </row>
    <row r="83" spans="1:8" s="8" customFormat="1" ht="24" customHeight="1">
      <c r="A83" s="29">
        <v>65</v>
      </c>
      <c r="B83" s="30" t="s">
        <v>26</v>
      </c>
      <c r="C83" s="30" t="s">
        <v>524</v>
      </c>
      <c r="D83" s="30" t="s">
        <v>525</v>
      </c>
      <c r="E83" s="30" t="s">
        <v>30</v>
      </c>
      <c r="F83" s="31">
        <v>1</v>
      </c>
      <c r="G83" s="43"/>
      <c r="H83" s="32">
        <f t="shared" si="4"/>
        <v>0</v>
      </c>
    </row>
    <row r="84" spans="1:8" s="8" customFormat="1" ht="24" customHeight="1">
      <c r="A84" s="29">
        <v>66</v>
      </c>
      <c r="B84" s="30" t="s">
        <v>26</v>
      </c>
      <c r="C84" s="30" t="s">
        <v>86</v>
      </c>
      <c r="D84" s="30" t="s">
        <v>526</v>
      </c>
      <c r="E84" s="30" t="s">
        <v>30</v>
      </c>
      <c r="F84" s="31">
        <v>1</v>
      </c>
      <c r="G84" s="43"/>
      <c r="H84" s="32">
        <f t="shared" si="4"/>
        <v>0</v>
      </c>
    </row>
    <row r="85" spans="1:8" s="8" customFormat="1" ht="24" customHeight="1">
      <c r="A85" s="29">
        <v>67</v>
      </c>
      <c r="B85" s="30" t="s">
        <v>26</v>
      </c>
      <c r="C85" s="30" t="s">
        <v>527</v>
      </c>
      <c r="D85" s="30" t="s">
        <v>528</v>
      </c>
      <c r="E85" s="30" t="s">
        <v>30</v>
      </c>
      <c r="F85" s="31">
        <v>2</v>
      </c>
      <c r="G85" s="43"/>
      <c r="H85" s="32">
        <f t="shared" si="4"/>
        <v>0</v>
      </c>
    </row>
    <row r="86" spans="1:8" s="8" customFormat="1" ht="34.5" customHeight="1">
      <c r="A86" s="29">
        <v>68</v>
      </c>
      <c r="B86" s="30"/>
      <c r="C86" s="30" t="s">
        <v>529</v>
      </c>
      <c r="D86" s="30" t="s">
        <v>530</v>
      </c>
      <c r="E86" s="30" t="s">
        <v>30</v>
      </c>
      <c r="F86" s="31">
        <v>1</v>
      </c>
      <c r="G86" s="44"/>
      <c r="H86" s="32">
        <f t="shared" si="4"/>
        <v>0</v>
      </c>
    </row>
    <row r="87" spans="1:8" s="8" customFormat="1" ht="24" customHeight="1">
      <c r="A87" s="29">
        <v>69</v>
      </c>
      <c r="B87" s="30"/>
      <c r="C87" s="30" t="s">
        <v>531</v>
      </c>
      <c r="D87" s="30" t="s">
        <v>532</v>
      </c>
      <c r="E87" s="30" t="s">
        <v>30</v>
      </c>
      <c r="F87" s="31">
        <v>1</v>
      </c>
      <c r="G87" s="44"/>
      <c r="H87" s="32">
        <f t="shared" si="4"/>
        <v>0</v>
      </c>
    </row>
    <row r="88" spans="1:8" s="8" customFormat="1" ht="24" customHeight="1">
      <c r="A88" s="29">
        <v>70</v>
      </c>
      <c r="B88" s="30" t="s">
        <v>26</v>
      </c>
      <c r="C88" s="30" t="s">
        <v>533</v>
      </c>
      <c r="D88" s="30" t="s">
        <v>534</v>
      </c>
      <c r="E88" s="30" t="s">
        <v>38</v>
      </c>
      <c r="F88" s="31">
        <v>0.5</v>
      </c>
      <c r="G88" s="43"/>
      <c r="H88" s="32">
        <f t="shared" si="4"/>
        <v>0</v>
      </c>
    </row>
    <row r="89" spans="1:8" s="8" customFormat="1" ht="13.5" customHeight="1">
      <c r="A89" s="29">
        <v>71</v>
      </c>
      <c r="B89" s="30" t="s">
        <v>26</v>
      </c>
      <c r="C89" s="30" t="s">
        <v>90</v>
      </c>
      <c r="D89" s="30" t="s">
        <v>91</v>
      </c>
      <c r="E89" s="30" t="s">
        <v>38</v>
      </c>
      <c r="F89" s="31">
        <v>0.515</v>
      </c>
      <c r="G89" s="43"/>
      <c r="H89" s="32">
        <f t="shared" si="4"/>
        <v>0</v>
      </c>
    </row>
    <row r="90" spans="1:8" s="8" customFormat="1" ht="28.5" customHeight="1">
      <c r="A90" s="25"/>
      <c r="B90" s="26"/>
      <c r="C90" s="26" t="s">
        <v>92</v>
      </c>
      <c r="D90" s="26" t="s">
        <v>93</v>
      </c>
      <c r="E90" s="26"/>
      <c r="F90" s="27"/>
      <c r="G90" s="45"/>
      <c r="H90" s="28">
        <f>SUM(H91:H106)</f>
        <v>0</v>
      </c>
    </row>
    <row r="91" spans="1:8" s="8" customFormat="1" ht="13.5" customHeight="1">
      <c r="A91" s="29">
        <v>72</v>
      </c>
      <c r="B91" s="30" t="s">
        <v>26</v>
      </c>
      <c r="C91" s="30" t="s">
        <v>535</v>
      </c>
      <c r="D91" s="30" t="s">
        <v>536</v>
      </c>
      <c r="E91" s="30" t="s">
        <v>96</v>
      </c>
      <c r="F91" s="31">
        <v>10</v>
      </c>
      <c r="G91" s="43"/>
      <c r="H91" s="32">
        <f>G91*F91</f>
        <v>0</v>
      </c>
    </row>
    <row r="92" spans="1:8" s="8" customFormat="1" ht="13.5" customHeight="1">
      <c r="A92" s="29">
        <v>73</v>
      </c>
      <c r="B92" s="30" t="s">
        <v>26</v>
      </c>
      <c r="C92" s="30" t="s">
        <v>108</v>
      </c>
      <c r="D92" s="30" t="s">
        <v>537</v>
      </c>
      <c r="E92" s="30" t="s">
        <v>96</v>
      </c>
      <c r="F92" s="31">
        <v>50</v>
      </c>
      <c r="G92" s="43"/>
      <c r="H92" s="32">
        <f aca="true" t="shared" si="5" ref="H92:H106">G92*F92</f>
        <v>0</v>
      </c>
    </row>
    <row r="93" spans="1:8" s="8" customFormat="1" ht="13.5" customHeight="1">
      <c r="A93" s="29">
        <v>74</v>
      </c>
      <c r="B93" s="30" t="s">
        <v>26</v>
      </c>
      <c r="C93" s="30" t="s">
        <v>538</v>
      </c>
      <c r="D93" s="30" t="s">
        <v>539</v>
      </c>
      <c r="E93" s="30" t="s">
        <v>96</v>
      </c>
      <c r="F93" s="31">
        <v>20</v>
      </c>
      <c r="G93" s="43"/>
      <c r="H93" s="32">
        <f t="shared" si="5"/>
        <v>0</v>
      </c>
    </row>
    <row r="94" spans="1:8" s="8" customFormat="1" ht="13.5" customHeight="1">
      <c r="A94" s="29">
        <v>75</v>
      </c>
      <c r="B94" s="30" t="s">
        <v>26</v>
      </c>
      <c r="C94" s="30" t="s">
        <v>540</v>
      </c>
      <c r="D94" s="30" t="s">
        <v>541</v>
      </c>
      <c r="E94" s="30" t="s">
        <v>96</v>
      </c>
      <c r="F94" s="31">
        <v>5</v>
      </c>
      <c r="G94" s="43"/>
      <c r="H94" s="32">
        <f t="shared" si="5"/>
        <v>0</v>
      </c>
    </row>
    <row r="95" spans="1:8" s="8" customFormat="1" ht="13.5" customHeight="1">
      <c r="A95" s="29">
        <v>76</v>
      </c>
      <c r="B95" s="30" t="s">
        <v>26</v>
      </c>
      <c r="C95" s="30" t="s">
        <v>542</v>
      </c>
      <c r="D95" s="30" t="s">
        <v>543</v>
      </c>
      <c r="E95" s="30" t="s">
        <v>96</v>
      </c>
      <c r="F95" s="31">
        <v>45</v>
      </c>
      <c r="G95" s="43"/>
      <c r="H95" s="32">
        <f t="shared" si="5"/>
        <v>0</v>
      </c>
    </row>
    <row r="96" spans="1:8" s="8" customFormat="1" ht="13.5" customHeight="1">
      <c r="A96" s="29">
        <v>77</v>
      </c>
      <c r="B96" s="30" t="s">
        <v>26</v>
      </c>
      <c r="C96" s="30" t="s">
        <v>544</v>
      </c>
      <c r="D96" s="30" t="s">
        <v>545</v>
      </c>
      <c r="E96" s="30" t="s">
        <v>96</v>
      </c>
      <c r="F96" s="31">
        <v>5</v>
      </c>
      <c r="G96" s="43"/>
      <c r="H96" s="32">
        <f t="shared" si="5"/>
        <v>0</v>
      </c>
    </row>
    <row r="97" spans="1:8" s="8" customFormat="1" ht="24" customHeight="1">
      <c r="A97" s="29">
        <v>78</v>
      </c>
      <c r="B97" s="30" t="s">
        <v>26</v>
      </c>
      <c r="C97" s="30" t="s">
        <v>546</v>
      </c>
      <c r="D97" s="30" t="s">
        <v>547</v>
      </c>
      <c r="E97" s="30" t="s">
        <v>96</v>
      </c>
      <c r="F97" s="31">
        <v>45</v>
      </c>
      <c r="G97" s="43"/>
      <c r="H97" s="32">
        <f t="shared" si="5"/>
        <v>0</v>
      </c>
    </row>
    <row r="98" spans="1:8" s="8" customFormat="1" ht="24" customHeight="1">
      <c r="A98" s="29">
        <v>79</v>
      </c>
      <c r="B98" s="30" t="s">
        <v>26</v>
      </c>
      <c r="C98" s="30" t="s">
        <v>548</v>
      </c>
      <c r="D98" s="30" t="s">
        <v>549</v>
      </c>
      <c r="E98" s="30" t="s">
        <v>96</v>
      </c>
      <c r="F98" s="31">
        <v>5</v>
      </c>
      <c r="G98" s="43"/>
      <c r="H98" s="32">
        <f t="shared" si="5"/>
        <v>0</v>
      </c>
    </row>
    <row r="99" spans="1:8" s="8" customFormat="1" ht="13.5" customHeight="1">
      <c r="A99" s="29">
        <v>80</v>
      </c>
      <c r="B99" s="30" t="s">
        <v>26</v>
      </c>
      <c r="C99" s="30" t="s">
        <v>550</v>
      </c>
      <c r="D99" s="30" t="s">
        <v>551</v>
      </c>
      <c r="E99" s="30" t="s">
        <v>96</v>
      </c>
      <c r="F99" s="31">
        <v>25</v>
      </c>
      <c r="G99" s="43"/>
      <c r="H99" s="32">
        <f t="shared" si="5"/>
        <v>0</v>
      </c>
    </row>
    <row r="100" spans="1:8" s="8" customFormat="1" ht="24" customHeight="1">
      <c r="A100" s="29">
        <v>81</v>
      </c>
      <c r="B100" s="30" t="s">
        <v>26</v>
      </c>
      <c r="C100" s="30" t="s">
        <v>552</v>
      </c>
      <c r="D100" s="30" t="s">
        <v>553</v>
      </c>
      <c r="E100" s="30" t="s">
        <v>96</v>
      </c>
      <c r="F100" s="31">
        <v>45</v>
      </c>
      <c r="G100" s="43"/>
      <c r="H100" s="32">
        <f t="shared" si="5"/>
        <v>0</v>
      </c>
    </row>
    <row r="101" spans="1:8" s="8" customFormat="1" ht="24" customHeight="1">
      <c r="A101" s="29">
        <v>82</v>
      </c>
      <c r="B101" s="30" t="s">
        <v>26</v>
      </c>
      <c r="C101" s="30" t="s">
        <v>554</v>
      </c>
      <c r="D101" s="30" t="s">
        <v>555</v>
      </c>
      <c r="E101" s="30" t="s">
        <v>96</v>
      </c>
      <c r="F101" s="31">
        <v>5</v>
      </c>
      <c r="G101" s="43"/>
      <c r="H101" s="32">
        <f t="shared" si="5"/>
        <v>0</v>
      </c>
    </row>
    <row r="102" spans="1:8" s="8" customFormat="1" ht="24" customHeight="1">
      <c r="A102" s="29">
        <v>83</v>
      </c>
      <c r="B102" s="30" t="s">
        <v>26</v>
      </c>
      <c r="C102" s="30" t="s">
        <v>556</v>
      </c>
      <c r="D102" s="30" t="s">
        <v>557</v>
      </c>
      <c r="E102" s="30" t="s">
        <v>42</v>
      </c>
      <c r="F102" s="31">
        <v>4</v>
      </c>
      <c r="G102" s="43"/>
      <c r="H102" s="32">
        <f t="shared" si="5"/>
        <v>0</v>
      </c>
    </row>
    <row r="103" spans="1:8" s="8" customFormat="1" ht="13.5" customHeight="1">
      <c r="A103" s="29">
        <v>84</v>
      </c>
      <c r="B103" s="30" t="s">
        <v>26</v>
      </c>
      <c r="C103" s="30" t="s">
        <v>558</v>
      </c>
      <c r="D103" s="30" t="s">
        <v>559</v>
      </c>
      <c r="E103" s="30" t="s">
        <v>42</v>
      </c>
      <c r="F103" s="31">
        <v>2</v>
      </c>
      <c r="G103" s="43"/>
      <c r="H103" s="32">
        <f t="shared" si="5"/>
        <v>0</v>
      </c>
    </row>
    <row r="104" spans="1:8" s="8" customFormat="1" ht="13.5" customHeight="1">
      <c r="A104" s="29">
        <v>85</v>
      </c>
      <c r="B104" s="30" t="s">
        <v>26</v>
      </c>
      <c r="C104" s="30" t="s">
        <v>560</v>
      </c>
      <c r="D104" s="30" t="s">
        <v>561</v>
      </c>
      <c r="E104" s="30" t="s">
        <v>42</v>
      </c>
      <c r="F104" s="31">
        <v>6</v>
      </c>
      <c r="G104" s="43"/>
      <c r="H104" s="32">
        <f t="shared" si="5"/>
        <v>0</v>
      </c>
    </row>
    <row r="105" spans="1:8" s="8" customFormat="1" ht="13.5" customHeight="1">
      <c r="A105" s="29">
        <v>86</v>
      </c>
      <c r="B105" s="30" t="s">
        <v>26</v>
      </c>
      <c r="C105" s="30" t="s">
        <v>562</v>
      </c>
      <c r="D105" s="30" t="s">
        <v>563</v>
      </c>
      <c r="E105" s="30" t="s">
        <v>42</v>
      </c>
      <c r="F105" s="31">
        <v>2</v>
      </c>
      <c r="G105" s="43"/>
      <c r="H105" s="32">
        <f t="shared" si="5"/>
        <v>0</v>
      </c>
    </row>
    <row r="106" spans="1:8" s="8" customFormat="1" ht="24" customHeight="1">
      <c r="A106" s="29">
        <v>87</v>
      </c>
      <c r="B106" s="30" t="s">
        <v>26</v>
      </c>
      <c r="C106" s="30" t="s">
        <v>564</v>
      </c>
      <c r="D106" s="30" t="s">
        <v>565</v>
      </c>
      <c r="E106" s="30" t="s">
        <v>38</v>
      </c>
      <c r="F106" s="31">
        <v>0.5</v>
      </c>
      <c r="G106" s="43"/>
      <c r="H106" s="32">
        <f t="shared" si="5"/>
        <v>0</v>
      </c>
    </row>
    <row r="107" spans="1:8" s="8" customFormat="1" ht="28.5" customHeight="1">
      <c r="A107" s="25"/>
      <c r="B107" s="26"/>
      <c r="C107" s="26" t="s">
        <v>129</v>
      </c>
      <c r="D107" s="26" t="s">
        <v>130</v>
      </c>
      <c r="E107" s="26"/>
      <c r="F107" s="27"/>
      <c r="G107" s="45"/>
      <c r="H107" s="28">
        <f>SUM(H108:H129)</f>
        <v>0</v>
      </c>
    </row>
    <row r="108" spans="1:8" s="8" customFormat="1" ht="13.5" customHeight="1">
      <c r="A108" s="29">
        <v>88</v>
      </c>
      <c r="B108" s="30" t="s">
        <v>26</v>
      </c>
      <c r="C108" s="30" t="s">
        <v>566</v>
      </c>
      <c r="D108" s="30" t="s">
        <v>567</v>
      </c>
      <c r="E108" s="30" t="s">
        <v>42</v>
      </c>
      <c r="F108" s="31">
        <v>6</v>
      </c>
      <c r="G108" s="43"/>
      <c r="H108" s="32">
        <f>G108*F108</f>
        <v>0</v>
      </c>
    </row>
    <row r="109" spans="1:8" s="8" customFormat="1" ht="13.5" customHeight="1">
      <c r="A109" s="29">
        <v>89</v>
      </c>
      <c r="B109" s="30" t="s">
        <v>26</v>
      </c>
      <c r="C109" s="30" t="s">
        <v>568</v>
      </c>
      <c r="D109" s="30" t="s">
        <v>569</v>
      </c>
      <c r="E109" s="30" t="s">
        <v>30</v>
      </c>
      <c r="F109" s="31">
        <v>1</v>
      </c>
      <c r="G109" s="43"/>
      <c r="H109" s="32">
        <f aca="true" t="shared" si="6" ref="H109:H129">G109*F109</f>
        <v>0</v>
      </c>
    </row>
    <row r="110" spans="1:8" s="8" customFormat="1" ht="13.5" customHeight="1">
      <c r="A110" s="29">
        <v>90</v>
      </c>
      <c r="B110" s="30" t="s">
        <v>26</v>
      </c>
      <c r="C110" s="30" t="s">
        <v>570</v>
      </c>
      <c r="D110" s="30" t="s">
        <v>571</v>
      </c>
      <c r="E110" s="30" t="s">
        <v>30</v>
      </c>
      <c r="F110" s="31">
        <v>2</v>
      </c>
      <c r="G110" s="43"/>
      <c r="H110" s="32">
        <f t="shared" si="6"/>
        <v>0</v>
      </c>
    </row>
    <row r="111" spans="1:8" s="8" customFormat="1" ht="24" customHeight="1">
      <c r="A111" s="29">
        <v>91</v>
      </c>
      <c r="B111" s="30" t="s">
        <v>26</v>
      </c>
      <c r="C111" s="30" t="s">
        <v>572</v>
      </c>
      <c r="D111" s="30" t="s">
        <v>573</v>
      </c>
      <c r="E111" s="30" t="s">
        <v>30</v>
      </c>
      <c r="F111" s="31">
        <v>4</v>
      </c>
      <c r="G111" s="43"/>
      <c r="H111" s="32">
        <f t="shared" si="6"/>
        <v>0</v>
      </c>
    </row>
    <row r="112" spans="1:8" s="8" customFormat="1" ht="24" customHeight="1">
      <c r="A112" s="29">
        <v>92</v>
      </c>
      <c r="B112" s="30" t="s">
        <v>26</v>
      </c>
      <c r="C112" s="30" t="s">
        <v>574</v>
      </c>
      <c r="D112" s="30" t="s">
        <v>575</v>
      </c>
      <c r="E112" s="30" t="s">
        <v>30</v>
      </c>
      <c r="F112" s="31">
        <v>3</v>
      </c>
      <c r="G112" s="43"/>
      <c r="H112" s="32">
        <f t="shared" si="6"/>
        <v>0</v>
      </c>
    </row>
    <row r="113" spans="1:8" s="8" customFormat="1" ht="13.5" customHeight="1">
      <c r="A113" s="29">
        <v>93</v>
      </c>
      <c r="B113" s="30" t="s">
        <v>26</v>
      </c>
      <c r="C113" s="30" t="s">
        <v>576</v>
      </c>
      <c r="D113" s="30" t="s">
        <v>577</v>
      </c>
      <c r="E113" s="30" t="s">
        <v>42</v>
      </c>
      <c r="F113" s="31">
        <v>35</v>
      </c>
      <c r="G113" s="43"/>
      <c r="H113" s="32">
        <f t="shared" si="6"/>
        <v>0</v>
      </c>
    </row>
    <row r="114" spans="1:8" s="8" customFormat="1" ht="24" customHeight="1">
      <c r="A114" s="29">
        <v>94</v>
      </c>
      <c r="B114" s="30" t="s">
        <v>26</v>
      </c>
      <c r="C114" s="30" t="s">
        <v>578</v>
      </c>
      <c r="D114" s="30" t="s">
        <v>579</v>
      </c>
      <c r="E114" s="30" t="s">
        <v>42</v>
      </c>
      <c r="F114" s="31">
        <v>10</v>
      </c>
      <c r="G114" s="43"/>
      <c r="H114" s="32">
        <f t="shared" si="6"/>
        <v>0</v>
      </c>
    </row>
    <row r="115" spans="1:8" s="8" customFormat="1" ht="24" customHeight="1">
      <c r="A115" s="29">
        <v>95</v>
      </c>
      <c r="B115" s="30" t="s">
        <v>26</v>
      </c>
      <c r="C115" s="30" t="s">
        <v>580</v>
      </c>
      <c r="D115" s="30" t="s">
        <v>581</v>
      </c>
      <c r="E115" s="30" t="s">
        <v>42</v>
      </c>
      <c r="F115" s="31">
        <v>1</v>
      </c>
      <c r="G115" s="43"/>
      <c r="H115" s="32">
        <f t="shared" si="6"/>
        <v>0</v>
      </c>
    </row>
    <row r="116" spans="1:8" s="8" customFormat="1" ht="24" customHeight="1">
      <c r="A116" s="29">
        <v>96</v>
      </c>
      <c r="B116" s="30" t="s">
        <v>26</v>
      </c>
      <c r="C116" s="30" t="s">
        <v>582</v>
      </c>
      <c r="D116" s="30" t="s">
        <v>583</v>
      </c>
      <c r="E116" s="30" t="s">
        <v>42</v>
      </c>
      <c r="F116" s="31">
        <v>2</v>
      </c>
      <c r="G116" s="43"/>
      <c r="H116" s="32">
        <f t="shared" si="6"/>
        <v>0</v>
      </c>
    </row>
    <row r="117" spans="1:8" s="8" customFormat="1" ht="13.5" customHeight="1">
      <c r="A117" s="29">
        <v>97</v>
      </c>
      <c r="B117" s="30" t="s">
        <v>26</v>
      </c>
      <c r="C117" s="30" t="s">
        <v>584</v>
      </c>
      <c r="D117" s="30" t="s">
        <v>585</v>
      </c>
      <c r="E117" s="30" t="s">
        <v>42</v>
      </c>
      <c r="F117" s="31">
        <v>1</v>
      </c>
      <c r="G117" s="43"/>
      <c r="H117" s="32">
        <f t="shared" si="6"/>
        <v>0</v>
      </c>
    </row>
    <row r="118" spans="1:8" s="8" customFormat="1" ht="13.5" customHeight="1">
      <c r="A118" s="29">
        <v>98</v>
      </c>
      <c r="B118" s="30" t="s">
        <v>26</v>
      </c>
      <c r="C118" s="30" t="s">
        <v>586</v>
      </c>
      <c r="D118" s="30" t="s">
        <v>587</v>
      </c>
      <c r="E118" s="30" t="s">
        <v>42</v>
      </c>
      <c r="F118" s="31">
        <v>2</v>
      </c>
      <c r="G118" s="43"/>
      <c r="H118" s="32">
        <f t="shared" si="6"/>
        <v>0</v>
      </c>
    </row>
    <row r="119" spans="1:8" s="8" customFormat="1" ht="13.5" customHeight="1">
      <c r="A119" s="29">
        <v>99</v>
      </c>
      <c r="B119" s="30" t="s">
        <v>26</v>
      </c>
      <c r="C119" s="30" t="s">
        <v>588</v>
      </c>
      <c r="D119" s="30" t="s">
        <v>589</v>
      </c>
      <c r="E119" s="30" t="s">
        <v>42</v>
      </c>
      <c r="F119" s="31">
        <v>12</v>
      </c>
      <c r="G119" s="43"/>
      <c r="H119" s="32">
        <f t="shared" si="6"/>
        <v>0</v>
      </c>
    </row>
    <row r="120" spans="1:8" s="8" customFormat="1" ht="13.5" customHeight="1">
      <c r="A120" s="29">
        <v>100</v>
      </c>
      <c r="B120" s="30" t="s">
        <v>26</v>
      </c>
      <c r="C120" s="30" t="s">
        <v>155</v>
      </c>
      <c r="D120" s="30" t="s">
        <v>156</v>
      </c>
      <c r="E120" s="30" t="s">
        <v>42</v>
      </c>
      <c r="F120" s="31">
        <v>1</v>
      </c>
      <c r="G120" s="43"/>
      <c r="H120" s="32">
        <f t="shared" si="6"/>
        <v>0</v>
      </c>
    </row>
    <row r="121" spans="1:8" s="8" customFormat="1" ht="13.5" customHeight="1">
      <c r="A121" s="29">
        <v>101</v>
      </c>
      <c r="B121" s="30" t="s">
        <v>26</v>
      </c>
      <c r="C121" s="30" t="s">
        <v>590</v>
      </c>
      <c r="D121" s="30" t="s">
        <v>591</v>
      </c>
      <c r="E121" s="30" t="s">
        <v>42</v>
      </c>
      <c r="F121" s="31">
        <v>2</v>
      </c>
      <c r="G121" s="43"/>
      <c r="H121" s="32">
        <f t="shared" si="6"/>
        <v>0</v>
      </c>
    </row>
    <row r="122" spans="1:8" s="8" customFormat="1" ht="13.5" customHeight="1">
      <c r="A122" s="29">
        <v>102</v>
      </c>
      <c r="B122" s="30" t="s">
        <v>26</v>
      </c>
      <c r="C122" s="30" t="s">
        <v>592</v>
      </c>
      <c r="D122" s="30" t="s">
        <v>593</v>
      </c>
      <c r="E122" s="30" t="s">
        <v>42</v>
      </c>
      <c r="F122" s="31">
        <v>5</v>
      </c>
      <c r="G122" s="43"/>
      <c r="H122" s="32">
        <f t="shared" si="6"/>
        <v>0</v>
      </c>
    </row>
    <row r="123" spans="1:8" s="8" customFormat="1" ht="13.5" customHeight="1">
      <c r="A123" s="29">
        <v>103</v>
      </c>
      <c r="B123" s="30" t="s">
        <v>26</v>
      </c>
      <c r="C123" s="30" t="s">
        <v>594</v>
      </c>
      <c r="D123" s="30" t="s">
        <v>595</v>
      </c>
      <c r="E123" s="30" t="s">
        <v>42</v>
      </c>
      <c r="F123" s="31">
        <v>2</v>
      </c>
      <c r="G123" s="43"/>
      <c r="H123" s="32">
        <f t="shared" si="6"/>
        <v>0</v>
      </c>
    </row>
    <row r="124" spans="1:8" s="8" customFormat="1" ht="13.5" customHeight="1">
      <c r="A124" s="29">
        <v>104</v>
      </c>
      <c r="B124" s="30" t="s">
        <v>26</v>
      </c>
      <c r="C124" s="30" t="s">
        <v>159</v>
      </c>
      <c r="D124" s="30" t="s">
        <v>160</v>
      </c>
      <c r="E124" s="30" t="s">
        <v>42</v>
      </c>
      <c r="F124" s="31">
        <v>3</v>
      </c>
      <c r="G124" s="43"/>
      <c r="H124" s="32">
        <f t="shared" si="6"/>
        <v>0</v>
      </c>
    </row>
    <row r="125" spans="1:8" s="8" customFormat="1" ht="13.5" customHeight="1">
      <c r="A125" s="29">
        <v>105</v>
      </c>
      <c r="B125" s="30" t="s">
        <v>26</v>
      </c>
      <c r="C125" s="30" t="s">
        <v>596</v>
      </c>
      <c r="D125" s="30" t="s">
        <v>597</v>
      </c>
      <c r="E125" s="30" t="s">
        <v>42</v>
      </c>
      <c r="F125" s="31">
        <v>6</v>
      </c>
      <c r="G125" s="43"/>
      <c r="H125" s="32">
        <f t="shared" si="6"/>
        <v>0</v>
      </c>
    </row>
    <row r="126" spans="1:8" s="8" customFormat="1" ht="24" customHeight="1">
      <c r="A126" s="29">
        <v>106</v>
      </c>
      <c r="B126" s="30" t="s">
        <v>26</v>
      </c>
      <c r="C126" s="30" t="s">
        <v>598</v>
      </c>
      <c r="D126" s="30" t="s">
        <v>599</v>
      </c>
      <c r="E126" s="30" t="s">
        <v>42</v>
      </c>
      <c r="F126" s="31">
        <v>2</v>
      </c>
      <c r="G126" s="43"/>
      <c r="H126" s="32">
        <f t="shared" si="6"/>
        <v>0</v>
      </c>
    </row>
    <row r="127" spans="1:8" s="8" customFormat="1" ht="24" customHeight="1">
      <c r="A127" s="29">
        <v>107</v>
      </c>
      <c r="B127" s="30" t="s">
        <v>26</v>
      </c>
      <c r="C127" s="30" t="s">
        <v>600</v>
      </c>
      <c r="D127" s="30" t="s">
        <v>601</v>
      </c>
      <c r="E127" s="30" t="s">
        <v>42</v>
      </c>
      <c r="F127" s="31">
        <v>9</v>
      </c>
      <c r="G127" s="43"/>
      <c r="H127" s="32">
        <f t="shared" si="6"/>
        <v>0</v>
      </c>
    </row>
    <row r="128" spans="1:8" s="8" customFormat="1" ht="24" customHeight="1">
      <c r="A128" s="29">
        <v>108</v>
      </c>
      <c r="B128" s="30" t="s">
        <v>26</v>
      </c>
      <c r="C128" s="30" t="s">
        <v>602</v>
      </c>
      <c r="D128" s="30" t="s">
        <v>603</v>
      </c>
      <c r="E128" s="30" t="s">
        <v>38</v>
      </c>
      <c r="F128" s="31">
        <v>0.2</v>
      </c>
      <c r="G128" s="43"/>
      <c r="H128" s="32">
        <f t="shared" si="6"/>
        <v>0</v>
      </c>
    </row>
    <row r="129" spans="1:8" s="8" customFormat="1" ht="13.5" customHeight="1">
      <c r="A129" s="29">
        <v>109</v>
      </c>
      <c r="B129" s="30" t="s">
        <v>26</v>
      </c>
      <c r="C129" s="30" t="s">
        <v>171</v>
      </c>
      <c r="D129" s="30" t="s">
        <v>172</v>
      </c>
      <c r="E129" s="30" t="s">
        <v>38</v>
      </c>
      <c r="F129" s="31">
        <v>0.153</v>
      </c>
      <c r="G129" s="43"/>
      <c r="H129" s="32">
        <f t="shared" si="6"/>
        <v>0</v>
      </c>
    </row>
    <row r="130" spans="1:8" s="8" customFormat="1" ht="28.5" customHeight="1">
      <c r="A130" s="25"/>
      <c r="B130" s="26"/>
      <c r="C130" s="26" t="s">
        <v>173</v>
      </c>
      <c r="D130" s="26" t="s">
        <v>174</v>
      </c>
      <c r="E130" s="26"/>
      <c r="F130" s="27"/>
      <c r="G130" s="45"/>
      <c r="H130" s="28">
        <f>SUM(H131:H202)</f>
        <v>0</v>
      </c>
    </row>
    <row r="131" spans="1:8" s="8" customFormat="1" ht="55.5" customHeight="1">
      <c r="A131" s="29">
        <v>110</v>
      </c>
      <c r="B131" s="30" t="s">
        <v>175</v>
      </c>
      <c r="C131" s="30" t="s">
        <v>176</v>
      </c>
      <c r="D131" s="30" t="s">
        <v>604</v>
      </c>
      <c r="E131" s="30" t="s">
        <v>30</v>
      </c>
      <c r="F131" s="31">
        <v>1</v>
      </c>
      <c r="G131" s="44"/>
      <c r="H131" s="41">
        <f>G131*F131</f>
        <v>0</v>
      </c>
    </row>
    <row r="132" spans="1:8" s="8" customFormat="1" ht="13.5" customHeight="1">
      <c r="A132" s="29">
        <v>111</v>
      </c>
      <c r="B132" s="30" t="s">
        <v>39</v>
      </c>
      <c r="C132" s="30" t="s">
        <v>180</v>
      </c>
      <c r="D132" s="30" t="s">
        <v>181</v>
      </c>
      <c r="E132" s="30" t="s">
        <v>96</v>
      </c>
      <c r="F132" s="31">
        <v>20</v>
      </c>
      <c r="G132" s="43"/>
      <c r="H132" s="41">
        <f aca="true" t="shared" si="7" ref="H132:H195">G132*F132</f>
        <v>0</v>
      </c>
    </row>
    <row r="133" spans="1:8" s="8" customFormat="1" ht="13.5" customHeight="1">
      <c r="A133" s="29">
        <v>112</v>
      </c>
      <c r="B133" s="30" t="s">
        <v>39</v>
      </c>
      <c r="C133" s="30" t="s">
        <v>182</v>
      </c>
      <c r="D133" s="30" t="s">
        <v>187</v>
      </c>
      <c r="E133" s="30" t="s">
        <v>96</v>
      </c>
      <c r="F133" s="31">
        <v>220</v>
      </c>
      <c r="G133" s="43"/>
      <c r="H133" s="41">
        <f t="shared" si="7"/>
        <v>0</v>
      </c>
    </row>
    <row r="134" spans="1:8" s="8" customFormat="1" ht="13.5" customHeight="1">
      <c r="A134" s="29">
        <v>113</v>
      </c>
      <c r="B134" s="30" t="s">
        <v>39</v>
      </c>
      <c r="C134" s="30" t="s">
        <v>184</v>
      </c>
      <c r="D134" s="30" t="s">
        <v>189</v>
      </c>
      <c r="E134" s="30" t="s">
        <v>96</v>
      </c>
      <c r="F134" s="31">
        <v>240</v>
      </c>
      <c r="G134" s="43"/>
      <c r="H134" s="41">
        <f t="shared" si="7"/>
        <v>0</v>
      </c>
    </row>
    <row r="135" spans="1:8" s="8" customFormat="1" ht="13.5" customHeight="1">
      <c r="A135" s="29">
        <v>114</v>
      </c>
      <c r="B135" s="30" t="s">
        <v>39</v>
      </c>
      <c r="C135" s="30" t="s">
        <v>186</v>
      </c>
      <c r="D135" s="30" t="s">
        <v>191</v>
      </c>
      <c r="E135" s="30" t="s">
        <v>96</v>
      </c>
      <c r="F135" s="31">
        <v>300</v>
      </c>
      <c r="G135" s="43"/>
      <c r="H135" s="41">
        <f t="shared" si="7"/>
        <v>0</v>
      </c>
    </row>
    <row r="136" spans="1:8" s="8" customFormat="1" ht="13.5" customHeight="1">
      <c r="A136" s="29">
        <v>115</v>
      </c>
      <c r="B136" s="30" t="s">
        <v>39</v>
      </c>
      <c r="C136" s="30" t="s">
        <v>188</v>
      </c>
      <c r="D136" s="30" t="s">
        <v>193</v>
      </c>
      <c r="E136" s="30" t="s">
        <v>96</v>
      </c>
      <c r="F136" s="31">
        <v>60</v>
      </c>
      <c r="G136" s="43"/>
      <c r="H136" s="41">
        <f t="shared" si="7"/>
        <v>0</v>
      </c>
    </row>
    <row r="137" spans="1:8" s="8" customFormat="1" ht="13.5" customHeight="1">
      <c r="A137" s="29">
        <v>116</v>
      </c>
      <c r="B137" s="30" t="s">
        <v>39</v>
      </c>
      <c r="C137" s="30" t="s">
        <v>190</v>
      </c>
      <c r="D137" s="30" t="s">
        <v>195</v>
      </c>
      <c r="E137" s="30" t="s">
        <v>30</v>
      </c>
      <c r="F137" s="31">
        <v>5</v>
      </c>
      <c r="G137" s="43"/>
      <c r="H137" s="41">
        <f t="shared" si="7"/>
        <v>0</v>
      </c>
    </row>
    <row r="138" spans="1:8" s="8" customFormat="1" ht="13.5" customHeight="1">
      <c r="A138" s="29">
        <v>117</v>
      </c>
      <c r="B138" s="30" t="s">
        <v>39</v>
      </c>
      <c r="C138" s="30" t="s">
        <v>192</v>
      </c>
      <c r="D138" s="30" t="s">
        <v>197</v>
      </c>
      <c r="E138" s="30" t="s">
        <v>30</v>
      </c>
      <c r="F138" s="31">
        <v>3</v>
      </c>
      <c r="G138" s="43"/>
      <c r="H138" s="41">
        <f t="shared" si="7"/>
        <v>0</v>
      </c>
    </row>
    <row r="139" spans="1:8" s="8" customFormat="1" ht="13.5" customHeight="1">
      <c r="A139" s="29">
        <v>118</v>
      </c>
      <c r="B139" s="30" t="s">
        <v>39</v>
      </c>
      <c r="C139" s="30" t="s">
        <v>194</v>
      </c>
      <c r="D139" s="30" t="s">
        <v>199</v>
      </c>
      <c r="E139" s="30" t="s">
        <v>30</v>
      </c>
      <c r="F139" s="31">
        <v>6</v>
      </c>
      <c r="G139" s="43"/>
      <c r="H139" s="41">
        <f t="shared" si="7"/>
        <v>0</v>
      </c>
    </row>
    <row r="140" spans="1:8" s="8" customFormat="1" ht="13.5" customHeight="1">
      <c r="A140" s="29">
        <v>119</v>
      </c>
      <c r="B140" s="30" t="s">
        <v>39</v>
      </c>
      <c r="C140" s="30" t="s">
        <v>196</v>
      </c>
      <c r="D140" s="30" t="s">
        <v>201</v>
      </c>
      <c r="E140" s="30" t="s">
        <v>30</v>
      </c>
      <c r="F140" s="31">
        <v>3</v>
      </c>
      <c r="G140" s="43"/>
      <c r="H140" s="41">
        <f t="shared" si="7"/>
        <v>0</v>
      </c>
    </row>
    <row r="141" spans="1:8" s="8" customFormat="1" ht="13.5" customHeight="1">
      <c r="A141" s="29">
        <v>120</v>
      </c>
      <c r="B141" s="30" t="s">
        <v>39</v>
      </c>
      <c r="C141" s="30" t="s">
        <v>198</v>
      </c>
      <c r="D141" s="30" t="s">
        <v>207</v>
      </c>
      <c r="E141" s="30" t="s">
        <v>96</v>
      </c>
      <c r="F141" s="31">
        <v>0.4</v>
      </c>
      <c r="G141" s="43"/>
      <c r="H141" s="41">
        <f t="shared" si="7"/>
        <v>0</v>
      </c>
    </row>
    <row r="142" spans="1:8" s="8" customFormat="1" ht="13.5" customHeight="1">
      <c r="A142" s="29">
        <v>121</v>
      </c>
      <c r="B142" s="30" t="s">
        <v>39</v>
      </c>
      <c r="C142" s="30" t="s">
        <v>200</v>
      </c>
      <c r="D142" s="30" t="s">
        <v>209</v>
      </c>
      <c r="E142" s="30" t="s">
        <v>30</v>
      </c>
      <c r="F142" s="31">
        <v>1</v>
      </c>
      <c r="G142" s="43"/>
      <c r="H142" s="41">
        <f t="shared" si="7"/>
        <v>0</v>
      </c>
    </row>
    <row r="143" spans="1:8" s="8" customFormat="1" ht="13.5" customHeight="1">
      <c r="A143" s="29">
        <v>122</v>
      </c>
      <c r="B143" s="30" t="s">
        <v>39</v>
      </c>
      <c r="C143" s="30" t="s">
        <v>202</v>
      </c>
      <c r="D143" s="30" t="s">
        <v>211</v>
      </c>
      <c r="E143" s="30" t="s">
        <v>30</v>
      </c>
      <c r="F143" s="31">
        <v>8</v>
      </c>
      <c r="G143" s="43"/>
      <c r="H143" s="41">
        <f t="shared" si="7"/>
        <v>0</v>
      </c>
    </row>
    <row r="144" spans="1:8" s="8" customFormat="1" ht="13.5" customHeight="1">
      <c r="A144" s="29">
        <v>123</v>
      </c>
      <c r="B144" s="30" t="s">
        <v>39</v>
      </c>
      <c r="C144" s="30" t="s">
        <v>605</v>
      </c>
      <c r="D144" s="30" t="s">
        <v>213</v>
      </c>
      <c r="E144" s="30" t="s">
        <v>30</v>
      </c>
      <c r="F144" s="31">
        <v>1</v>
      </c>
      <c r="G144" s="43"/>
      <c r="H144" s="41">
        <f t="shared" si="7"/>
        <v>0</v>
      </c>
    </row>
    <row r="145" spans="1:8" s="8" customFormat="1" ht="13.5" customHeight="1">
      <c r="A145" s="29">
        <v>124</v>
      </c>
      <c r="B145" s="30" t="s">
        <v>39</v>
      </c>
      <c r="C145" s="30" t="s">
        <v>206</v>
      </c>
      <c r="D145" s="30" t="s">
        <v>217</v>
      </c>
      <c r="E145" s="30" t="s">
        <v>30</v>
      </c>
      <c r="F145" s="31">
        <v>6</v>
      </c>
      <c r="G145" s="43"/>
      <c r="H145" s="41">
        <f t="shared" si="7"/>
        <v>0</v>
      </c>
    </row>
    <row r="146" spans="1:8" s="8" customFormat="1" ht="13.5" customHeight="1">
      <c r="A146" s="29">
        <v>125</v>
      </c>
      <c r="B146" s="30" t="s">
        <v>39</v>
      </c>
      <c r="C146" s="30" t="s">
        <v>208</v>
      </c>
      <c r="D146" s="30" t="s">
        <v>606</v>
      </c>
      <c r="E146" s="30" t="s">
        <v>96</v>
      </c>
      <c r="F146" s="31">
        <v>6</v>
      </c>
      <c r="G146" s="43"/>
      <c r="H146" s="41">
        <f t="shared" si="7"/>
        <v>0</v>
      </c>
    </row>
    <row r="147" spans="1:8" s="8" customFormat="1" ht="13.5" customHeight="1">
      <c r="A147" s="29">
        <v>126</v>
      </c>
      <c r="B147" s="30" t="s">
        <v>39</v>
      </c>
      <c r="C147" s="30" t="s">
        <v>210</v>
      </c>
      <c r="D147" s="30" t="s">
        <v>219</v>
      </c>
      <c r="E147" s="30" t="s">
        <v>30</v>
      </c>
      <c r="F147" s="31">
        <v>8</v>
      </c>
      <c r="G147" s="43"/>
      <c r="H147" s="41">
        <f t="shared" si="7"/>
        <v>0</v>
      </c>
    </row>
    <row r="148" spans="1:8" s="8" customFormat="1" ht="13.5" customHeight="1">
      <c r="A148" s="29">
        <v>127</v>
      </c>
      <c r="B148" s="30" t="s">
        <v>39</v>
      </c>
      <c r="C148" s="30" t="s">
        <v>212</v>
      </c>
      <c r="D148" s="30" t="s">
        <v>607</v>
      </c>
      <c r="E148" s="30" t="s">
        <v>30</v>
      </c>
      <c r="F148" s="31">
        <v>8</v>
      </c>
      <c r="G148" s="43"/>
      <c r="H148" s="41">
        <f t="shared" si="7"/>
        <v>0</v>
      </c>
    </row>
    <row r="149" spans="1:8" s="8" customFormat="1" ht="13.5" customHeight="1">
      <c r="A149" s="29">
        <v>128</v>
      </c>
      <c r="B149" s="30" t="s">
        <v>39</v>
      </c>
      <c r="C149" s="30" t="s">
        <v>214</v>
      </c>
      <c r="D149" s="30" t="s">
        <v>851</v>
      </c>
      <c r="E149" s="30" t="s">
        <v>30</v>
      </c>
      <c r="F149" s="31">
        <v>20</v>
      </c>
      <c r="G149" s="43"/>
      <c r="H149" s="41">
        <f t="shared" si="7"/>
        <v>0</v>
      </c>
    </row>
    <row r="150" spans="1:8" s="8" customFormat="1" ht="13.5" customHeight="1">
      <c r="A150" s="29">
        <v>129</v>
      </c>
      <c r="B150" s="30" t="s">
        <v>39</v>
      </c>
      <c r="C150" s="30" t="s">
        <v>216</v>
      </c>
      <c r="D150" s="30" t="s">
        <v>852</v>
      </c>
      <c r="E150" s="30" t="s">
        <v>30</v>
      </c>
      <c r="F150" s="31">
        <v>20</v>
      </c>
      <c r="G150" s="43"/>
      <c r="H150" s="41">
        <f t="shared" si="7"/>
        <v>0</v>
      </c>
    </row>
    <row r="151" spans="1:8" s="8" customFormat="1" ht="13.5" customHeight="1">
      <c r="A151" s="29">
        <v>130</v>
      </c>
      <c r="B151" s="30" t="s">
        <v>39</v>
      </c>
      <c r="C151" s="30" t="s">
        <v>218</v>
      </c>
      <c r="D151" s="30" t="s">
        <v>223</v>
      </c>
      <c r="E151" s="30" t="s">
        <v>30</v>
      </c>
      <c r="F151" s="31">
        <v>20</v>
      </c>
      <c r="G151" s="43"/>
      <c r="H151" s="41">
        <f t="shared" si="7"/>
        <v>0</v>
      </c>
    </row>
    <row r="152" spans="1:8" s="8" customFormat="1" ht="13.5" customHeight="1">
      <c r="A152" s="29">
        <v>131</v>
      </c>
      <c r="B152" s="30" t="s">
        <v>39</v>
      </c>
      <c r="C152" s="30" t="s">
        <v>220</v>
      </c>
      <c r="D152" s="30" t="s">
        <v>225</v>
      </c>
      <c r="E152" s="30" t="s">
        <v>96</v>
      </c>
      <c r="F152" s="31">
        <v>18</v>
      </c>
      <c r="G152" s="43"/>
      <c r="H152" s="41">
        <f t="shared" si="7"/>
        <v>0</v>
      </c>
    </row>
    <row r="153" spans="1:8" s="8" customFormat="1" ht="13.5" customHeight="1">
      <c r="A153" s="29">
        <v>132</v>
      </c>
      <c r="B153" s="30" t="s">
        <v>39</v>
      </c>
      <c r="C153" s="30" t="s">
        <v>221</v>
      </c>
      <c r="D153" s="30" t="s">
        <v>227</v>
      </c>
      <c r="E153" s="30" t="s">
        <v>96</v>
      </c>
      <c r="F153" s="31">
        <v>20</v>
      </c>
      <c r="G153" s="43"/>
      <c r="H153" s="41">
        <f t="shared" si="7"/>
        <v>0</v>
      </c>
    </row>
    <row r="154" spans="1:8" s="8" customFormat="1" ht="24" customHeight="1">
      <c r="A154" s="29">
        <v>133</v>
      </c>
      <c r="B154" s="30" t="s">
        <v>39</v>
      </c>
      <c r="C154" s="30" t="s">
        <v>222</v>
      </c>
      <c r="D154" s="30" t="s">
        <v>229</v>
      </c>
      <c r="E154" s="30" t="s">
        <v>30</v>
      </c>
      <c r="F154" s="31">
        <v>20</v>
      </c>
      <c r="G154" s="43"/>
      <c r="H154" s="41">
        <f t="shared" si="7"/>
        <v>0</v>
      </c>
    </row>
    <row r="155" spans="1:8" s="8" customFormat="1" ht="13.5" customHeight="1">
      <c r="A155" s="29">
        <v>134</v>
      </c>
      <c r="B155" s="30" t="s">
        <v>39</v>
      </c>
      <c r="C155" s="30" t="s">
        <v>224</v>
      </c>
      <c r="D155" s="30" t="s">
        <v>233</v>
      </c>
      <c r="E155" s="30" t="s">
        <v>30</v>
      </c>
      <c r="F155" s="31">
        <v>12</v>
      </c>
      <c r="G155" s="43"/>
      <c r="H155" s="41">
        <f t="shared" si="7"/>
        <v>0</v>
      </c>
    </row>
    <row r="156" spans="1:8" s="8" customFormat="1" ht="13.5" customHeight="1">
      <c r="A156" s="29">
        <v>135</v>
      </c>
      <c r="B156" s="30" t="s">
        <v>39</v>
      </c>
      <c r="C156" s="30" t="s">
        <v>226</v>
      </c>
      <c r="D156" s="30" t="s">
        <v>235</v>
      </c>
      <c r="E156" s="30" t="s">
        <v>30</v>
      </c>
      <c r="F156" s="31">
        <v>3</v>
      </c>
      <c r="G156" s="43"/>
      <c r="H156" s="41">
        <f t="shared" si="7"/>
        <v>0</v>
      </c>
    </row>
    <row r="157" spans="1:8" s="8" customFormat="1" ht="13.5" customHeight="1">
      <c r="A157" s="29">
        <v>136</v>
      </c>
      <c r="B157" s="30" t="s">
        <v>39</v>
      </c>
      <c r="C157" s="30" t="s">
        <v>228</v>
      </c>
      <c r="D157" s="30" t="s">
        <v>237</v>
      </c>
      <c r="E157" s="30" t="s">
        <v>30</v>
      </c>
      <c r="F157" s="31">
        <v>1</v>
      </c>
      <c r="G157" s="43"/>
      <c r="H157" s="41">
        <f t="shared" si="7"/>
        <v>0</v>
      </c>
    </row>
    <row r="158" spans="1:8" s="8" customFormat="1" ht="13.5" customHeight="1">
      <c r="A158" s="29">
        <v>137</v>
      </c>
      <c r="B158" s="30" t="s">
        <v>39</v>
      </c>
      <c r="C158" s="30" t="s">
        <v>230</v>
      </c>
      <c r="D158" s="30" t="s">
        <v>239</v>
      </c>
      <c r="E158" s="30" t="s">
        <v>30</v>
      </c>
      <c r="F158" s="31">
        <v>1</v>
      </c>
      <c r="G158" s="43"/>
      <c r="H158" s="41">
        <f t="shared" si="7"/>
        <v>0</v>
      </c>
    </row>
    <row r="159" spans="1:8" s="8" customFormat="1" ht="24" customHeight="1">
      <c r="A159" s="29">
        <v>138</v>
      </c>
      <c r="B159" s="30" t="s">
        <v>39</v>
      </c>
      <c r="C159" s="30" t="s">
        <v>232</v>
      </c>
      <c r="D159" s="30" t="s">
        <v>608</v>
      </c>
      <c r="E159" s="30" t="s">
        <v>30</v>
      </c>
      <c r="F159" s="31">
        <v>1</v>
      </c>
      <c r="G159" s="43"/>
      <c r="H159" s="41">
        <f t="shared" si="7"/>
        <v>0</v>
      </c>
    </row>
    <row r="160" spans="1:8" s="8" customFormat="1" ht="13.5" customHeight="1">
      <c r="A160" s="29">
        <v>139</v>
      </c>
      <c r="B160" s="30" t="s">
        <v>39</v>
      </c>
      <c r="C160" s="30" t="s">
        <v>234</v>
      </c>
      <c r="D160" s="30" t="s">
        <v>609</v>
      </c>
      <c r="E160" s="30" t="s">
        <v>30</v>
      </c>
      <c r="F160" s="31">
        <v>1</v>
      </c>
      <c r="G160" s="43"/>
      <c r="H160" s="41">
        <f t="shared" si="7"/>
        <v>0</v>
      </c>
    </row>
    <row r="161" spans="1:8" s="8" customFormat="1" ht="13.5" customHeight="1">
      <c r="A161" s="29">
        <v>140</v>
      </c>
      <c r="B161" s="30" t="s">
        <v>39</v>
      </c>
      <c r="C161" s="30" t="s">
        <v>236</v>
      </c>
      <c r="D161" s="30" t="s">
        <v>249</v>
      </c>
      <c r="E161" s="30" t="s">
        <v>30</v>
      </c>
      <c r="F161" s="31">
        <v>1</v>
      </c>
      <c r="G161" s="43"/>
      <c r="H161" s="41">
        <f t="shared" si="7"/>
        <v>0</v>
      </c>
    </row>
    <row r="162" spans="1:8" s="8" customFormat="1" ht="13.5" customHeight="1">
      <c r="A162" s="29">
        <v>141</v>
      </c>
      <c r="B162" s="30" t="s">
        <v>39</v>
      </c>
      <c r="C162" s="30" t="s">
        <v>238</v>
      </c>
      <c r="D162" s="30" t="s">
        <v>251</v>
      </c>
      <c r="E162" s="30" t="s">
        <v>30</v>
      </c>
      <c r="F162" s="31">
        <v>2</v>
      </c>
      <c r="G162" s="43"/>
      <c r="H162" s="41">
        <f t="shared" si="7"/>
        <v>0</v>
      </c>
    </row>
    <row r="163" spans="1:8" s="8" customFormat="1" ht="13.5" customHeight="1">
      <c r="A163" s="29">
        <v>142</v>
      </c>
      <c r="B163" s="30" t="s">
        <v>39</v>
      </c>
      <c r="C163" s="30" t="s">
        <v>610</v>
      </c>
      <c r="D163" s="30" t="s">
        <v>853</v>
      </c>
      <c r="E163" s="30" t="s">
        <v>30</v>
      </c>
      <c r="F163" s="31">
        <v>1</v>
      </c>
      <c r="G163" s="43"/>
      <c r="H163" s="41">
        <f t="shared" si="7"/>
        <v>0</v>
      </c>
    </row>
    <row r="164" spans="1:8" s="8" customFormat="1" ht="13.5" customHeight="1">
      <c r="A164" s="29">
        <v>143</v>
      </c>
      <c r="B164" s="30" t="s">
        <v>39</v>
      </c>
      <c r="C164" s="30" t="s">
        <v>242</v>
      </c>
      <c r="D164" s="30" t="s">
        <v>611</v>
      </c>
      <c r="E164" s="30" t="s">
        <v>30</v>
      </c>
      <c r="F164" s="31">
        <v>1</v>
      </c>
      <c r="G164" s="43"/>
      <c r="H164" s="41">
        <f t="shared" si="7"/>
        <v>0</v>
      </c>
    </row>
    <row r="165" spans="1:8" s="8" customFormat="1" ht="24" customHeight="1">
      <c r="A165" s="29">
        <v>144</v>
      </c>
      <c r="B165" s="30" t="s">
        <v>39</v>
      </c>
      <c r="C165" s="30" t="s">
        <v>244</v>
      </c>
      <c r="D165" s="30" t="s">
        <v>256</v>
      </c>
      <c r="E165" s="30" t="s">
        <v>30</v>
      </c>
      <c r="F165" s="31">
        <v>1</v>
      </c>
      <c r="G165" s="43"/>
      <c r="H165" s="41">
        <f t="shared" si="7"/>
        <v>0</v>
      </c>
    </row>
    <row r="166" spans="1:8" s="8" customFormat="1" ht="24" customHeight="1">
      <c r="A166" s="29">
        <v>145</v>
      </c>
      <c r="B166" s="30" t="s">
        <v>39</v>
      </c>
      <c r="C166" s="30" t="s">
        <v>246</v>
      </c>
      <c r="D166" s="30" t="s">
        <v>258</v>
      </c>
      <c r="E166" s="30" t="s">
        <v>30</v>
      </c>
      <c r="F166" s="31">
        <v>1</v>
      </c>
      <c r="G166" s="43"/>
      <c r="H166" s="41">
        <f t="shared" si="7"/>
        <v>0</v>
      </c>
    </row>
    <row r="167" spans="1:8" s="8" customFormat="1" ht="13.5" customHeight="1">
      <c r="A167" s="29">
        <v>146</v>
      </c>
      <c r="B167" s="30" t="s">
        <v>39</v>
      </c>
      <c r="C167" s="30" t="s">
        <v>248</v>
      </c>
      <c r="D167" s="30" t="s">
        <v>854</v>
      </c>
      <c r="E167" s="30" t="s">
        <v>30</v>
      </c>
      <c r="F167" s="31">
        <v>3</v>
      </c>
      <c r="G167" s="43"/>
      <c r="H167" s="41">
        <f t="shared" si="7"/>
        <v>0</v>
      </c>
    </row>
    <row r="168" spans="1:8" s="8" customFormat="1" ht="13.5" customHeight="1">
      <c r="A168" s="29">
        <v>147</v>
      </c>
      <c r="B168" s="30" t="s">
        <v>39</v>
      </c>
      <c r="C168" s="30" t="s">
        <v>612</v>
      </c>
      <c r="D168" s="30" t="s">
        <v>261</v>
      </c>
      <c r="E168" s="30" t="s">
        <v>30</v>
      </c>
      <c r="F168" s="31">
        <v>50</v>
      </c>
      <c r="G168" s="43"/>
      <c r="H168" s="41">
        <f t="shared" si="7"/>
        <v>0</v>
      </c>
    </row>
    <row r="169" spans="1:8" s="8" customFormat="1" ht="13.5" customHeight="1">
      <c r="A169" s="29">
        <v>148</v>
      </c>
      <c r="B169" s="30" t="s">
        <v>39</v>
      </c>
      <c r="C169" s="30" t="s">
        <v>252</v>
      </c>
      <c r="D169" s="30" t="s">
        <v>263</v>
      </c>
      <c r="E169" s="30" t="s">
        <v>30</v>
      </c>
      <c r="F169" s="31">
        <v>1</v>
      </c>
      <c r="G169" s="43"/>
      <c r="H169" s="41">
        <f t="shared" si="7"/>
        <v>0</v>
      </c>
    </row>
    <row r="170" spans="1:8" s="8" customFormat="1" ht="13.5" customHeight="1">
      <c r="A170" s="29">
        <v>149</v>
      </c>
      <c r="B170" s="30" t="s">
        <v>39</v>
      </c>
      <c r="C170" s="30" t="s">
        <v>253</v>
      </c>
      <c r="D170" s="30" t="s">
        <v>265</v>
      </c>
      <c r="E170" s="30" t="s">
        <v>30</v>
      </c>
      <c r="F170" s="31">
        <v>6</v>
      </c>
      <c r="G170" s="43"/>
      <c r="H170" s="41">
        <f t="shared" si="7"/>
        <v>0</v>
      </c>
    </row>
    <row r="171" spans="1:8" s="8" customFormat="1" ht="13.5" customHeight="1">
      <c r="A171" s="29">
        <v>150</v>
      </c>
      <c r="B171" s="30" t="s">
        <v>39</v>
      </c>
      <c r="C171" s="30" t="s">
        <v>255</v>
      </c>
      <c r="D171" s="30" t="s">
        <v>267</v>
      </c>
      <c r="E171" s="30" t="s">
        <v>30</v>
      </c>
      <c r="F171" s="31">
        <v>10</v>
      </c>
      <c r="G171" s="43"/>
      <c r="H171" s="41">
        <f t="shared" si="7"/>
        <v>0</v>
      </c>
    </row>
    <row r="172" spans="1:8" s="8" customFormat="1" ht="13.5" customHeight="1">
      <c r="A172" s="29">
        <v>151</v>
      </c>
      <c r="B172" s="30" t="s">
        <v>39</v>
      </c>
      <c r="C172" s="30" t="s">
        <v>257</v>
      </c>
      <c r="D172" s="30" t="s">
        <v>613</v>
      </c>
      <c r="E172" s="30" t="s">
        <v>30</v>
      </c>
      <c r="F172" s="31">
        <v>6</v>
      </c>
      <c r="G172" s="43"/>
      <c r="H172" s="41">
        <f t="shared" si="7"/>
        <v>0</v>
      </c>
    </row>
    <row r="173" spans="1:8" s="8" customFormat="1" ht="13.5" customHeight="1">
      <c r="A173" s="29">
        <v>152</v>
      </c>
      <c r="B173" s="30" t="s">
        <v>39</v>
      </c>
      <c r="C173" s="30" t="s">
        <v>259</v>
      </c>
      <c r="D173" s="30" t="s">
        <v>271</v>
      </c>
      <c r="E173" s="30" t="s">
        <v>30</v>
      </c>
      <c r="F173" s="31">
        <v>1</v>
      </c>
      <c r="G173" s="43"/>
      <c r="H173" s="41">
        <f t="shared" si="7"/>
        <v>0</v>
      </c>
    </row>
    <row r="174" spans="1:8" s="8" customFormat="1" ht="13.5" customHeight="1">
      <c r="A174" s="29">
        <v>153</v>
      </c>
      <c r="B174" s="30" t="s">
        <v>39</v>
      </c>
      <c r="C174" s="30" t="s">
        <v>260</v>
      </c>
      <c r="D174" s="30" t="s">
        <v>614</v>
      </c>
      <c r="E174" s="30" t="s">
        <v>30</v>
      </c>
      <c r="F174" s="31">
        <v>1</v>
      </c>
      <c r="G174" s="43"/>
      <c r="H174" s="41">
        <f t="shared" si="7"/>
        <v>0</v>
      </c>
    </row>
    <row r="175" spans="1:8" s="8" customFormat="1" ht="13.5" customHeight="1">
      <c r="A175" s="29">
        <v>154</v>
      </c>
      <c r="B175" s="30" t="s">
        <v>39</v>
      </c>
      <c r="C175" s="30" t="s">
        <v>262</v>
      </c>
      <c r="D175" s="30" t="s">
        <v>275</v>
      </c>
      <c r="E175" s="30" t="s">
        <v>30</v>
      </c>
      <c r="F175" s="31">
        <v>1</v>
      </c>
      <c r="G175" s="43"/>
      <c r="H175" s="41">
        <f t="shared" si="7"/>
        <v>0</v>
      </c>
    </row>
    <row r="176" spans="1:8" s="8" customFormat="1" ht="13.5" customHeight="1">
      <c r="A176" s="29">
        <v>155</v>
      </c>
      <c r="B176" s="30" t="s">
        <v>39</v>
      </c>
      <c r="C176" s="30" t="s">
        <v>264</v>
      </c>
      <c r="D176" s="30" t="s">
        <v>277</v>
      </c>
      <c r="E176" s="30" t="s">
        <v>30</v>
      </c>
      <c r="F176" s="31">
        <v>3</v>
      </c>
      <c r="G176" s="43"/>
      <c r="H176" s="41">
        <f t="shared" si="7"/>
        <v>0</v>
      </c>
    </row>
    <row r="177" spans="1:8" s="8" customFormat="1" ht="24" customHeight="1">
      <c r="A177" s="29">
        <v>156</v>
      </c>
      <c r="B177" s="30" t="s">
        <v>39</v>
      </c>
      <c r="C177" s="30" t="s">
        <v>266</v>
      </c>
      <c r="D177" s="30" t="s">
        <v>279</v>
      </c>
      <c r="E177" s="30" t="s">
        <v>30</v>
      </c>
      <c r="F177" s="31">
        <v>2</v>
      </c>
      <c r="G177" s="43"/>
      <c r="H177" s="41">
        <f t="shared" si="7"/>
        <v>0</v>
      </c>
    </row>
    <row r="178" spans="1:8" s="8" customFormat="1" ht="24" customHeight="1">
      <c r="A178" s="29">
        <v>157</v>
      </c>
      <c r="B178" s="30" t="s">
        <v>39</v>
      </c>
      <c r="C178" s="30" t="s">
        <v>268</v>
      </c>
      <c r="D178" s="30" t="s">
        <v>281</v>
      </c>
      <c r="E178" s="30" t="s">
        <v>30</v>
      </c>
      <c r="F178" s="31">
        <v>2</v>
      </c>
      <c r="G178" s="43"/>
      <c r="H178" s="41">
        <f t="shared" si="7"/>
        <v>0</v>
      </c>
    </row>
    <row r="179" spans="1:8" s="8" customFormat="1" ht="13.5" customHeight="1">
      <c r="A179" s="29">
        <v>158</v>
      </c>
      <c r="B179" s="30" t="s">
        <v>39</v>
      </c>
      <c r="C179" s="30" t="s">
        <v>270</v>
      </c>
      <c r="D179" s="30" t="s">
        <v>283</v>
      </c>
      <c r="E179" s="30" t="s">
        <v>30</v>
      </c>
      <c r="F179" s="31">
        <v>1</v>
      </c>
      <c r="G179" s="43"/>
      <c r="H179" s="41">
        <f t="shared" si="7"/>
        <v>0</v>
      </c>
    </row>
    <row r="180" spans="1:8" s="8" customFormat="1" ht="13.5" customHeight="1">
      <c r="A180" s="29">
        <v>159</v>
      </c>
      <c r="B180" s="30" t="s">
        <v>39</v>
      </c>
      <c r="C180" s="30" t="s">
        <v>272</v>
      </c>
      <c r="D180" s="30" t="s">
        <v>285</v>
      </c>
      <c r="E180" s="30" t="s">
        <v>30</v>
      </c>
      <c r="F180" s="31">
        <v>1</v>
      </c>
      <c r="G180" s="43"/>
      <c r="H180" s="41">
        <f t="shared" si="7"/>
        <v>0</v>
      </c>
    </row>
    <row r="181" spans="1:8" s="8" customFormat="1" ht="24" customHeight="1">
      <c r="A181" s="29">
        <v>160</v>
      </c>
      <c r="B181" s="30" t="s">
        <v>39</v>
      </c>
      <c r="C181" s="30" t="s">
        <v>274</v>
      </c>
      <c r="D181" s="30" t="s">
        <v>287</v>
      </c>
      <c r="E181" s="30" t="s">
        <v>30</v>
      </c>
      <c r="F181" s="31">
        <v>1</v>
      </c>
      <c r="G181" s="43"/>
      <c r="H181" s="41">
        <f t="shared" si="7"/>
        <v>0</v>
      </c>
    </row>
    <row r="182" spans="1:8" s="8" customFormat="1" ht="24" customHeight="1">
      <c r="A182" s="29">
        <v>161</v>
      </c>
      <c r="B182" s="30" t="s">
        <v>39</v>
      </c>
      <c r="C182" s="30" t="s">
        <v>615</v>
      </c>
      <c r="D182" s="30" t="s">
        <v>289</v>
      </c>
      <c r="E182" s="30" t="s">
        <v>30</v>
      </c>
      <c r="F182" s="31">
        <v>1</v>
      </c>
      <c r="G182" s="43"/>
      <c r="H182" s="41">
        <f t="shared" si="7"/>
        <v>0</v>
      </c>
    </row>
    <row r="183" spans="1:8" s="8" customFormat="1" ht="13.5" customHeight="1">
      <c r="A183" s="29">
        <v>162</v>
      </c>
      <c r="B183" s="30" t="s">
        <v>39</v>
      </c>
      <c r="C183" s="30" t="s">
        <v>278</v>
      </c>
      <c r="D183" s="30" t="s">
        <v>291</v>
      </c>
      <c r="E183" s="30" t="s">
        <v>30</v>
      </c>
      <c r="F183" s="31">
        <v>2</v>
      </c>
      <c r="G183" s="43"/>
      <c r="H183" s="41">
        <f t="shared" si="7"/>
        <v>0</v>
      </c>
    </row>
    <row r="184" spans="1:8" s="8" customFormat="1" ht="24" customHeight="1">
      <c r="A184" s="29">
        <v>163</v>
      </c>
      <c r="B184" s="30" t="s">
        <v>39</v>
      </c>
      <c r="C184" s="30" t="s">
        <v>280</v>
      </c>
      <c r="D184" s="30" t="s">
        <v>858</v>
      </c>
      <c r="E184" s="30" t="s">
        <v>30</v>
      </c>
      <c r="F184" s="31">
        <v>1</v>
      </c>
      <c r="G184" s="43"/>
      <c r="H184" s="41">
        <f t="shared" si="7"/>
        <v>0</v>
      </c>
    </row>
    <row r="185" spans="1:8" s="8" customFormat="1" ht="24" customHeight="1">
      <c r="A185" s="29">
        <v>164</v>
      </c>
      <c r="B185" s="30" t="s">
        <v>39</v>
      </c>
      <c r="C185" s="30" t="s">
        <v>282</v>
      </c>
      <c r="D185" s="30" t="s">
        <v>295</v>
      </c>
      <c r="E185" s="30" t="s">
        <v>30</v>
      </c>
      <c r="F185" s="31">
        <v>1</v>
      </c>
      <c r="G185" s="43"/>
      <c r="H185" s="41">
        <f t="shared" si="7"/>
        <v>0</v>
      </c>
    </row>
    <row r="186" spans="1:8" s="8" customFormat="1" ht="24" customHeight="1">
      <c r="A186" s="29">
        <v>165</v>
      </c>
      <c r="B186" s="30" t="s">
        <v>39</v>
      </c>
      <c r="C186" s="30" t="s">
        <v>284</v>
      </c>
      <c r="D186" s="30" t="s">
        <v>297</v>
      </c>
      <c r="E186" s="30" t="s">
        <v>30</v>
      </c>
      <c r="F186" s="31">
        <v>1</v>
      </c>
      <c r="G186" s="43"/>
      <c r="H186" s="41">
        <f t="shared" si="7"/>
        <v>0</v>
      </c>
    </row>
    <row r="187" spans="1:8" s="8" customFormat="1" ht="13.5" customHeight="1">
      <c r="A187" s="29">
        <v>166</v>
      </c>
      <c r="B187" s="30" t="s">
        <v>39</v>
      </c>
      <c r="C187" s="30" t="s">
        <v>286</v>
      </c>
      <c r="D187" s="30" t="s">
        <v>301</v>
      </c>
      <c r="E187" s="30" t="s">
        <v>30</v>
      </c>
      <c r="F187" s="31">
        <v>1</v>
      </c>
      <c r="G187" s="43"/>
      <c r="H187" s="41">
        <f t="shared" si="7"/>
        <v>0</v>
      </c>
    </row>
    <row r="188" spans="1:8" s="8" customFormat="1" ht="13.5" customHeight="1">
      <c r="A188" s="29">
        <v>167</v>
      </c>
      <c r="B188" s="30" t="s">
        <v>39</v>
      </c>
      <c r="C188" s="30" t="s">
        <v>288</v>
      </c>
      <c r="D188" s="30" t="s">
        <v>303</v>
      </c>
      <c r="E188" s="30" t="s">
        <v>30</v>
      </c>
      <c r="F188" s="31">
        <v>1</v>
      </c>
      <c r="G188" s="43"/>
      <c r="H188" s="41">
        <f t="shared" si="7"/>
        <v>0</v>
      </c>
    </row>
    <row r="189" spans="1:8" s="8" customFormat="1" ht="13.5" customHeight="1">
      <c r="A189" s="29">
        <v>168</v>
      </c>
      <c r="B189" s="30" t="s">
        <v>39</v>
      </c>
      <c r="C189" s="30" t="s">
        <v>290</v>
      </c>
      <c r="D189" s="30" t="s">
        <v>305</v>
      </c>
      <c r="E189" s="30" t="s">
        <v>30</v>
      </c>
      <c r="F189" s="31">
        <v>1</v>
      </c>
      <c r="G189" s="43"/>
      <c r="H189" s="41">
        <f t="shared" si="7"/>
        <v>0</v>
      </c>
    </row>
    <row r="190" spans="1:8" s="8" customFormat="1" ht="13.5" customHeight="1">
      <c r="A190" s="29">
        <v>169</v>
      </c>
      <c r="B190" s="30" t="s">
        <v>39</v>
      </c>
      <c r="C190" s="30" t="s">
        <v>292</v>
      </c>
      <c r="D190" s="30" t="s">
        <v>326</v>
      </c>
      <c r="E190" s="30" t="s">
        <v>30</v>
      </c>
      <c r="F190" s="31">
        <v>1</v>
      </c>
      <c r="G190" s="43"/>
      <c r="H190" s="41">
        <f t="shared" si="7"/>
        <v>0</v>
      </c>
    </row>
    <row r="191" spans="1:8" s="8" customFormat="1" ht="24" customHeight="1">
      <c r="A191" s="29">
        <v>170</v>
      </c>
      <c r="B191" s="30" t="s">
        <v>39</v>
      </c>
      <c r="C191" s="30" t="s">
        <v>294</v>
      </c>
      <c r="D191" s="30" t="s">
        <v>307</v>
      </c>
      <c r="E191" s="30" t="s">
        <v>30</v>
      </c>
      <c r="F191" s="31">
        <v>2</v>
      </c>
      <c r="G191" s="43"/>
      <c r="H191" s="41">
        <f t="shared" si="7"/>
        <v>0</v>
      </c>
    </row>
    <row r="192" spans="1:8" s="8" customFormat="1" ht="13.5" customHeight="1">
      <c r="A192" s="29">
        <v>171</v>
      </c>
      <c r="B192" s="30" t="s">
        <v>39</v>
      </c>
      <c r="C192" s="30" t="s">
        <v>296</v>
      </c>
      <c r="D192" s="30" t="s">
        <v>309</v>
      </c>
      <c r="E192" s="30" t="s">
        <v>30</v>
      </c>
      <c r="F192" s="31">
        <v>1</v>
      </c>
      <c r="G192" s="43"/>
      <c r="H192" s="41">
        <f t="shared" si="7"/>
        <v>0</v>
      </c>
    </row>
    <row r="193" spans="1:8" s="8" customFormat="1" ht="13.5" customHeight="1">
      <c r="A193" s="29">
        <v>172</v>
      </c>
      <c r="B193" s="30" t="s">
        <v>39</v>
      </c>
      <c r="C193" s="30" t="s">
        <v>298</v>
      </c>
      <c r="D193" s="30" t="s">
        <v>311</v>
      </c>
      <c r="E193" s="30" t="s">
        <v>30</v>
      </c>
      <c r="F193" s="31">
        <v>1</v>
      </c>
      <c r="G193" s="43"/>
      <c r="H193" s="41">
        <f t="shared" si="7"/>
        <v>0</v>
      </c>
    </row>
    <row r="194" spans="1:8" s="8" customFormat="1" ht="13.5" customHeight="1">
      <c r="A194" s="29">
        <v>173</v>
      </c>
      <c r="B194" s="30" t="s">
        <v>39</v>
      </c>
      <c r="C194" s="30" t="s">
        <v>300</v>
      </c>
      <c r="D194" s="30" t="s">
        <v>616</v>
      </c>
      <c r="E194" s="30" t="s">
        <v>30</v>
      </c>
      <c r="F194" s="31">
        <v>1</v>
      </c>
      <c r="G194" s="43"/>
      <c r="H194" s="41">
        <f t="shared" si="7"/>
        <v>0</v>
      </c>
    </row>
    <row r="195" spans="1:8" s="8" customFormat="1" ht="24" customHeight="1">
      <c r="A195" s="29">
        <v>174</v>
      </c>
      <c r="B195" s="30" t="s">
        <v>39</v>
      </c>
      <c r="C195" s="30" t="s">
        <v>302</v>
      </c>
      <c r="D195" s="30" t="s">
        <v>313</v>
      </c>
      <c r="E195" s="30" t="s">
        <v>30</v>
      </c>
      <c r="F195" s="31">
        <v>1</v>
      </c>
      <c r="G195" s="43"/>
      <c r="H195" s="41">
        <f t="shared" si="7"/>
        <v>0</v>
      </c>
    </row>
    <row r="196" spans="1:8" s="8" customFormat="1" ht="13.5" customHeight="1">
      <c r="A196" s="29">
        <v>175</v>
      </c>
      <c r="B196" s="30" t="s">
        <v>39</v>
      </c>
      <c r="C196" s="30" t="s">
        <v>304</v>
      </c>
      <c r="D196" s="30" t="s">
        <v>617</v>
      </c>
      <c r="E196" s="30" t="s">
        <v>30</v>
      </c>
      <c r="F196" s="31">
        <v>1</v>
      </c>
      <c r="G196" s="43"/>
      <c r="H196" s="41">
        <f aca="true" t="shared" si="8" ref="H196:H202">G196*F196</f>
        <v>0</v>
      </c>
    </row>
    <row r="197" spans="1:8" s="8" customFormat="1" ht="13.5" customHeight="1">
      <c r="A197" s="29">
        <v>176</v>
      </c>
      <c r="B197" s="30" t="s">
        <v>39</v>
      </c>
      <c r="C197" s="30" t="s">
        <v>306</v>
      </c>
      <c r="D197" s="30" t="s">
        <v>317</v>
      </c>
      <c r="E197" s="30" t="s">
        <v>30</v>
      </c>
      <c r="F197" s="31">
        <v>1</v>
      </c>
      <c r="G197" s="43"/>
      <c r="H197" s="41">
        <f t="shared" si="8"/>
        <v>0</v>
      </c>
    </row>
    <row r="198" spans="1:8" s="8" customFormat="1" ht="13.5" customHeight="1">
      <c r="A198" s="29">
        <v>177</v>
      </c>
      <c r="B198" s="30" t="s">
        <v>39</v>
      </c>
      <c r="C198" s="30" t="s">
        <v>308</v>
      </c>
      <c r="D198" s="30" t="s">
        <v>319</v>
      </c>
      <c r="E198" s="30" t="s">
        <v>320</v>
      </c>
      <c r="F198" s="31">
        <v>34</v>
      </c>
      <c r="G198" s="43"/>
      <c r="H198" s="41">
        <f t="shared" si="8"/>
        <v>0</v>
      </c>
    </row>
    <row r="199" spans="1:8" s="8" customFormat="1" ht="13.5" customHeight="1">
      <c r="A199" s="29">
        <v>178</v>
      </c>
      <c r="B199" s="30" t="s">
        <v>39</v>
      </c>
      <c r="C199" s="30" t="s">
        <v>310</v>
      </c>
      <c r="D199" s="30" t="s">
        <v>322</v>
      </c>
      <c r="E199" s="30" t="s">
        <v>320</v>
      </c>
      <c r="F199" s="31">
        <v>34</v>
      </c>
      <c r="G199" s="43"/>
      <c r="H199" s="41">
        <f t="shared" si="8"/>
        <v>0</v>
      </c>
    </row>
    <row r="200" spans="1:8" s="8" customFormat="1" ht="13.5" customHeight="1">
      <c r="A200" s="29">
        <v>179</v>
      </c>
      <c r="B200" s="30" t="s">
        <v>39</v>
      </c>
      <c r="C200" s="30" t="s">
        <v>312</v>
      </c>
      <c r="D200" s="30" t="s">
        <v>324</v>
      </c>
      <c r="E200" s="30" t="s">
        <v>320</v>
      </c>
      <c r="F200" s="31">
        <v>1</v>
      </c>
      <c r="G200" s="43"/>
      <c r="H200" s="41">
        <f t="shared" si="8"/>
        <v>0</v>
      </c>
    </row>
    <row r="201" spans="1:8" s="8" customFormat="1" ht="13.5" customHeight="1">
      <c r="A201" s="29">
        <v>180</v>
      </c>
      <c r="B201" s="30" t="s">
        <v>39</v>
      </c>
      <c r="C201" s="30" t="s">
        <v>314</v>
      </c>
      <c r="D201" s="30" t="s">
        <v>328</v>
      </c>
      <c r="E201" s="30" t="s">
        <v>30</v>
      </c>
      <c r="F201" s="31">
        <v>1</v>
      </c>
      <c r="G201" s="43"/>
      <c r="H201" s="41">
        <f t="shared" si="8"/>
        <v>0</v>
      </c>
    </row>
    <row r="202" spans="1:8" s="8" customFormat="1" ht="13.5" customHeight="1">
      <c r="A202" s="29">
        <v>181</v>
      </c>
      <c r="B202" s="30" t="s">
        <v>39</v>
      </c>
      <c r="C202" s="30" t="s">
        <v>316</v>
      </c>
      <c r="D202" s="30" t="s">
        <v>330</v>
      </c>
      <c r="E202" s="30" t="s">
        <v>30</v>
      </c>
      <c r="F202" s="31">
        <v>1</v>
      </c>
      <c r="G202" s="43"/>
      <c r="H202" s="41">
        <f t="shared" si="8"/>
        <v>0</v>
      </c>
    </row>
    <row r="203" spans="1:8" s="8" customFormat="1" ht="28.5" customHeight="1">
      <c r="A203" s="25"/>
      <c r="B203" s="26"/>
      <c r="C203" s="26" t="s">
        <v>343</v>
      </c>
      <c r="D203" s="26" t="s">
        <v>344</v>
      </c>
      <c r="E203" s="26"/>
      <c r="F203" s="27"/>
      <c r="G203" s="45"/>
      <c r="H203" s="28">
        <f>SUM(H204:H214)</f>
        <v>0</v>
      </c>
    </row>
    <row r="204" spans="1:8" s="8" customFormat="1" ht="13.5" customHeight="1">
      <c r="A204" s="29">
        <v>182</v>
      </c>
      <c r="B204" s="30" t="s">
        <v>39</v>
      </c>
      <c r="C204" s="30" t="s">
        <v>349</v>
      </c>
      <c r="D204" s="30" t="s">
        <v>350</v>
      </c>
      <c r="E204" s="30" t="s">
        <v>351</v>
      </c>
      <c r="F204" s="31">
        <v>8</v>
      </c>
      <c r="G204" s="43"/>
      <c r="H204" s="32">
        <f>G204*F204</f>
        <v>0</v>
      </c>
    </row>
    <row r="205" spans="1:8" s="8" customFormat="1" ht="13.5" customHeight="1">
      <c r="A205" s="29">
        <v>183</v>
      </c>
      <c r="B205" s="30" t="s">
        <v>39</v>
      </c>
      <c r="C205" s="30" t="s">
        <v>349</v>
      </c>
      <c r="D205" s="30" t="s">
        <v>352</v>
      </c>
      <c r="E205" s="30" t="s">
        <v>351</v>
      </c>
      <c r="F205" s="31">
        <v>8</v>
      </c>
      <c r="G205" s="43"/>
      <c r="H205" s="32">
        <f aca="true" t="shared" si="9" ref="H205:H214">G205*F205</f>
        <v>0</v>
      </c>
    </row>
    <row r="206" spans="1:8" s="8" customFormat="1" ht="13.5" customHeight="1">
      <c r="A206" s="29">
        <v>184</v>
      </c>
      <c r="B206" s="30" t="s">
        <v>39</v>
      </c>
      <c r="C206" s="30" t="s">
        <v>353</v>
      </c>
      <c r="D206" s="30" t="s">
        <v>354</v>
      </c>
      <c r="E206" s="30" t="s">
        <v>30</v>
      </c>
      <c r="F206" s="31">
        <v>1</v>
      </c>
      <c r="G206" s="43"/>
      <c r="H206" s="32">
        <f t="shared" si="9"/>
        <v>0</v>
      </c>
    </row>
    <row r="207" spans="1:8" s="8" customFormat="1" ht="13.5" customHeight="1">
      <c r="A207" s="29">
        <v>185</v>
      </c>
      <c r="B207" s="30" t="s">
        <v>335</v>
      </c>
      <c r="C207" s="30" t="s">
        <v>355</v>
      </c>
      <c r="D207" s="30" t="s">
        <v>356</v>
      </c>
      <c r="E207" s="30" t="s">
        <v>357</v>
      </c>
      <c r="F207" s="31">
        <v>72</v>
      </c>
      <c r="G207" s="44"/>
      <c r="H207" s="32">
        <f t="shared" si="9"/>
        <v>0</v>
      </c>
    </row>
    <row r="208" spans="1:8" s="8" customFormat="1" ht="13.5" customHeight="1">
      <c r="A208" s="29">
        <v>186</v>
      </c>
      <c r="B208" s="30" t="s">
        <v>335</v>
      </c>
      <c r="C208" s="30" t="s">
        <v>358</v>
      </c>
      <c r="D208" s="30" t="s">
        <v>359</v>
      </c>
      <c r="E208" s="30" t="s">
        <v>360</v>
      </c>
      <c r="F208" s="31">
        <v>5</v>
      </c>
      <c r="G208" s="44"/>
      <c r="H208" s="32">
        <f t="shared" si="9"/>
        <v>0</v>
      </c>
    </row>
    <row r="209" spans="1:8" s="8" customFormat="1" ht="13.5" customHeight="1">
      <c r="A209" s="29">
        <v>187</v>
      </c>
      <c r="B209" s="30" t="s">
        <v>335</v>
      </c>
      <c r="C209" s="30" t="s">
        <v>361</v>
      </c>
      <c r="D209" s="30" t="s">
        <v>362</v>
      </c>
      <c r="E209" s="30" t="s">
        <v>360</v>
      </c>
      <c r="F209" s="31">
        <v>15</v>
      </c>
      <c r="G209" s="44"/>
      <c r="H209" s="32">
        <f t="shared" si="9"/>
        <v>0</v>
      </c>
    </row>
    <row r="210" spans="1:8" s="8" customFormat="1" ht="13.5" customHeight="1">
      <c r="A210" s="29">
        <v>188</v>
      </c>
      <c r="B210" s="30" t="s">
        <v>335</v>
      </c>
      <c r="C210" s="30" t="s">
        <v>363</v>
      </c>
      <c r="D210" s="30" t="s">
        <v>364</v>
      </c>
      <c r="E210" s="30" t="s">
        <v>30</v>
      </c>
      <c r="F210" s="31">
        <v>1</v>
      </c>
      <c r="G210" s="44"/>
      <c r="H210" s="32">
        <f t="shared" si="9"/>
        <v>0</v>
      </c>
    </row>
    <row r="211" spans="1:8" s="8" customFormat="1" ht="13.5" customHeight="1">
      <c r="A211" s="29">
        <v>189</v>
      </c>
      <c r="B211" s="30" t="s">
        <v>335</v>
      </c>
      <c r="C211" s="30" t="s">
        <v>365</v>
      </c>
      <c r="D211" s="30" t="s">
        <v>366</v>
      </c>
      <c r="E211" s="30" t="s">
        <v>30</v>
      </c>
      <c r="F211" s="31">
        <v>1</v>
      </c>
      <c r="G211" s="44"/>
      <c r="H211" s="32">
        <f t="shared" si="9"/>
        <v>0</v>
      </c>
    </row>
    <row r="212" spans="1:8" s="8" customFormat="1" ht="24" customHeight="1">
      <c r="A212" s="29">
        <v>190</v>
      </c>
      <c r="B212" s="30"/>
      <c r="C212" s="30" t="s">
        <v>618</v>
      </c>
      <c r="D212" s="30" t="s">
        <v>619</v>
      </c>
      <c r="E212" s="30" t="s">
        <v>96</v>
      </c>
      <c r="F212" s="31">
        <v>4</v>
      </c>
      <c r="G212" s="44"/>
      <c r="H212" s="32">
        <f t="shared" si="9"/>
        <v>0</v>
      </c>
    </row>
    <row r="213" spans="1:8" s="8" customFormat="1" ht="13.5" customHeight="1">
      <c r="A213" s="29">
        <v>200</v>
      </c>
      <c r="B213" s="30" t="s">
        <v>39</v>
      </c>
      <c r="C213" s="30" t="s">
        <v>345</v>
      </c>
      <c r="D213" s="30" t="s">
        <v>346</v>
      </c>
      <c r="E213" s="30" t="s">
        <v>30</v>
      </c>
      <c r="F213" s="31">
        <v>1</v>
      </c>
      <c r="G213" s="43"/>
      <c r="H213" s="32">
        <f t="shared" si="9"/>
        <v>0</v>
      </c>
    </row>
    <row r="214" spans="1:8" s="8" customFormat="1" ht="13.5" customHeight="1">
      <c r="A214" s="29">
        <v>191</v>
      </c>
      <c r="B214" s="30" t="s">
        <v>39</v>
      </c>
      <c r="C214" s="30" t="s">
        <v>347</v>
      </c>
      <c r="D214" s="30" t="s">
        <v>348</v>
      </c>
      <c r="E214" s="30" t="s">
        <v>30</v>
      </c>
      <c r="F214" s="31">
        <v>2</v>
      </c>
      <c r="G214" s="43"/>
      <c r="H214" s="32">
        <f t="shared" si="9"/>
        <v>0</v>
      </c>
    </row>
    <row r="215" spans="1:8" s="8" customFormat="1" ht="28.5" customHeight="1">
      <c r="A215" s="25"/>
      <c r="B215" s="26"/>
      <c r="C215" s="26" t="s">
        <v>331</v>
      </c>
      <c r="D215" s="26" t="s">
        <v>332</v>
      </c>
      <c r="E215" s="26"/>
      <c r="F215" s="27"/>
      <c r="G215" s="45"/>
      <c r="H215" s="28">
        <f>SUM(H216:H223)</f>
        <v>0</v>
      </c>
    </row>
    <row r="216" spans="1:8" s="8" customFormat="1" ht="24" customHeight="1">
      <c r="A216" s="29">
        <v>192</v>
      </c>
      <c r="B216" s="30" t="s">
        <v>39</v>
      </c>
      <c r="C216" s="30" t="s">
        <v>333</v>
      </c>
      <c r="D216" s="30" t="s">
        <v>620</v>
      </c>
      <c r="E216" s="30" t="s">
        <v>30</v>
      </c>
      <c r="F216" s="31">
        <v>1</v>
      </c>
      <c r="G216" s="43"/>
      <c r="H216" s="32">
        <f>G216*F216</f>
        <v>0</v>
      </c>
    </row>
    <row r="217" spans="1:8" s="8" customFormat="1" ht="13.5" customHeight="1">
      <c r="A217" s="29">
        <v>193</v>
      </c>
      <c r="B217" s="30" t="s">
        <v>39</v>
      </c>
      <c r="C217" s="30" t="s">
        <v>363</v>
      </c>
      <c r="D217" s="30" t="s">
        <v>621</v>
      </c>
      <c r="E217" s="30" t="s">
        <v>30</v>
      </c>
      <c r="F217" s="31">
        <v>1</v>
      </c>
      <c r="G217" s="43"/>
      <c r="H217" s="32">
        <f aca="true" t="shared" si="10" ref="H217:H223">G217*F217</f>
        <v>0</v>
      </c>
    </row>
    <row r="218" spans="1:8" s="8" customFormat="1" ht="13.5" customHeight="1">
      <c r="A218" s="29">
        <v>194</v>
      </c>
      <c r="B218" s="30" t="s">
        <v>335</v>
      </c>
      <c r="C218" s="30" t="s">
        <v>336</v>
      </c>
      <c r="D218" s="30" t="s">
        <v>337</v>
      </c>
      <c r="E218" s="30" t="s">
        <v>30</v>
      </c>
      <c r="F218" s="31">
        <v>1</v>
      </c>
      <c r="G218" s="44"/>
      <c r="H218" s="32">
        <f t="shared" si="10"/>
        <v>0</v>
      </c>
    </row>
    <row r="219" spans="1:8" s="8" customFormat="1" ht="13.5" customHeight="1">
      <c r="A219" s="29">
        <v>195</v>
      </c>
      <c r="B219" s="30" t="s">
        <v>39</v>
      </c>
      <c r="C219" s="30" t="s">
        <v>338</v>
      </c>
      <c r="D219" s="30" t="s">
        <v>622</v>
      </c>
      <c r="E219" s="30" t="s">
        <v>30</v>
      </c>
      <c r="F219" s="31">
        <v>1</v>
      </c>
      <c r="G219" s="43"/>
      <c r="H219" s="32">
        <f t="shared" si="10"/>
        <v>0</v>
      </c>
    </row>
    <row r="220" spans="1:8" s="8" customFormat="1" ht="24" customHeight="1">
      <c r="A220" s="29">
        <v>196</v>
      </c>
      <c r="B220" s="30"/>
      <c r="C220" s="30" t="s">
        <v>623</v>
      </c>
      <c r="D220" s="30" t="s">
        <v>624</v>
      </c>
      <c r="E220" s="30" t="s">
        <v>342</v>
      </c>
      <c r="F220" s="31">
        <v>14</v>
      </c>
      <c r="G220" s="44"/>
      <c r="H220" s="32">
        <f t="shared" si="10"/>
        <v>0</v>
      </c>
    </row>
    <row r="221" spans="1:8" s="8" customFormat="1" ht="13.5" customHeight="1">
      <c r="A221" s="29">
        <v>197</v>
      </c>
      <c r="B221" s="30"/>
      <c r="C221" s="30" t="s">
        <v>625</v>
      </c>
      <c r="D221" s="30" t="s">
        <v>626</v>
      </c>
      <c r="E221" s="30" t="s">
        <v>342</v>
      </c>
      <c r="F221" s="31">
        <v>80</v>
      </c>
      <c r="G221" s="44"/>
      <c r="H221" s="32">
        <f t="shared" si="10"/>
        <v>0</v>
      </c>
    </row>
    <row r="222" spans="1:8" s="8" customFormat="1" ht="13.5" customHeight="1">
      <c r="A222" s="29">
        <v>198</v>
      </c>
      <c r="B222" s="30"/>
      <c r="C222" s="30" t="s">
        <v>627</v>
      </c>
      <c r="D222" s="30" t="s">
        <v>628</v>
      </c>
      <c r="E222" s="30" t="s">
        <v>30</v>
      </c>
      <c r="F222" s="31">
        <v>3</v>
      </c>
      <c r="G222" s="44"/>
      <c r="H222" s="32">
        <f t="shared" si="10"/>
        <v>0</v>
      </c>
    </row>
    <row r="223" spans="1:8" s="8" customFormat="1" ht="13.5" customHeight="1">
      <c r="A223" s="29">
        <v>199</v>
      </c>
      <c r="B223" s="30" t="s">
        <v>39</v>
      </c>
      <c r="C223" s="30" t="s">
        <v>629</v>
      </c>
      <c r="D223" s="30" t="s">
        <v>630</v>
      </c>
      <c r="E223" s="30" t="s">
        <v>342</v>
      </c>
      <c r="F223" s="31">
        <v>2</v>
      </c>
      <c r="G223" s="43"/>
      <c r="H223" s="32">
        <f t="shared" si="10"/>
        <v>0</v>
      </c>
    </row>
    <row r="224" spans="1:8" s="8" customFormat="1" ht="27" customHeight="1">
      <c r="A224" s="25"/>
      <c r="B224" s="26"/>
      <c r="C224" s="26" t="s">
        <v>368</v>
      </c>
      <c r="D224" s="26" t="s">
        <v>369</v>
      </c>
      <c r="E224" s="26"/>
      <c r="F224" s="27"/>
      <c r="G224" s="45"/>
      <c r="H224" s="28">
        <f>SUM(H225:H243)</f>
        <v>0</v>
      </c>
    </row>
    <row r="225" spans="1:8" s="8" customFormat="1" ht="26.25" customHeight="1">
      <c r="A225" s="29">
        <v>1</v>
      </c>
      <c r="B225" s="30" t="s">
        <v>103</v>
      </c>
      <c r="C225" s="30" t="s">
        <v>631</v>
      </c>
      <c r="D225" s="30" t="s">
        <v>632</v>
      </c>
      <c r="E225" s="30" t="s">
        <v>96</v>
      </c>
      <c r="F225" s="31">
        <v>5</v>
      </c>
      <c r="G225" s="43"/>
      <c r="H225" s="32">
        <f>G225*F225</f>
        <v>0</v>
      </c>
    </row>
    <row r="226" spans="1:8" s="8" customFormat="1" ht="27" customHeight="1">
      <c r="A226" s="29">
        <v>2</v>
      </c>
      <c r="B226" s="30" t="s">
        <v>103</v>
      </c>
      <c r="C226" s="30" t="s">
        <v>633</v>
      </c>
      <c r="D226" s="30" t="s">
        <v>634</v>
      </c>
      <c r="E226" s="30" t="s">
        <v>96</v>
      </c>
      <c r="F226" s="31">
        <v>5</v>
      </c>
      <c r="G226" s="43"/>
      <c r="H226" s="32">
        <f aca="true" t="shared" si="11" ref="H226:H243">G226*F226</f>
        <v>0</v>
      </c>
    </row>
    <row r="227" spans="1:8" s="8" customFormat="1" ht="22.5">
      <c r="A227" s="29">
        <v>3</v>
      </c>
      <c r="B227" s="30" t="s">
        <v>103</v>
      </c>
      <c r="C227" s="30" t="s">
        <v>635</v>
      </c>
      <c r="D227" s="30" t="s">
        <v>636</v>
      </c>
      <c r="E227" s="30" t="s">
        <v>96</v>
      </c>
      <c r="F227" s="31">
        <v>6</v>
      </c>
      <c r="G227" s="43"/>
      <c r="H227" s="32">
        <f t="shared" si="11"/>
        <v>0</v>
      </c>
    </row>
    <row r="228" spans="1:8" s="8" customFormat="1" ht="24.75" customHeight="1">
      <c r="A228" s="29">
        <v>4</v>
      </c>
      <c r="B228" s="30" t="s">
        <v>103</v>
      </c>
      <c r="C228" s="30" t="s">
        <v>637</v>
      </c>
      <c r="D228" s="30" t="s">
        <v>638</v>
      </c>
      <c r="E228" s="30" t="s">
        <v>96</v>
      </c>
      <c r="F228" s="31">
        <v>17</v>
      </c>
      <c r="G228" s="43"/>
      <c r="H228" s="32">
        <f t="shared" si="11"/>
        <v>0</v>
      </c>
    </row>
    <row r="229" spans="1:8" s="8" customFormat="1" ht="13.5" customHeight="1">
      <c r="A229" s="29">
        <v>5</v>
      </c>
      <c r="B229" s="30" t="s">
        <v>103</v>
      </c>
      <c r="C229" s="30" t="s">
        <v>639</v>
      </c>
      <c r="D229" s="30" t="s">
        <v>640</v>
      </c>
      <c r="E229" s="30" t="s">
        <v>42</v>
      </c>
      <c r="F229" s="31">
        <v>2</v>
      </c>
      <c r="G229" s="43"/>
      <c r="H229" s="32">
        <f t="shared" si="11"/>
        <v>0</v>
      </c>
    </row>
    <row r="230" spans="1:8" s="8" customFormat="1" ht="13.5" customHeight="1">
      <c r="A230" s="29">
        <v>6</v>
      </c>
      <c r="B230" s="30" t="s">
        <v>103</v>
      </c>
      <c r="C230" s="30" t="s">
        <v>641</v>
      </c>
      <c r="D230" s="30" t="s">
        <v>642</v>
      </c>
      <c r="E230" s="30" t="s">
        <v>96</v>
      </c>
      <c r="F230" s="31">
        <v>1</v>
      </c>
      <c r="G230" s="43"/>
      <c r="H230" s="32">
        <f t="shared" si="11"/>
        <v>0</v>
      </c>
    </row>
    <row r="231" spans="1:8" s="8" customFormat="1" ht="13.5" customHeight="1">
      <c r="A231" s="29">
        <v>7</v>
      </c>
      <c r="B231" s="30" t="s">
        <v>103</v>
      </c>
      <c r="C231" s="30" t="s">
        <v>643</v>
      </c>
      <c r="D231" s="30" t="s">
        <v>644</v>
      </c>
      <c r="E231" s="30" t="s">
        <v>96</v>
      </c>
      <c r="F231" s="31">
        <v>3</v>
      </c>
      <c r="G231" s="43"/>
      <c r="H231" s="32">
        <f t="shared" si="11"/>
        <v>0</v>
      </c>
    </row>
    <row r="232" spans="1:8" s="8" customFormat="1" ht="22.5">
      <c r="A232" s="29">
        <v>8</v>
      </c>
      <c r="B232" s="30" t="s">
        <v>103</v>
      </c>
      <c r="C232" s="30" t="s">
        <v>645</v>
      </c>
      <c r="D232" s="30" t="s">
        <v>646</v>
      </c>
      <c r="E232" s="30" t="s">
        <v>42</v>
      </c>
      <c r="F232" s="31">
        <v>2</v>
      </c>
      <c r="G232" s="43"/>
      <c r="H232" s="32">
        <f t="shared" si="11"/>
        <v>0</v>
      </c>
    </row>
    <row r="233" spans="1:8" s="8" customFormat="1" ht="22.5">
      <c r="A233" s="29">
        <v>9</v>
      </c>
      <c r="B233" s="30" t="s">
        <v>103</v>
      </c>
      <c r="C233" s="30" t="s">
        <v>647</v>
      </c>
      <c r="D233" s="30" t="s">
        <v>648</v>
      </c>
      <c r="E233" s="30" t="s">
        <v>42</v>
      </c>
      <c r="F233" s="31">
        <v>2</v>
      </c>
      <c r="G233" s="43"/>
      <c r="H233" s="32">
        <f t="shared" si="11"/>
        <v>0</v>
      </c>
    </row>
    <row r="234" spans="1:8" s="8" customFormat="1" ht="22.5">
      <c r="A234" s="29">
        <v>11</v>
      </c>
      <c r="B234" s="30" t="s">
        <v>103</v>
      </c>
      <c r="C234" s="30" t="s">
        <v>649</v>
      </c>
      <c r="D234" s="30" t="s">
        <v>650</v>
      </c>
      <c r="E234" s="30" t="s">
        <v>42</v>
      </c>
      <c r="F234" s="31">
        <v>1</v>
      </c>
      <c r="G234" s="43"/>
      <c r="H234" s="32">
        <f t="shared" si="11"/>
        <v>0</v>
      </c>
    </row>
    <row r="235" spans="1:8" s="8" customFormat="1" ht="22.5">
      <c r="A235" s="29">
        <v>12</v>
      </c>
      <c r="B235" s="30" t="s">
        <v>103</v>
      </c>
      <c r="C235" s="30" t="s">
        <v>651</v>
      </c>
      <c r="D235" s="30" t="s">
        <v>652</v>
      </c>
      <c r="E235" s="30" t="s">
        <v>42</v>
      </c>
      <c r="F235" s="31">
        <v>6</v>
      </c>
      <c r="G235" s="43"/>
      <c r="H235" s="32">
        <f t="shared" si="11"/>
        <v>0</v>
      </c>
    </row>
    <row r="236" spans="1:8" s="8" customFormat="1" ht="25.5" customHeight="1">
      <c r="A236" s="29">
        <v>13</v>
      </c>
      <c r="B236" s="30" t="s">
        <v>103</v>
      </c>
      <c r="C236" s="30" t="s">
        <v>653</v>
      </c>
      <c r="D236" s="30" t="s">
        <v>654</v>
      </c>
      <c r="E236" s="30" t="s">
        <v>42</v>
      </c>
      <c r="F236" s="31">
        <v>1</v>
      </c>
      <c r="G236" s="43"/>
      <c r="H236" s="32">
        <f t="shared" si="11"/>
        <v>0</v>
      </c>
    </row>
    <row r="237" spans="1:8" s="8" customFormat="1" ht="26.25" customHeight="1">
      <c r="A237" s="29">
        <v>14</v>
      </c>
      <c r="B237" s="30"/>
      <c r="C237" s="30" t="s">
        <v>449</v>
      </c>
      <c r="D237" s="30" t="s">
        <v>655</v>
      </c>
      <c r="E237" s="30" t="s">
        <v>30</v>
      </c>
      <c r="F237" s="31">
        <v>1</v>
      </c>
      <c r="G237" s="43"/>
      <c r="H237" s="32">
        <f t="shared" si="11"/>
        <v>0</v>
      </c>
    </row>
    <row r="238" spans="1:8" s="8" customFormat="1" ht="13.5" customHeight="1">
      <c r="A238" s="29">
        <v>15</v>
      </c>
      <c r="B238" s="30"/>
      <c r="C238" s="30" t="s">
        <v>451</v>
      </c>
      <c r="D238" s="30" t="s">
        <v>656</v>
      </c>
      <c r="E238" s="30" t="s">
        <v>30</v>
      </c>
      <c r="F238" s="31">
        <v>1</v>
      </c>
      <c r="G238" s="43"/>
      <c r="H238" s="32">
        <f t="shared" si="11"/>
        <v>0</v>
      </c>
    </row>
    <row r="239" spans="1:8" s="8" customFormat="1" ht="13.5" customHeight="1">
      <c r="A239" s="29">
        <v>16</v>
      </c>
      <c r="B239" s="30"/>
      <c r="C239" s="30" t="s">
        <v>453</v>
      </c>
      <c r="D239" s="30" t="s">
        <v>657</v>
      </c>
      <c r="E239" s="30" t="s">
        <v>30</v>
      </c>
      <c r="F239" s="31">
        <v>3</v>
      </c>
      <c r="G239" s="43"/>
      <c r="H239" s="32">
        <f t="shared" si="11"/>
        <v>0</v>
      </c>
    </row>
    <row r="240" spans="1:8" s="8" customFormat="1" ht="13.5" customHeight="1">
      <c r="A240" s="29">
        <v>17</v>
      </c>
      <c r="B240" s="30"/>
      <c r="C240" s="30" t="s">
        <v>455</v>
      </c>
      <c r="D240" s="30" t="s">
        <v>658</v>
      </c>
      <c r="E240" s="30" t="s">
        <v>96</v>
      </c>
      <c r="F240" s="31">
        <v>33</v>
      </c>
      <c r="G240" s="43"/>
      <c r="H240" s="32">
        <f t="shared" si="11"/>
        <v>0</v>
      </c>
    </row>
    <row r="241" spans="1:8" s="8" customFormat="1" ht="13.5" customHeight="1">
      <c r="A241" s="29">
        <v>18</v>
      </c>
      <c r="B241" s="30"/>
      <c r="C241" s="30" t="s">
        <v>333</v>
      </c>
      <c r="D241" s="30" t="s">
        <v>659</v>
      </c>
      <c r="E241" s="30" t="s">
        <v>96</v>
      </c>
      <c r="F241" s="31">
        <v>33</v>
      </c>
      <c r="G241" s="43"/>
      <c r="H241" s="32">
        <f t="shared" si="11"/>
        <v>0</v>
      </c>
    </row>
    <row r="242" spans="1:8" s="8" customFormat="1" ht="22.5">
      <c r="A242" s="29">
        <v>19</v>
      </c>
      <c r="B242" s="30" t="s">
        <v>103</v>
      </c>
      <c r="C242" s="30" t="s">
        <v>660</v>
      </c>
      <c r="D242" s="30" t="s">
        <v>661</v>
      </c>
      <c r="E242" s="30" t="s">
        <v>42</v>
      </c>
      <c r="F242" s="31">
        <v>2</v>
      </c>
      <c r="G242" s="43"/>
      <c r="H242" s="32">
        <f t="shared" si="11"/>
        <v>0</v>
      </c>
    </row>
    <row r="243" spans="1:8" s="8" customFormat="1" ht="22.5">
      <c r="A243" s="29">
        <v>20</v>
      </c>
      <c r="B243" s="30" t="s">
        <v>103</v>
      </c>
      <c r="C243" s="30" t="s">
        <v>394</v>
      </c>
      <c r="D243" s="30" t="s">
        <v>395</v>
      </c>
      <c r="E243" s="30" t="s">
        <v>38</v>
      </c>
      <c r="F243" s="31">
        <v>0.397</v>
      </c>
      <c r="G243" s="43"/>
      <c r="H243" s="32">
        <f t="shared" si="11"/>
        <v>0</v>
      </c>
    </row>
    <row r="244" spans="1:8" s="8" customFormat="1" ht="27" customHeight="1">
      <c r="A244" s="25"/>
      <c r="B244" s="26"/>
      <c r="C244" s="26" t="s">
        <v>396</v>
      </c>
      <c r="D244" s="26" t="s">
        <v>344</v>
      </c>
      <c r="E244" s="26"/>
      <c r="F244" s="27"/>
      <c r="G244" s="45"/>
      <c r="H244" s="28">
        <f>SUM(H245:H253)</f>
        <v>0</v>
      </c>
    </row>
    <row r="245" spans="1:8" s="8" customFormat="1" ht="13.5" customHeight="1">
      <c r="A245" s="29">
        <v>21</v>
      </c>
      <c r="B245" s="30" t="s">
        <v>335</v>
      </c>
      <c r="C245" s="30" t="s">
        <v>358</v>
      </c>
      <c r="D245" s="30" t="s">
        <v>359</v>
      </c>
      <c r="E245" s="30" t="s">
        <v>360</v>
      </c>
      <c r="F245" s="31">
        <v>0.75</v>
      </c>
      <c r="G245" s="43"/>
      <c r="H245" s="32">
        <f>G245*F245</f>
        <v>0</v>
      </c>
    </row>
    <row r="246" spans="1:8" s="8" customFormat="1" ht="13.5" customHeight="1">
      <c r="A246" s="29">
        <v>22</v>
      </c>
      <c r="B246" s="30" t="s">
        <v>335</v>
      </c>
      <c r="C246" s="30" t="s">
        <v>361</v>
      </c>
      <c r="D246" s="30" t="s">
        <v>362</v>
      </c>
      <c r="E246" s="30" t="s">
        <v>360</v>
      </c>
      <c r="F246" s="31">
        <v>2.5</v>
      </c>
      <c r="G246" s="43"/>
      <c r="H246" s="32">
        <f aca="true" t="shared" si="12" ref="H246:H253">G246*F246</f>
        <v>0</v>
      </c>
    </row>
    <row r="247" spans="1:8" s="8" customFormat="1" ht="13.5" customHeight="1">
      <c r="A247" s="29">
        <v>23</v>
      </c>
      <c r="B247" s="30" t="s">
        <v>335</v>
      </c>
      <c r="C247" s="30" t="s">
        <v>336</v>
      </c>
      <c r="D247" s="30" t="s">
        <v>337</v>
      </c>
      <c r="E247" s="30" t="s">
        <v>42</v>
      </c>
      <c r="F247" s="31">
        <v>1</v>
      </c>
      <c r="G247" s="43"/>
      <c r="H247" s="32">
        <f t="shared" si="12"/>
        <v>0</v>
      </c>
    </row>
    <row r="248" spans="1:8" s="8" customFormat="1" ht="13.5" customHeight="1">
      <c r="A248" s="29">
        <v>24</v>
      </c>
      <c r="B248" s="30" t="s">
        <v>335</v>
      </c>
      <c r="C248" s="30" t="s">
        <v>363</v>
      </c>
      <c r="D248" s="30" t="s">
        <v>364</v>
      </c>
      <c r="E248" s="30" t="s">
        <v>30</v>
      </c>
      <c r="F248" s="31">
        <v>1</v>
      </c>
      <c r="G248" s="43"/>
      <c r="H248" s="32">
        <f t="shared" si="12"/>
        <v>0</v>
      </c>
    </row>
    <row r="249" spans="1:8" s="8" customFormat="1" ht="13.5" customHeight="1">
      <c r="A249" s="29">
        <v>25</v>
      </c>
      <c r="B249" s="30" t="s">
        <v>335</v>
      </c>
      <c r="C249" s="30" t="s">
        <v>365</v>
      </c>
      <c r="D249" s="30" t="s">
        <v>366</v>
      </c>
      <c r="E249" s="30" t="s">
        <v>30</v>
      </c>
      <c r="F249" s="31">
        <v>1</v>
      </c>
      <c r="G249" s="43"/>
      <c r="H249" s="32">
        <f t="shared" si="12"/>
        <v>0</v>
      </c>
    </row>
    <row r="250" spans="1:8" s="8" customFormat="1" ht="13.5" customHeight="1">
      <c r="A250" s="29">
        <v>26</v>
      </c>
      <c r="B250" s="30" t="s">
        <v>39</v>
      </c>
      <c r="C250" s="30" t="s">
        <v>623</v>
      </c>
      <c r="D250" s="30" t="s">
        <v>354</v>
      </c>
      <c r="E250" s="30" t="s">
        <v>42</v>
      </c>
      <c r="F250" s="31">
        <v>1</v>
      </c>
      <c r="G250" s="43"/>
      <c r="H250" s="32">
        <f t="shared" si="12"/>
        <v>0</v>
      </c>
    </row>
    <row r="251" spans="1:8" s="8" customFormat="1" ht="13.5" customHeight="1">
      <c r="A251" s="29">
        <v>27</v>
      </c>
      <c r="B251" s="30"/>
      <c r="C251" s="30" t="s">
        <v>625</v>
      </c>
      <c r="D251" s="30" t="s">
        <v>662</v>
      </c>
      <c r="E251" s="30" t="s">
        <v>96</v>
      </c>
      <c r="F251" s="31">
        <v>33</v>
      </c>
      <c r="G251" s="43"/>
      <c r="H251" s="32">
        <f t="shared" si="12"/>
        <v>0</v>
      </c>
    </row>
    <row r="252" spans="1:8" s="8" customFormat="1" ht="13.5" customHeight="1">
      <c r="A252" s="29">
        <v>28</v>
      </c>
      <c r="B252" s="30"/>
      <c r="C252" s="30" t="s">
        <v>627</v>
      </c>
      <c r="D252" s="30" t="s">
        <v>663</v>
      </c>
      <c r="E252" s="30" t="s">
        <v>30</v>
      </c>
      <c r="F252" s="31">
        <v>1</v>
      </c>
      <c r="G252" s="43"/>
      <c r="H252" s="32">
        <f t="shared" si="12"/>
        <v>0</v>
      </c>
    </row>
    <row r="253" spans="1:8" s="8" customFormat="1" ht="13.5" customHeight="1">
      <c r="A253" s="29">
        <v>29</v>
      </c>
      <c r="B253" s="30" t="s">
        <v>39</v>
      </c>
      <c r="C253" s="30" t="s">
        <v>345</v>
      </c>
      <c r="D253" s="30" t="s">
        <v>346</v>
      </c>
      <c r="E253" s="30" t="s">
        <v>30</v>
      </c>
      <c r="F253" s="31">
        <v>1</v>
      </c>
      <c r="G253" s="43"/>
      <c r="H253" s="32">
        <f t="shared" si="12"/>
        <v>0</v>
      </c>
    </row>
    <row r="254" spans="1:8" s="8" customFormat="1" ht="26.25" customHeight="1">
      <c r="A254" s="25"/>
      <c r="B254" s="26"/>
      <c r="C254" s="26" t="s">
        <v>664</v>
      </c>
      <c r="D254" s="26" t="s">
        <v>665</v>
      </c>
      <c r="E254" s="26"/>
      <c r="F254" s="27"/>
      <c r="G254" s="45"/>
      <c r="H254" s="28">
        <f>SUM(H255:H269)</f>
        <v>0</v>
      </c>
    </row>
    <row r="255" spans="1:8" s="8" customFormat="1" ht="13.5" customHeight="1">
      <c r="A255" s="29">
        <v>1</v>
      </c>
      <c r="B255" s="30" t="s">
        <v>39</v>
      </c>
      <c r="C255" s="30" t="s">
        <v>345</v>
      </c>
      <c r="D255" s="30" t="s">
        <v>666</v>
      </c>
      <c r="E255" s="30" t="s">
        <v>30</v>
      </c>
      <c r="F255" s="31">
        <v>2</v>
      </c>
      <c r="G255" s="43"/>
      <c r="H255" s="32">
        <f>G255*F255</f>
        <v>0</v>
      </c>
    </row>
    <row r="256" spans="1:8" s="8" customFormat="1" ht="13.5" customHeight="1">
      <c r="A256" s="29">
        <v>2</v>
      </c>
      <c r="B256" s="30" t="s">
        <v>39</v>
      </c>
      <c r="C256" s="30" t="s">
        <v>667</v>
      </c>
      <c r="D256" s="30" t="s">
        <v>668</v>
      </c>
      <c r="E256" s="30" t="s">
        <v>96</v>
      </c>
      <c r="F256" s="31">
        <v>20</v>
      </c>
      <c r="G256" s="43"/>
      <c r="H256" s="32">
        <f aca="true" t="shared" si="13" ref="H256:H269">G256*F256</f>
        <v>0</v>
      </c>
    </row>
    <row r="257" spans="1:8" s="8" customFormat="1" ht="13.5" customHeight="1">
      <c r="A257" s="29">
        <v>3</v>
      </c>
      <c r="B257" s="30" t="s">
        <v>39</v>
      </c>
      <c r="C257" s="30" t="s">
        <v>669</v>
      </c>
      <c r="D257" s="30" t="s">
        <v>670</v>
      </c>
      <c r="E257" s="30" t="s">
        <v>96</v>
      </c>
      <c r="F257" s="31">
        <v>5</v>
      </c>
      <c r="G257" s="43"/>
      <c r="H257" s="32">
        <f t="shared" si="13"/>
        <v>0</v>
      </c>
    </row>
    <row r="258" spans="1:8" s="8" customFormat="1" ht="13.5" customHeight="1">
      <c r="A258" s="29">
        <v>4</v>
      </c>
      <c r="B258" s="30" t="s">
        <v>39</v>
      </c>
      <c r="C258" s="30" t="s">
        <v>671</v>
      </c>
      <c r="D258" s="30" t="s">
        <v>672</v>
      </c>
      <c r="E258" s="30" t="s">
        <v>30</v>
      </c>
      <c r="F258" s="31">
        <v>1</v>
      </c>
      <c r="G258" s="43"/>
      <c r="H258" s="32">
        <f t="shared" si="13"/>
        <v>0</v>
      </c>
    </row>
    <row r="259" spans="1:8" s="8" customFormat="1" ht="13.5" customHeight="1">
      <c r="A259" s="29">
        <v>5</v>
      </c>
      <c r="B259" s="30" t="s">
        <v>39</v>
      </c>
      <c r="C259" s="30" t="s">
        <v>673</v>
      </c>
      <c r="D259" s="30" t="s">
        <v>674</v>
      </c>
      <c r="E259" s="30" t="s">
        <v>30</v>
      </c>
      <c r="F259" s="31">
        <v>2</v>
      </c>
      <c r="G259" s="43"/>
      <c r="H259" s="32">
        <f t="shared" si="13"/>
        <v>0</v>
      </c>
    </row>
    <row r="260" spans="1:8" s="8" customFormat="1" ht="13.5" customHeight="1">
      <c r="A260" s="29">
        <v>6</v>
      </c>
      <c r="B260" s="30" t="s">
        <v>39</v>
      </c>
      <c r="C260" s="30" t="s">
        <v>675</v>
      </c>
      <c r="D260" s="30" t="s">
        <v>676</v>
      </c>
      <c r="E260" s="30" t="s">
        <v>30</v>
      </c>
      <c r="F260" s="31">
        <v>2</v>
      </c>
      <c r="G260" s="43"/>
      <c r="H260" s="32">
        <f t="shared" si="13"/>
        <v>0</v>
      </c>
    </row>
    <row r="261" spans="1:8" s="8" customFormat="1" ht="13.5" customHeight="1">
      <c r="A261" s="29">
        <v>7</v>
      </c>
      <c r="B261" s="30" t="s">
        <v>39</v>
      </c>
      <c r="C261" s="30" t="s">
        <v>677</v>
      </c>
      <c r="D261" s="30" t="s">
        <v>678</v>
      </c>
      <c r="E261" s="30" t="s">
        <v>30</v>
      </c>
      <c r="F261" s="31">
        <v>4</v>
      </c>
      <c r="G261" s="43"/>
      <c r="H261" s="32">
        <f t="shared" si="13"/>
        <v>0</v>
      </c>
    </row>
    <row r="262" spans="1:8" s="8" customFormat="1" ht="13.5" customHeight="1">
      <c r="A262" s="29">
        <v>8</v>
      </c>
      <c r="B262" s="30" t="s">
        <v>39</v>
      </c>
      <c r="C262" s="30" t="s">
        <v>679</v>
      </c>
      <c r="D262" s="30" t="s">
        <v>680</v>
      </c>
      <c r="E262" s="30" t="s">
        <v>681</v>
      </c>
      <c r="F262" s="31">
        <v>10</v>
      </c>
      <c r="G262" s="43"/>
      <c r="H262" s="32">
        <f t="shared" si="13"/>
        <v>0</v>
      </c>
    </row>
    <row r="263" spans="1:8" s="8" customFormat="1" ht="13.5" customHeight="1">
      <c r="A263" s="29">
        <v>9</v>
      </c>
      <c r="B263" s="30" t="s">
        <v>39</v>
      </c>
      <c r="C263" s="30" t="s">
        <v>682</v>
      </c>
      <c r="D263" s="30" t="s">
        <v>683</v>
      </c>
      <c r="E263" s="30" t="s">
        <v>681</v>
      </c>
      <c r="F263" s="31">
        <v>15</v>
      </c>
      <c r="G263" s="43"/>
      <c r="H263" s="32">
        <f t="shared" si="13"/>
        <v>0</v>
      </c>
    </row>
    <row r="264" spans="1:8" s="8" customFormat="1" ht="13.5" customHeight="1">
      <c r="A264" s="29">
        <v>10</v>
      </c>
      <c r="B264" s="30" t="s">
        <v>39</v>
      </c>
      <c r="C264" s="30" t="s">
        <v>684</v>
      </c>
      <c r="D264" s="30" t="s">
        <v>685</v>
      </c>
      <c r="E264" s="30" t="s">
        <v>30</v>
      </c>
      <c r="F264" s="31">
        <v>1</v>
      </c>
      <c r="G264" s="43"/>
      <c r="H264" s="32">
        <f t="shared" si="13"/>
        <v>0</v>
      </c>
    </row>
    <row r="265" spans="1:8" s="8" customFormat="1" ht="13.5" customHeight="1">
      <c r="A265" s="29">
        <v>11</v>
      </c>
      <c r="B265" s="30" t="s">
        <v>39</v>
      </c>
      <c r="C265" s="30" t="s">
        <v>686</v>
      </c>
      <c r="D265" s="30" t="s">
        <v>687</v>
      </c>
      <c r="E265" s="30" t="s">
        <v>357</v>
      </c>
      <c r="F265" s="31">
        <v>12</v>
      </c>
      <c r="G265" s="43"/>
      <c r="H265" s="32">
        <f t="shared" si="13"/>
        <v>0</v>
      </c>
    </row>
    <row r="266" spans="1:8" s="8" customFormat="1" ht="13.5" customHeight="1">
      <c r="A266" s="29">
        <v>12</v>
      </c>
      <c r="B266" s="30" t="s">
        <v>39</v>
      </c>
      <c r="C266" s="30" t="s">
        <v>688</v>
      </c>
      <c r="D266" s="30" t="s">
        <v>689</v>
      </c>
      <c r="E266" s="30" t="s">
        <v>357</v>
      </c>
      <c r="F266" s="31">
        <v>12</v>
      </c>
      <c r="G266" s="43"/>
      <c r="H266" s="32">
        <f t="shared" si="13"/>
        <v>0</v>
      </c>
    </row>
    <row r="267" spans="1:8" s="8" customFormat="1" ht="13.5" customHeight="1">
      <c r="A267" s="29">
        <v>13</v>
      </c>
      <c r="B267" s="30" t="s">
        <v>39</v>
      </c>
      <c r="C267" s="30" t="s">
        <v>690</v>
      </c>
      <c r="D267" s="30" t="s">
        <v>691</v>
      </c>
      <c r="E267" s="30" t="s">
        <v>357</v>
      </c>
      <c r="F267" s="31">
        <v>6</v>
      </c>
      <c r="G267" s="43"/>
      <c r="H267" s="32">
        <f t="shared" si="13"/>
        <v>0</v>
      </c>
    </row>
    <row r="268" spans="1:8" s="8" customFormat="1" ht="13.5" customHeight="1">
      <c r="A268" s="29">
        <v>14</v>
      </c>
      <c r="B268" s="30" t="s">
        <v>39</v>
      </c>
      <c r="C268" s="30" t="s">
        <v>692</v>
      </c>
      <c r="D268" s="30" t="s">
        <v>693</v>
      </c>
      <c r="E268" s="30" t="s">
        <v>30</v>
      </c>
      <c r="F268" s="31">
        <v>1</v>
      </c>
      <c r="G268" s="43"/>
      <c r="H268" s="32">
        <f t="shared" si="13"/>
        <v>0</v>
      </c>
    </row>
    <row r="269" spans="1:8" s="8" customFormat="1" ht="13.5" customHeight="1">
      <c r="A269" s="29">
        <v>15</v>
      </c>
      <c r="B269" s="30" t="s">
        <v>39</v>
      </c>
      <c r="C269" s="30" t="s">
        <v>694</v>
      </c>
      <c r="D269" s="30" t="s">
        <v>695</v>
      </c>
      <c r="E269" s="30" t="s">
        <v>30</v>
      </c>
      <c r="F269" s="31">
        <v>1</v>
      </c>
      <c r="G269" s="43"/>
      <c r="H269" s="32">
        <f t="shared" si="13"/>
        <v>0</v>
      </c>
    </row>
    <row r="270" spans="1:8" s="8" customFormat="1" ht="30.75" customHeight="1">
      <c r="A270" s="33"/>
      <c r="B270" s="34"/>
      <c r="C270" s="34"/>
      <c r="D270" s="34" t="s">
        <v>367</v>
      </c>
      <c r="E270" s="34"/>
      <c r="F270" s="35"/>
      <c r="G270" s="36"/>
      <c r="H270" s="36">
        <f>H215+H203+H130+H107+H90+H69+H50+H40+H22+H14+H224+H244+H254</f>
        <v>0</v>
      </c>
    </row>
  </sheetData>
  <sheetProtection password="CA87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showGridLines="0" zoomScalePageLayoutView="0" workbookViewId="0" topLeftCell="A1">
      <pane ySplit="12" topLeftCell="A217" activePane="bottomLeft" state="frozen"/>
      <selection pane="topLeft" activeCell="A1" sqref="A1"/>
      <selection pane="bottomLeft" activeCell="D222" sqref="D222"/>
    </sheetView>
  </sheetViews>
  <sheetFormatPr defaultColWidth="10.5" defaultRowHeight="12" customHeight="1"/>
  <cols>
    <col min="1" max="1" width="6.66015625" style="37" customWidth="1"/>
    <col min="2" max="2" width="7.66015625" style="38" customWidth="1"/>
    <col min="3" max="3" width="11.66015625" style="38" customWidth="1"/>
    <col min="4" max="4" width="50" style="38" customWidth="1"/>
    <col min="5" max="5" width="5.5" style="38" customWidth="1"/>
    <col min="6" max="6" width="13.33203125" style="39" customWidth="1"/>
    <col min="7" max="7" width="17.83203125" style="40" customWidth="1"/>
    <col min="8" max="8" width="21.16015625" style="40" customWidth="1"/>
    <col min="9" max="16384" width="10.5" style="13" customWidth="1"/>
  </cols>
  <sheetData>
    <row r="1" spans="1:8" s="8" customFormat="1" ht="27.7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s="8" customFormat="1" ht="12.75" customHeight="1">
      <c r="A2" s="9" t="s">
        <v>696</v>
      </c>
      <c r="B2" s="9"/>
      <c r="C2" s="9"/>
      <c r="D2" s="9"/>
      <c r="E2" s="9"/>
      <c r="F2" s="10"/>
      <c r="G2" s="9"/>
      <c r="H2" s="9"/>
    </row>
    <row r="3" spans="1:8" s="8" customFormat="1" ht="12.75" customHeight="1">
      <c r="A3" s="9" t="s">
        <v>2</v>
      </c>
      <c r="B3" s="9"/>
      <c r="C3" s="9"/>
      <c r="D3" s="9"/>
      <c r="E3" s="9"/>
      <c r="F3" s="10"/>
      <c r="G3" s="9"/>
      <c r="H3" s="9"/>
    </row>
    <row r="4" spans="1:8" s="8" customFormat="1" ht="13.5" customHeight="1">
      <c r="A4" s="11"/>
      <c r="B4" s="9"/>
      <c r="C4" s="11"/>
      <c r="D4" s="9"/>
      <c r="E4" s="9"/>
      <c r="F4" s="10"/>
      <c r="G4" s="9"/>
      <c r="H4" s="9"/>
    </row>
    <row r="5" spans="1:8" s="8" customFormat="1" ht="6.75" customHeight="1">
      <c r="A5" s="12"/>
      <c r="B5" s="12"/>
      <c r="C5" s="12"/>
      <c r="D5" s="12"/>
      <c r="E5" s="12"/>
      <c r="F5" s="13"/>
      <c r="G5" s="14"/>
      <c r="H5" s="12"/>
    </row>
    <row r="6" spans="1:8" s="8" customFormat="1" ht="12.75" customHeight="1">
      <c r="A6" s="15" t="s">
        <v>3</v>
      </c>
      <c r="B6" s="16"/>
      <c r="C6" s="16"/>
      <c r="D6" s="16"/>
      <c r="E6" s="16"/>
      <c r="F6" s="17"/>
      <c r="G6" s="18"/>
      <c r="H6" s="18"/>
    </row>
    <row r="7" spans="1:8" s="8" customFormat="1" ht="12.75" customHeight="1">
      <c r="A7" s="15" t="s">
        <v>4</v>
      </c>
      <c r="B7" s="16"/>
      <c r="C7" s="16"/>
      <c r="D7" s="16"/>
      <c r="E7" s="16"/>
      <c r="F7" s="17"/>
      <c r="G7" s="15" t="s">
        <v>5</v>
      </c>
      <c r="H7" s="18"/>
    </row>
    <row r="8" spans="1:8" s="8" customFormat="1" ht="12.75" customHeight="1">
      <c r="A8" s="15" t="s">
        <v>6</v>
      </c>
      <c r="B8" s="16"/>
      <c r="C8" s="16"/>
      <c r="D8" s="16"/>
      <c r="E8" s="16"/>
      <c r="F8" s="17"/>
      <c r="G8" s="15" t="s">
        <v>7</v>
      </c>
      <c r="H8" s="18"/>
    </row>
    <row r="9" spans="1:8" s="8" customFormat="1" ht="6" customHeight="1">
      <c r="A9" s="14"/>
      <c r="B9" s="14"/>
      <c r="C9" s="14"/>
      <c r="D9" s="14"/>
      <c r="E9" s="14"/>
      <c r="F9" s="13"/>
      <c r="G9" s="14"/>
      <c r="H9" s="14"/>
    </row>
    <row r="10" spans="1:8" s="8" customFormat="1" ht="24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8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20" t="s">
        <v>21</v>
      </c>
      <c r="G11" s="19" t="s">
        <v>22</v>
      </c>
      <c r="H11" s="19" t="s">
        <v>23</v>
      </c>
    </row>
    <row r="12" spans="1:8" s="8" customFormat="1" ht="4.5" customHeight="1">
      <c r="A12" s="14"/>
      <c r="B12" s="14"/>
      <c r="C12" s="14"/>
      <c r="D12" s="14"/>
      <c r="E12" s="14"/>
      <c r="F12" s="13"/>
      <c r="G12" s="14"/>
      <c r="H12" s="14"/>
    </row>
    <row r="13" spans="1:8" s="8" customFormat="1" ht="30.75" customHeight="1">
      <c r="A13" s="21"/>
      <c r="B13" s="22"/>
      <c r="C13" s="22" t="s">
        <v>24</v>
      </c>
      <c r="D13" s="22" t="s">
        <v>25</v>
      </c>
      <c r="E13" s="22"/>
      <c r="F13" s="23"/>
      <c r="G13" s="24"/>
      <c r="H13" s="24">
        <f>H242</f>
        <v>0</v>
      </c>
    </row>
    <row r="14" spans="1:8" s="8" customFormat="1" ht="28.5" customHeight="1">
      <c r="A14" s="25"/>
      <c r="B14" s="26"/>
      <c r="C14" s="26" t="s">
        <v>26</v>
      </c>
      <c r="D14" s="26" t="s">
        <v>27</v>
      </c>
      <c r="E14" s="26"/>
      <c r="F14" s="27"/>
      <c r="G14" s="28"/>
      <c r="H14" s="28">
        <f>SUM(H15:H19)</f>
        <v>0</v>
      </c>
    </row>
    <row r="15" spans="1:8" s="8" customFormat="1" ht="13.5" customHeight="1">
      <c r="A15" s="29">
        <v>1</v>
      </c>
      <c r="B15" s="30" t="s">
        <v>39</v>
      </c>
      <c r="C15" s="30" t="s">
        <v>40</v>
      </c>
      <c r="D15" s="30" t="s">
        <v>41</v>
      </c>
      <c r="E15" s="30" t="s">
        <v>42</v>
      </c>
      <c r="F15" s="31">
        <v>1</v>
      </c>
      <c r="G15" s="43"/>
      <c r="H15" s="32">
        <f>G15*F15</f>
        <v>0</v>
      </c>
    </row>
    <row r="16" spans="1:8" s="8" customFormat="1" ht="24" customHeight="1">
      <c r="A16" s="29">
        <v>2</v>
      </c>
      <c r="B16" s="30" t="s">
        <v>26</v>
      </c>
      <c r="C16" s="30" t="s">
        <v>28</v>
      </c>
      <c r="D16" s="30" t="s">
        <v>29</v>
      </c>
      <c r="E16" s="30" t="s">
        <v>42</v>
      </c>
      <c r="F16" s="31">
        <v>2</v>
      </c>
      <c r="G16" s="43"/>
      <c r="H16" s="32">
        <f>G16*F16</f>
        <v>0</v>
      </c>
    </row>
    <row r="17" spans="1:8" s="8" customFormat="1" ht="24" customHeight="1">
      <c r="A17" s="29">
        <v>3</v>
      </c>
      <c r="B17" s="30" t="s">
        <v>31</v>
      </c>
      <c r="C17" s="30" t="s">
        <v>32</v>
      </c>
      <c r="D17" s="30" t="s">
        <v>697</v>
      </c>
      <c r="E17" s="30" t="s">
        <v>30</v>
      </c>
      <c r="F17" s="31">
        <v>2</v>
      </c>
      <c r="G17" s="44"/>
      <c r="H17" s="32">
        <f>G17*F17</f>
        <v>0</v>
      </c>
    </row>
    <row r="18" spans="1:8" s="8" customFormat="1" ht="13.5" customHeight="1">
      <c r="A18" s="29">
        <v>4</v>
      </c>
      <c r="B18" s="30" t="s">
        <v>31</v>
      </c>
      <c r="C18" s="30" t="s">
        <v>34</v>
      </c>
      <c r="D18" s="30" t="s">
        <v>35</v>
      </c>
      <c r="E18" s="30" t="s">
        <v>30</v>
      </c>
      <c r="F18" s="31">
        <v>1</v>
      </c>
      <c r="G18" s="44"/>
      <c r="H18" s="32">
        <f>G18*F18</f>
        <v>0</v>
      </c>
    </row>
    <row r="19" spans="1:8" s="8" customFormat="1" ht="13.5" customHeight="1">
      <c r="A19" s="29">
        <v>5</v>
      </c>
      <c r="B19" s="30" t="s">
        <v>26</v>
      </c>
      <c r="C19" s="30" t="s">
        <v>36</v>
      </c>
      <c r="D19" s="30" t="s">
        <v>37</v>
      </c>
      <c r="E19" s="30" t="s">
        <v>38</v>
      </c>
      <c r="F19" s="31">
        <v>0.195</v>
      </c>
      <c r="G19" s="43"/>
      <c r="H19" s="32">
        <f>G19*F19</f>
        <v>0</v>
      </c>
    </row>
    <row r="20" spans="1:8" s="8" customFormat="1" ht="28.5" customHeight="1">
      <c r="A20" s="25"/>
      <c r="B20" s="26"/>
      <c r="C20" s="26" t="s">
        <v>43</v>
      </c>
      <c r="D20" s="26" t="s">
        <v>44</v>
      </c>
      <c r="E20" s="26"/>
      <c r="F20" s="27"/>
      <c r="G20" s="45"/>
      <c r="H20" s="28">
        <f>SUM(H21:H35)</f>
        <v>0</v>
      </c>
    </row>
    <row r="21" spans="1:8" s="8" customFormat="1" ht="13.5" customHeight="1">
      <c r="A21" s="29">
        <v>6</v>
      </c>
      <c r="B21" s="30" t="s">
        <v>39</v>
      </c>
      <c r="C21" s="30" t="s">
        <v>45</v>
      </c>
      <c r="D21" s="30" t="s">
        <v>698</v>
      </c>
      <c r="E21" s="30" t="s">
        <v>30</v>
      </c>
      <c r="F21" s="31">
        <v>2</v>
      </c>
      <c r="G21" s="43"/>
      <c r="H21" s="32">
        <f>G21*F21</f>
        <v>0</v>
      </c>
    </row>
    <row r="22" spans="1:8" s="8" customFormat="1" ht="13.5" customHeight="1">
      <c r="A22" s="29">
        <v>7</v>
      </c>
      <c r="B22" s="30" t="s">
        <v>39</v>
      </c>
      <c r="C22" s="30" t="s">
        <v>47</v>
      </c>
      <c r="D22" s="30" t="s">
        <v>699</v>
      </c>
      <c r="E22" s="30" t="s">
        <v>30</v>
      </c>
      <c r="F22" s="31">
        <v>2</v>
      </c>
      <c r="G22" s="43"/>
      <c r="H22" s="32">
        <f aca="true" t="shared" si="0" ref="H22:H35">G22*F22</f>
        <v>0</v>
      </c>
    </row>
    <row r="23" spans="1:8" s="8" customFormat="1" ht="24" customHeight="1">
      <c r="A23" s="29">
        <v>8</v>
      </c>
      <c r="B23" s="30" t="s">
        <v>39</v>
      </c>
      <c r="C23" s="30" t="s">
        <v>49</v>
      </c>
      <c r="D23" s="30" t="s">
        <v>700</v>
      </c>
      <c r="E23" s="30" t="s">
        <v>30</v>
      </c>
      <c r="F23" s="31">
        <v>2</v>
      </c>
      <c r="G23" s="43"/>
      <c r="H23" s="32">
        <f t="shared" si="0"/>
        <v>0</v>
      </c>
    </row>
    <row r="24" spans="1:8" s="8" customFormat="1" ht="13.5" customHeight="1">
      <c r="A24" s="29">
        <v>9</v>
      </c>
      <c r="B24" s="30" t="s">
        <v>39</v>
      </c>
      <c r="C24" s="30" t="s">
        <v>51</v>
      </c>
      <c r="D24" s="30" t="s">
        <v>701</v>
      </c>
      <c r="E24" s="30" t="s">
        <v>30</v>
      </c>
      <c r="F24" s="31">
        <v>1</v>
      </c>
      <c r="G24" s="43"/>
      <c r="H24" s="32">
        <f t="shared" si="0"/>
        <v>0</v>
      </c>
    </row>
    <row r="25" spans="1:8" s="8" customFormat="1" ht="13.5" customHeight="1">
      <c r="A25" s="29">
        <v>10</v>
      </c>
      <c r="B25" s="30" t="s">
        <v>39</v>
      </c>
      <c r="C25" s="30" t="s">
        <v>53</v>
      </c>
      <c r="D25" s="30" t="s">
        <v>702</v>
      </c>
      <c r="E25" s="30" t="s">
        <v>30</v>
      </c>
      <c r="F25" s="31">
        <v>1</v>
      </c>
      <c r="G25" s="43"/>
      <c r="H25" s="32">
        <f t="shared" si="0"/>
        <v>0</v>
      </c>
    </row>
    <row r="26" spans="1:8" s="8" customFormat="1" ht="13.5" customHeight="1">
      <c r="A26" s="29">
        <v>11</v>
      </c>
      <c r="B26" s="30" t="s">
        <v>39</v>
      </c>
      <c r="C26" s="30" t="s">
        <v>55</v>
      </c>
      <c r="D26" s="30" t="s">
        <v>703</v>
      </c>
      <c r="E26" s="30" t="s">
        <v>30</v>
      </c>
      <c r="F26" s="31">
        <v>1</v>
      </c>
      <c r="G26" s="43"/>
      <c r="H26" s="32">
        <f t="shared" si="0"/>
        <v>0</v>
      </c>
    </row>
    <row r="27" spans="1:8" s="8" customFormat="1" ht="13.5" customHeight="1">
      <c r="A27" s="29">
        <v>12</v>
      </c>
      <c r="B27" s="30" t="s">
        <v>39</v>
      </c>
      <c r="C27" s="30" t="s">
        <v>55</v>
      </c>
      <c r="D27" s="30" t="s">
        <v>704</v>
      </c>
      <c r="E27" s="30" t="s">
        <v>30</v>
      </c>
      <c r="F27" s="31">
        <v>6</v>
      </c>
      <c r="G27" s="43"/>
      <c r="H27" s="32">
        <f t="shared" si="0"/>
        <v>0</v>
      </c>
    </row>
    <row r="28" spans="1:8" s="8" customFormat="1" ht="13.5" customHeight="1">
      <c r="A28" s="29">
        <v>13</v>
      </c>
      <c r="B28" s="30" t="s">
        <v>39</v>
      </c>
      <c r="C28" s="30" t="s">
        <v>58</v>
      </c>
      <c r="D28" s="30" t="s">
        <v>705</v>
      </c>
      <c r="E28" s="30" t="s">
        <v>30</v>
      </c>
      <c r="F28" s="31">
        <v>1</v>
      </c>
      <c r="G28" s="43"/>
      <c r="H28" s="32">
        <f t="shared" si="0"/>
        <v>0</v>
      </c>
    </row>
    <row r="29" spans="1:8" s="8" customFormat="1" ht="13.5" customHeight="1">
      <c r="A29" s="29">
        <v>14</v>
      </c>
      <c r="B29" s="30" t="s">
        <v>39</v>
      </c>
      <c r="C29" s="30" t="s">
        <v>60</v>
      </c>
      <c r="D29" s="30" t="s">
        <v>706</v>
      </c>
      <c r="E29" s="30" t="s">
        <v>30</v>
      </c>
      <c r="F29" s="31">
        <v>1</v>
      </c>
      <c r="G29" s="43"/>
      <c r="H29" s="32">
        <f t="shared" si="0"/>
        <v>0</v>
      </c>
    </row>
    <row r="30" spans="1:8" s="8" customFormat="1" ht="13.5" customHeight="1">
      <c r="A30" s="29">
        <v>15</v>
      </c>
      <c r="B30" s="30" t="s">
        <v>39</v>
      </c>
      <c r="C30" s="30" t="s">
        <v>62</v>
      </c>
      <c r="D30" s="30" t="s">
        <v>707</v>
      </c>
      <c r="E30" s="30" t="s">
        <v>30</v>
      </c>
      <c r="F30" s="31">
        <v>1</v>
      </c>
      <c r="G30" s="43"/>
      <c r="H30" s="32">
        <f t="shared" si="0"/>
        <v>0</v>
      </c>
    </row>
    <row r="31" spans="1:8" s="8" customFormat="1" ht="13.5" customHeight="1">
      <c r="A31" s="29">
        <v>16</v>
      </c>
      <c r="B31" s="30" t="s">
        <v>39</v>
      </c>
      <c r="C31" s="30" t="s">
        <v>64</v>
      </c>
      <c r="D31" s="30" t="s">
        <v>708</v>
      </c>
      <c r="E31" s="30" t="s">
        <v>30</v>
      </c>
      <c r="F31" s="31">
        <v>1</v>
      </c>
      <c r="G31" s="43"/>
      <c r="H31" s="32">
        <f t="shared" si="0"/>
        <v>0</v>
      </c>
    </row>
    <row r="32" spans="1:8" s="8" customFormat="1" ht="13.5" customHeight="1">
      <c r="A32" s="29">
        <v>17</v>
      </c>
      <c r="B32" s="30" t="s">
        <v>39</v>
      </c>
      <c r="C32" s="30" t="s">
        <v>66</v>
      </c>
      <c r="D32" s="30" t="s">
        <v>709</v>
      </c>
      <c r="E32" s="30" t="s">
        <v>30</v>
      </c>
      <c r="F32" s="31">
        <v>1</v>
      </c>
      <c r="G32" s="43"/>
      <c r="H32" s="32">
        <f t="shared" si="0"/>
        <v>0</v>
      </c>
    </row>
    <row r="33" spans="1:8" s="8" customFormat="1" ht="13.5" customHeight="1">
      <c r="A33" s="29">
        <v>18</v>
      </c>
      <c r="B33" s="30" t="s">
        <v>39</v>
      </c>
      <c r="C33" s="30" t="s">
        <v>68</v>
      </c>
      <c r="D33" s="30" t="s">
        <v>710</v>
      </c>
      <c r="E33" s="30" t="s">
        <v>30</v>
      </c>
      <c r="F33" s="31">
        <v>1</v>
      </c>
      <c r="G33" s="43"/>
      <c r="H33" s="32">
        <f t="shared" si="0"/>
        <v>0</v>
      </c>
    </row>
    <row r="34" spans="1:8" s="8" customFormat="1" ht="13.5" customHeight="1">
      <c r="A34" s="29">
        <v>19</v>
      </c>
      <c r="B34" s="30" t="s">
        <v>39</v>
      </c>
      <c r="C34" s="30" t="s">
        <v>70</v>
      </c>
      <c r="D34" s="30" t="s">
        <v>711</v>
      </c>
      <c r="E34" s="30" t="s">
        <v>30</v>
      </c>
      <c r="F34" s="31">
        <v>5</v>
      </c>
      <c r="G34" s="43"/>
      <c r="H34" s="32">
        <f t="shared" si="0"/>
        <v>0</v>
      </c>
    </row>
    <row r="35" spans="1:8" s="8" customFormat="1" ht="13.5" customHeight="1">
      <c r="A35" s="29">
        <v>20</v>
      </c>
      <c r="B35" s="30" t="s">
        <v>74</v>
      </c>
      <c r="C35" s="30" t="s">
        <v>75</v>
      </c>
      <c r="D35" s="30" t="s">
        <v>712</v>
      </c>
      <c r="E35" s="30" t="s">
        <v>77</v>
      </c>
      <c r="F35" s="42"/>
      <c r="G35" s="44"/>
      <c r="H35" s="32">
        <f t="shared" si="0"/>
        <v>0</v>
      </c>
    </row>
    <row r="36" spans="1:8" s="8" customFormat="1" ht="28.5" customHeight="1">
      <c r="A36" s="25"/>
      <c r="B36" s="26"/>
      <c r="C36" s="26" t="s">
        <v>92</v>
      </c>
      <c r="D36" s="26" t="s">
        <v>93</v>
      </c>
      <c r="E36" s="26"/>
      <c r="F36" s="27"/>
      <c r="G36" s="45"/>
      <c r="H36" s="28">
        <f>SUM(H37:H41)</f>
        <v>0</v>
      </c>
    </row>
    <row r="37" spans="1:8" s="8" customFormat="1" ht="24" customHeight="1">
      <c r="A37" s="29">
        <v>21</v>
      </c>
      <c r="B37" s="30" t="s">
        <v>26</v>
      </c>
      <c r="C37" s="30" t="s">
        <v>94</v>
      </c>
      <c r="D37" s="30" t="s">
        <v>95</v>
      </c>
      <c r="E37" s="30" t="s">
        <v>96</v>
      </c>
      <c r="F37" s="31">
        <v>16</v>
      </c>
      <c r="G37" s="43"/>
      <c r="H37" s="32">
        <f>G37*F37</f>
        <v>0</v>
      </c>
    </row>
    <row r="38" spans="1:8" s="8" customFormat="1" ht="24" customHeight="1">
      <c r="A38" s="29">
        <v>22</v>
      </c>
      <c r="B38" s="30" t="s">
        <v>26</v>
      </c>
      <c r="C38" s="30" t="s">
        <v>97</v>
      </c>
      <c r="D38" s="30" t="s">
        <v>98</v>
      </c>
      <c r="E38" s="30" t="s">
        <v>96</v>
      </c>
      <c r="F38" s="31">
        <v>6</v>
      </c>
      <c r="G38" s="43"/>
      <c r="H38" s="32">
        <f>G38*F38</f>
        <v>0</v>
      </c>
    </row>
    <row r="39" spans="1:8" s="8" customFormat="1" ht="13.5" customHeight="1">
      <c r="A39" s="29">
        <v>23</v>
      </c>
      <c r="B39" s="30" t="s">
        <v>26</v>
      </c>
      <c r="C39" s="30" t="s">
        <v>713</v>
      </c>
      <c r="D39" s="30" t="s">
        <v>714</v>
      </c>
      <c r="E39" s="30" t="s">
        <v>96</v>
      </c>
      <c r="F39" s="31">
        <v>14</v>
      </c>
      <c r="G39" s="43"/>
      <c r="H39" s="32">
        <f>G39*F39</f>
        <v>0</v>
      </c>
    </row>
    <row r="40" spans="1:8" s="8" customFormat="1" ht="13.5" customHeight="1">
      <c r="A40" s="29">
        <v>24</v>
      </c>
      <c r="B40" s="30" t="s">
        <v>26</v>
      </c>
      <c r="C40" s="30" t="s">
        <v>101</v>
      </c>
      <c r="D40" s="30" t="s">
        <v>102</v>
      </c>
      <c r="E40" s="30" t="s">
        <v>42</v>
      </c>
      <c r="F40" s="31">
        <v>9</v>
      </c>
      <c r="G40" s="43"/>
      <c r="H40" s="32">
        <f>G40*F40</f>
        <v>0</v>
      </c>
    </row>
    <row r="41" spans="1:8" s="8" customFormat="1" ht="24" customHeight="1">
      <c r="A41" s="29">
        <v>25</v>
      </c>
      <c r="B41" s="30" t="s">
        <v>26</v>
      </c>
      <c r="C41" s="30" t="s">
        <v>112</v>
      </c>
      <c r="D41" s="30" t="s">
        <v>113</v>
      </c>
      <c r="E41" s="30" t="s">
        <v>38</v>
      </c>
      <c r="F41" s="31">
        <v>0.171</v>
      </c>
      <c r="G41" s="43"/>
      <c r="H41" s="32">
        <f>G41*F41</f>
        <v>0</v>
      </c>
    </row>
    <row r="42" spans="1:8" s="8" customFormat="1" ht="28.5" customHeight="1">
      <c r="A42" s="25"/>
      <c r="B42" s="26"/>
      <c r="C42" s="26" t="s">
        <v>114</v>
      </c>
      <c r="D42" s="26" t="s">
        <v>115</v>
      </c>
      <c r="E42" s="26"/>
      <c r="F42" s="27"/>
      <c r="G42" s="45"/>
      <c r="H42" s="28">
        <f>SUM(H43:H48)</f>
        <v>0</v>
      </c>
    </row>
    <row r="43" spans="1:8" s="8" customFormat="1" ht="24" customHeight="1">
      <c r="A43" s="29">
        <v>26</v>
      </c>
      <c r="B43" s="30" t="s">
        <v>114</v>
      </c>
      <c r="C43" s="30" t="s">
        <v>715</v>
      </c>
      <c r="D43" s="30" t="s">
        <v>716</v>
      </c>
      <c r="E43" s="30" t="s">
        <v>96</v>
      </c>
      <c r="F43" s="31">
        <v>22</v>
      </c>
      <c r="G43" s="43"/>
      <c r="H43" s="32">
        <f aca="true" t="shared" si="1" ref="H43:H48">G43*F43</f>
        <v>0</v>
      </c>
    </row>
    <row r="44" spans="1:8" s="8" customFormat="1" ht="24" customHeight="1">
      <c r="A44" s="29">
        <v>27</v>
      </c>
      <c r="B44" s="30" t="s">
        <v>118</v>
      </c>
      <c r="C44" s="30" t="s">
        <v>121</v>
      </c>
      <c r="D44" s="30" t="s">
        <v>848</v>
      </c>
      <c r="E44" s="30" t="s">
        <v>96</v>
      </c>
      <c r="F44" s="31">
        <v>16</v>
      </c>
      <c r="G44" s="44"/>
      <c r="H44" s="32">
        <f t="shared" si="1"/>
        <v>0</v>
      </c>
    </row>
    <row r="45" spans="1:8" s="8" customFormat="1" ht="24" customHeight="1">
      <c r="A45" s="29">
        <v>28</v>
      </c>
      <c r="B45" s="30" t="s">
        <v>118</v>
      </c>
      <c r="C45" s="30" t="s">
        <v>120</v>
      </c>
      <c r="D45" s="30" t="s">
        <v>849</v>
      </c>
      <c r="E45" s="30" t="s">
        <v>96</v>
      </c>
      <c r="F45" s="31">
        <v>6</v>
      </c>
      <c r="G45" s="44"/>
      <c r="H45" s="32">
        <f t="shared" si="1"/>
        <v>0</v>
      </c>
    </row>
    <row r="46" spans="1:8" s="8" customFormat="1" ht="24" customHeight="1">
      <c r="A46" s="29">
        <v>29</v>
      </c>
      <c r="B46" s="30" t="s">
        <v>114</v>
      </c>
      <c r="C46" s="30" t="s">
        <v>717</v>
      </c>
      <c r="D46" s="30" t="s">
        <v>718</v>
      </c>
      <c r="E46" s="30" t="s">
        <v>96</v>
      </c>
      <c r="F46" s="31">
        <v>14</v>
      </c>
      <c r="G46" s="43"/>
      <c r="H46" s="32">
        <f t="shared" si="1"/>
        <v>0</v>
      </c>
    </row>
    <row r="47" spans="1:8" s="8" customFormat="1" ht="24" customHeight="1">
      <c r="A47" s="29">
        <v>30</v>
      </c>
      <c r="B47" s="30" t="s">
        <v>118</v>
      </c>
      <c r="C47" s="30" t="s">
        <v>719</v>
      </c>
      <c r="D47" s="30" t="s">
        <v>850</v>
      </c>
      <c r="E47" s="30" t="s">
        <v>96</v>
      </c>
      <c r="F47" s="31">
        <v>14</v>
      </c>
      <c r="G47" s="44"/>
      <c r="H47" s="32">
        <f t="shared" si="1"/>
        <v>0</v>
      </c>
    </row>
    <row r="48" spans="1:8" s="8" customFormat="1" ht="24" customHeight="1">
      <c r="A48" s="29">
        <v>31</v>
      </c>
      <c r="B48" s="30" t="s">
        <v>114</v>
      </c>
      <c r="C48" s="30" t="s">
        <v>127</v>
      </c>
      <c r="D48" s="30" t="s">
        <v>128</v>
      </c>
      <c r="E48" s="30" t="s">
        <v>38</v>
      </c>
      <c r="F48" s="31">
        <v>0.034</v>
      </c>
      <c r="G48" s="43"/>
      <c r="H48" s="32">
        <f t="shared" si="1"/>
        <v>0</v>
      </c>
    </row>
    <row r="49" spans="1:8" s="8" customFormat="1" ht="28.5" customHeight="1">
      <c r="A49" s="25"/>
      <c r="B49" s="26"/>
      <c r="C49" s="26" t="s">
        <v>78</v>
      </c>
      <c r="D49" s="26" t="s">
        <v>79</v>
      </c>
      <c r="E49" s="26"/>
      <c r="F49" s="27"/>
      <c r="G49" s="45"/>
      <c r="H49" s="28">
        <f>SUM(H50:H61)</f>
        <v>0</v>
      </c>
    </row>
    <row r="50" spans="1:8" s="8" customFormat="1" ht="13.5" customHeight="1">
      <c r="A50" s="29">
        <v>32</v>
      </c>
      <c r="B50" s="30" t="s">
        <v>26</v>
      </c>
      <c r="C50" s="30" t="s">
        <v>720</v>
      </c>
      <c r="D50" s="30" t="s">
        <v>721</v>
      </c>
      <c r="E50" s="30" t="s">
        <v>42</v>
      </c>
      <c r="F50" s="31">
        <v>0.087</v>
      </c>
      <c r="G50" s="43"/>
      <c r="H50" s="32">
        <f>G50*F50</f>
        <v>0</v>
      </c>
    </row>
    <row r="51" spans="1:8" s="8" customFormat="1" ht="24" customHeight="1">
      <c r="A51" s="29">
        <v>33</v>
      </c>
      <c r="B51" s="30" t="s">
        <v>26</v>
      </c>
      <c r="C51" s="30" t="s">
        <v>722</v>
      </c>
      <c r="D51" s="30" t="s">
        <v>723</v>
      </c>
      <c r="E51" s="30" t="s">
        <v>30</v>
      </c>
      <c r="F51" s="31">
        <v>1</v>
      </c>
      <c r="G51" s="43"/>
      <c r="H51" s="32">
        <f aca="true" t="shared" si="2" ref="H51:H61">G51*F51</f>
        <v>0</v>
      </c>
    </row>
    <row r="52" spans="1:8" s="8" customFormat="1" ht="24" customHeight="1">
      <c r="A52" s="29">
        <v>34</v>
      </c>
      <c r="B52" s="30" t="s">
        <v>26</v>
      </c>
      <c r="C52" s="30" t="s">
        <v>724</v>
      </c>
      <c r="D52" s="30" t="s">
        <v>725</v>
      </c>
      <c r="E52" s="30" t="s">
        <v>30</v>
      </c>
      <c r="F52" s="31">
        <v>1</v>
      </c>
      <c r="G52" s="43"/>
      <c r="H52" s="32">
        <f t="shared" si="2"/>
        <v>0</v>
      </c>
    </row>
    <row r="53" spans="1:8" s="8" customFormat="1" ht="24" customHeight="1">
      <c r="A53" s="29">
        <v>35</v>
      </c>
      <c r="B53" s="30" t="s">
        <v>26</v>
      </c>
      <c r="C53" s="30" t="s">
        <v>726</v>
      </c>
      <c r="D53" s="30" t="s">
        <v>727</v>
      </c>
      <c r="E53" s="30" t="s">
        <v>30</v>
      </c>
      <c r="F53" s="31">
        <v>1</v>
      </c>
      <c r="G53" s="43"/>
      <c r="H53" s="32">
        <f t="shared" si="2"/>
        <v>0</v>
      </c>
    </row>
    <row r="54" spans="1:8" s="8" customFormat="1" ht="24" customHeight="1">
      <c r="A54" s="29">
        <v>36</v>
      </c>
      <c r="B54" s="30" t="s">
        <v>26</v>
      </c>
      <c r="C54" s="30" t="s">
        <v>82</v>
      </c>
      <c r="D54" s="30" t="s">
        <v>83</v>
      </c>
      <c r="E54" s="30" t="s">
        <v>42</v>
      </c>
      <c r="F54" s="31">
        <v>1</v>
      </c>
      <c r="G54" s="43"/>
      <c r="H54" s="32">
        <f t="shared" si="2"/>
        <v>0</v>
      </c>
    </row>
    <row r="55" spans="1:8" s="8" customFormat="1" ht="13.5" customHeight="1">
      <c r="A55" s="29">
        <v>37</v>
      </c>
      <c r="B55" s="30" t="s">
        <v>31</v>
      </c>
      <c r="C55" s="30" t="s">
        <v>84</v>
      </c>
      <c r="D55" s="30" t="s">
        <v>728</v>
      </c>
      <c r="E55" s="30" t="s">
        <v>30</v>
      </c>
      <c r="F55" s="31">
        <v>1</v>
      </c>
      <c r="G55" s="44"/>
      <c r="H55" s="32">
        <f t="shared" si="2"/>
        <v>0</v>
      </c>
    </row>
    <row r="56" spans="1:8" s="8" customFormat="1" ht="24" customHeight="1">
      <c r="A56" s="29">
        <v>38</v>
      </c>
      <c r="B56" s="30" t="s">
        <v>26</v>
      </c>
      <c r="C56" s="30" t="s">
        <v>729</v>
      </c>
      <c r="D56" s="30" t="s">
        <v>730</v>
      </c>
      <c r="E56" s="30" t="s">
        <v>30</v>
      </c>
      <c r="F56" s="31">
        <v>1</v>
      </c>
      <c r="G56" s="43"/>
      <c r="H56" s="32">
        <f t="shared" si="2"/>
        <v>0</v>
      </c>
    </row>
    <row r="57" spans="1:8" s="8" customFormat="1" ht="24" customHeight="1">
      <c r="A57" s="29">
        <v>39</v>
      </c>
      <c r="B57" s="30" t="s">
        <v>26</v>
      </c>
      <c r="C57" s="30" t="s">
        <v>731</v>
      </c>
      <c r="D57" s="30" t="s">
        <v>732</v>
      </c>
      <c r="E57" s="30" t="s">
        <v>30</v>
      </c>
      <c r="F57" s="31">
        <v>2</v>
      </c>
      <c r="G57" s="43"/>
      <c r="H57" s="32">
        <f t="shared" si="2"/>
        <v>0</v>
      </c>
    </row>
    <row r="58" spans="1:8" s="8" customFormat="1" ht="24" customHeight="1">
      <c r="A58" s="29">
        <v>40</v>
      </c>
      <c r="B58" s="30" t="s">
        <v>103</v>
      </c>
      <c r="C58" s="30" t="s">
        <v>733</v>
      </c>
      <c r="D58" s="30" t="s">
        <v>734</v>
      </c>
      <c r="E58" s="30" t="s">
        <v>96</v>
      </c>
      <c r="F58" s="31">
        <v>13</v>
      </c>
      <c r="G58" s="43"/>
      <c r="H58" s="32">
        <f t="shared" si="2"/>
        <v>0</v>
      </c>
    </row>
    <row r="59" spans="1:8" s="8" customFormat="1" ht="24" customHeight="1">
      <c r="A59" s="29">
        <v>41</v>
      </c>
      <c r="B59" s="30" t="s">
        <v>26</v>
      </c>
      <c r="C59" s="30" t="s">
        <v>88</v>
      </c>
      <c r="D59" s="30" t="s">
        <v>89</v>
      </c>
      <c r="E59" s="30" t="s">
        <v>42</v>
      </c>
      <c r="F59" s="31">
        <v>2</v>
      </c>
      <c r="G59" s="43"/>
      <c r="H59" s="32">
        <f t="shared" si="2"/>
        <v>0</v>
      </c>
    </row>
    <row r="60" spans="1:8" s="8" customFormat="1" ht="13.5" customHeight="1">
      <c r="A60" s="29">
        <v>42</v>
      </c>
      <c r="B60" s="30" t="s">
        <v>39</v>
      </c>
      <c r="C60" s="30" t="s">
        <v>735</v>
      </c>
      <c r="D60" s="30" t="s">
        <v>736</v>
      </c>
      <c r="E60" s="30" t="s">
        <v>30</v>
      </c>
      <c r="F60" s="31">
        <v>1</v>
      </c>
      <c r="G60" s="43"/>
      <c r="H60" s="32">
        <f t="shared" si="2"/>
        <v>0</v>
      </c>
    </row>
    <row r="61" spans="1:8" s="8" customFormat="1" ht="13.5" customHeight="1">
      <c r="A61" s="29">
        <v>43</v>
      </c>
      <c r="B61" s="30" t="s">
        <v>26</v>
      </c>
      <c r="C61" s="30" t="s">
        <v>90</v>
      </c>
      <c r="D61" s="30" t="s">
        <v>91</v>
      </c>
      <c r="E61" s="30" t="s">
        <v>38</v>
      </c>
      <c r="F61" s="31">
        <v>0.175</v>
      </c>
      <c r="G61" s="43"/>
      <c r="H61" s="32">
        <f t="shared" si="2"/>
        <v>0</v>
      </c>
    </row>
    <row r="62" spans="1:8" s="8" customFormat="1" ht="28.5" customHeight="1">
      <c r="A62" s="25"/>
      <c r="B62" s="26"/>
      <c r="C62" s="26" t="s">
        <v>129</v>
      </c>
      <c r="D62" s="26" t="s">
        <v>130</v>
      </c>
      <c r="E62" s="26"/>
      <c r="F62" s="27"/>
      <c r="G62" s="45"/>
      <c r="H62" s="28">
        <f>SUM(H63:H89)</f>
        <v>0</v>
      </c>
    </row>
    <row r="63" spans="1:8" s="8" customFormat="1" ht="13.5" customHeight="1">
      <c r="A63" s="29">
        <v>44</v>
      </c>
      <c r="B63" s="30" t="s">
        <v>26</v>
      </c>
      <c r="C63" s="30" t="s">
        <v>131</v>
      </c>
      <c r="D63" s="30" t="s">
        <v>132</v>
      </c>
      <c r="E63" s="30" t="s">
        <v>42</v>
      </c>
      <c r="F63" s="31">
        <v>16</v>
      </c>
      <c r="G63" s="43"/>
      <c r="H63" s="32">
        <f>G63*F63</f>
        <v>0</v>
      </c>
    </row>
    <row r="64" spans="1:8" s="8" customFormat="1" ht="13.5" customHeight="1">
      <c r="A64" s="29">
        <v>45</v>
      </c>
      <c r="B64" s="30" t="s">
        <v>26</v>
      </c>
      <c r="C64" s="30" t="s">
        <v>133</v>
      </c>
      <c r="D64" s="30" t="s">
        <v>134</v>
      </c>
      <c r="E64" s="30" t="s">
        <v>42</v>
      </c>
      <c r="F64" s="31">
        <v>3</v>
      </c>
      <c r="G64" s="43"/>
      <c r="H64" s="32">
        <f aca="true" t="shared" si="3" ref="H64:H89">G64*F64</f>
        <v>0</v>
      </c>
    </row>
    <row r="65" spans="1:8" s="8" customFormat="1" ht="13.5" customHeight="1">
      <c r="A65" s="29">
        <v>46</v>
      </c>
      <c r="B65" s="30" t="s">
        <v>26</v>
      </c>
      <c r="C65" s="30" t="s">
        <v>137</v>
      </c>
      <c r="D65" s="30" t="s">
        <v>138</v>
      </c>
      <c r="E65" s="30" t="s">
        <v>42</v>
      </c>
      <c r="F65" s="31">
        <v>23</v>
      </c>
      <c r="G65" s="43"/>
      <c r="H65" s="32">
        <f t="shared" si="3"/>
        <v>0</v>
      </c>
    </row>
    <row r="66" spans="1:8" s="8" customFormat="1" ht="13.5" customHeight="1">
      <c r="A66" s="29">
        <v>47</v>
      </c>
      <c r="B66" s="30" t="s">
        <v>26</v>
      </c>
      <c r="C66" s="30" t="s">
        <v>139</v>
      </c>
      <c r="D66" s="30" t="s">
        <v>140</v>
      </c>
      <c r="E66" s="30" t="s">
        <v>42</v>
      </c>
      <c r="F66" s="31">
        <v>6</v>
      </c>
      <c r="G66" s="43"/>
      <c r="H66" s="32">
        <f t="shared" si="3"/>
        <v>0</v>
      </c>
    </row>
    <row r="67" spans="1:8" s="8" customFormat="1" ht="13.5" customHeight="1">
      <c r="A67" s="29">
        <v>48</v>
      </c>
      <c r="B67" s="30" t="s">
        <v>26</v>
      </c>
      <c r="C67" s="30" t="s">
        <v>737</v>
      </c>
      <c r="D67" s="30" t="s">
        <v>738</v>
      </c>
      <c r="E67" s="30" t="s">
        <v>42</v>
      </c>
      <c r="F67" s="31">
        <v>2</v>
      </c>
      <c r="G67" s="43"/>
      <c r="H67" s="32">
        <f t="shared" si="3"/>
        <v>0</v>
      </c>
    </row>
    <row r="68" spans="1:8" s="8" customFormat="1" ht="24" customHeight="1">
      <c r="A68" s="29">
        <v>49</v>
      </c>
      <c r="B68" s="30" t="s">
        <v>26</v>
      </c>
      <c r="C68" s="30" t="s">
        <v>143</v>
      </c>
      <c r="D68" s="30" t="s">
        <v>144</v>
      </c>
      <c r="E68" s="30" t="s">
        <v>42</v>
      </c>
      <c r="F68" s="31">
        <v>8</v>
      </c>
      <c r="G68" s="43"/>
      <c r="H68" s="32">
        <f t="shared" si="3"/>
        <v>0</v>
      </c>
    </row>
    <row r="69" spans="1:8" s="8" customFormat="1" ht="13.5" customHeight="1">
      <c r="A69" s="29">
        <v>50</v>
      </c>
      <c r="B69" s="30" t="s">
        <v>103</v>
      </c>
      <c r="C69" s="30" t="s">
        <v>145</v>
      </c>
      <c r="D69" s="30" t="s">
        <v>146</v>
      </c>
      <c r="E69" s="30" t="s">
        <v>42</v>
      </c>
      <c r="F69" s="31">
        <v>1</v>
      </c>
      <c r="G69" s="43"/>
      <c r="H69" s="32">
        <f t="shared" si="3"/>
        <v>0</v>
      </c>
    </row>
    <row r="70" spans="1:8" s="8" customFormat="1" ht="13.5" customHeight="1">
      <c r="A70" s="29">
        <v>51</v>
      </c>
      <c r="B70" s="30" t="s">
        <v>26</v>
      </c>
      <c r="C70" s="30" t="s">
        <v>147</v>
      </c>
      <c r="D70" s="30" t="s">
        <v>739</v>
      </c>
      <c r="E70" s="30" t="s">
        <v>42</v>
      </c>
      <c r="F70" s="31">
        <v>9</v>
      </c>
      <c r="G70" s="43"/>
      <c r="H70" s="32">
        <f t="shared" si="3"/>
        <v>0</v>
      </c>
    </row>
    <row r="71" spans="1:8" s="8" customFormat="1" ht="13.5" customHeight="1">
      <c r="A71" s="29">
        <v>52</v>
      </c>
      <c r="B71" s="30" t="s">
        <v>26</v>
      </c>
      <c r="C71" s="30" t="s">
        <v>740</v>
      </c>
      <c r="D71" s="30" t="s">
        <v>741</v>
      </c>
      <c r="E71" s="30" t="s">
        <v>42</v>
      </c>
      <c r="F71" s="31">
        <v>4</v>
      </c>
      <c r="G71" s="43"/>
      <c r="H71" s="32">
        <f t="shared" si="3"/>
        <v>0</v>
      </c>
    </row>
    <row r="72" spans="1:8" s="8" customFormat="1" ht="13.5" customHeight="1">
      <c r="A72" s="29">
        <v>53</v>
      </c>
      <c r="B72" s="30" t="s">
        <v>26</v>
      </c>
      <c r="C72" s="30" t="s">
        <v>742</v>
      </c>
      <c r="D72" s="30" t="s">
        <v>743</v>
      </c>
      <c r="E72" s="30" t="s">
        <v>42</v>
      </c>
      <c r="F72" s="31">
        <v>1</v>
      </c>
      <c r="G72" s="43"/>
      <c r="H72" s="32">
        <f t="shared" si="3"/>
        <v>0</v>
      </c>
    </row>
    <row r="73" spans="1:8" s="8" customFormat="1" ht="24" customHeight="1">
      <c r="A73" s="29">
        <v>54</v>
      </c>
      <c r="B73" s="30" t="s">
        <v>26</v>
      </c>
      <c r="C73" s="30" t="s">
        <v>744</v>
      </c>
      <c r="D73" s="30" t="s">
        <v>745</v>
      </c>
      <c r="E73" s="30" t="s">
        <v>42</v>
      </c>
      <c r="F73" s="31">
        <v>2</v>
      </c>
      <c r="G73" s="43"/>
      <c r="H73" s="32">
        <f t="shared" si="3"/>
        <v>0</v>
      </c>
    </row>
    <row r="74" spans="1:8" s="8" customFormat="1" ht="13.5" customHeight="1">
      <c r="A74" s="29">
        <v>55</v>
      </c>
      <c r="B74" s="30" t="s">
        <v>26</v>
      </c>
      <c r="C74" s="30" t="s">
        <v>746</v>
      </c>
      <c r="D74" s="30" t="s">
        <v>747</v>
      </c>
      <c r="E74" s="30" t="s">
        <v>42</v>
      </c>
      <c r="F74" s="31">
        <v>2</v>
      </c>
      <c r="G74" s="43"/>
      <c r="H74" s="32">
        <f t="shared" si="3"/>
        <v>0</v>
      </c>
    </row>
    <row r="75" spans="1:8" s="8" customFormat="1" ht="13.5" customHeight="1">
      <c r="A75" s="29">
        <v>56</v>
      </c>
      <c r="B75" s="30" t="s">
        <v>26</v>
      </c>
      <c r="C75" s="30" t="s">
        <v>151</v>
      </c>
      <c r="D75" s="30" t="s">
        <v>152</v>
      </c>
      <c r="E75" s="30" t="s">
        <v>42</v>
      </c>
      <c r="F75" s="31">
        <v>7</v>
      </c>
      <c r="G75" s="43"/>
      <c r="H75" s="32">
        <f t="shared" si="3"/>
        <v>0</v>
      </c>
    </row>
    <row r="76" spans="1:8" s="8" customFormat="1" ht="13.5" customHeight="1">
      <c r="A76" s="29">
        <v>57</v>
      </c>
      <c r="B76" s="30" t="s">
        <v>26</v>
      </c>
      <c r="C76" s="30" t="s">
        <v>588</v>
      </c>
      <c r="D76" s="30" t="s">
        <v>589</v>
      </c>
      <c r="E76" s="30" t="s">
        <v>42</v>
      </c>
      <c r="F76" s="31">
        <v>8</v>
      </c>
      <c r="G76" s="43"/>
      <c r="H76" s="32">
        <f t="shared" si="3"/>
        <v>0</v>
      </c>
    </row>
    <row r="77" spans="1:8" s="8" customFormat="1" ht="13.5" customHeight="1">
      <c r="A77" s="29">
        <v>58</v>
      </c>
      <c r="B77" s="30" t="s">
        <v>26</v>
      </c>
      <c r="C77" s="30" t="s">
        <v>748</v>
      </c>
      <c r="D77" s="30" t="s">
        <v>749</v>
      </c>
      <c r="E77" s="30" t="s">
        <v>42</v>
      </c>
      <c r="F77" s="31">
        <v>4</v>
      </c>
      <c r="G77" s="43"/>
      <c r="H77" s="32">
        <f t="shared" si="3"/>
        <v>0</v>
      </c>
    </row>
    <row r="78" spans="1:8" s="8" customFormat="1" ht="13.5" customHeight="1">
      <c r="A78" s="29">
        <v>59</v>
      </c>
      <c r="B78" s="30" t="s">
        <v>26</v>
      </c>
      <c r="C78" s="30" t="s">
        <v>153</v>
      </c>
      <c r="D78" s="30" t="s">
        <v>154</v>
      </c>
      <c r="E78" s="30" t="s">
        <v>42</v>
      </c>
      <c r="F78" s="31">
        <v>1</v>
      </c>
      <c r="G78" s="43"/>
      <c r="H78" s="32">
        <f t="shared" si="3"/>
        <v>0</v>
      </c>
    </row>
    <row r="79" spans="1:8" s="8" customFormat="1" ht="13.5" customHeight="1">
      <c r="A79" s="29">
        <v>60</v>
      </c>
      <c r="B79" s="30" t="s">
        <v>26</v>
      </c>
      <c r="C79" s="30" t="s">
        <v>594</v>
      </c>
      <c r="D79" s="30" t="s">
        <v>595</v>
      </c>
      <c r="E79" s="30" t="s">
        <v>42</v>
      </c>
      <c r="F79" s="31">
        <v>13</v>
      </c>
      <c r="G79" s="43"/>
      <c r="H79" s="32">
        <f t="shared" si="3"/>
        <v>0</v>
      </c>
    </row>
    <row r="80" spans="1:8" s="8" customFormat="1" ht="13.5" customHeight="1">
      <c r="A80" s="29">
        <v>61</v>
      </c>
      <c r="B80" s="30" t="s">
        <v>26</v>
      </c>
      <c r="C80" s="30" t="s">
        <v>157</v>
      </c>
      <c r="D80" s="30" t="s">
        <v>158</v>
      </c>
      <c r="E80" s="30" t="s">
        <v>42</v>
      </c>
      <c r="F80" s="31">
        <v>4</v>
      </c>
      <c r="G80" s="43"/>
      <c r="H80" s="32">
        <f t="shared" si="3"/>
        <v>0</v>
      </c>
    </row>
    <row r="81" spans="1:8" s="8" customFormat="1" ht="13.5" customHeight="1">
      <c r="A81" s="29">
        <v>62</v>
      </c>
      <c r="B81" s="30" t="s">
        <v>26</v>
      </c>
      <c r="C81" s="30" t="s">
        <v>750</v>
      </c>
      <c r="D81" s="30" t="s">
        <v>751</v>
      </c>
      <c r="E81" s="30" t="s">
        <v>42</v>
      </c>
      <c r="F81" s="31">
        <v>6</v>
      </c>
      <c r="G81" s="43"/>
      <c r="H81" s="32">
        <f t="shared" si="3"/>
        <v>0</v>
      </c>
    </row>
    <row r="82" spans="1:8" s="8" customFormat="1" ht="24" customHeight="1">
      <c r="A82" s="29">
        <v>63</v>
      </c>
      <c r="B82" s="30" t="s">
        <v>26</v>
      </c>
      <c r="C82" s="30" t="s">
        <v>752</v>
      </c>
      <c r="D82" s="30" t="s">
        <v>753</v>
      </c>
      <c r="E82" s="30" t="s">
        <v>42</v>
      </c>
      <c r="F82" s="31">
        <v>2</v>
      </c>
      <c r="G82" s="43"/>
      <c r="H82" s="32">
        <f t="shared" si="3"/>
        <v>0</v>
      </c>
    </row>
    <row r="83" spans="1:8" s="8" customFormat="1" ht="24" customHeight="1">
      <c r="A83" s="29">
        <v>64</v>
      </c>
      <c r="B83" s="30" t="s">
        <v>26</v>
      </c>
      <c r="C83" s="30" t="s">
        <v>600</v>
      </c>
      <c r="D83" s="30" t="s">
        <v>601</v>
      </c>
      <c r="E83" s="30" t="s">
        <v>42</v>
      </c>
      <c r="F83" s="31">
        <v>8</v>
      </c>
      <c r="G83" s="43"/>
      <c r="H83" s="32">
        <f t="shared" si="3"/>
        <v>0</v>
      </c>
    </row>
    <row r="84" spans="1:8" s="8" customFormat="1" ht="24" customHeight="1">
      <c r="A84" s="29">
        <v>65</v>
      </c>
      <c r="B84" s="30" t="s">
        <v>26</v>
      </c>
      <c r="C84" s="30" t="s">
        <v>754</v>
      </c>
      <c r="D84" s="30" t="s">
        <v>755</v>
      </c>
      <c r="E84" s="30" t="s">
        <v>42</v>
      </c>
      <c r="F84" s="31">
        <v>1</v>
      </c>
      <c r="G84" s="43"/>
      <c r="H84" s="32">
        <f t="shared" si="3"/>
        <v>0</v>
      </c>
    </row>
    <row r="85" spans="1:8" s="8" customFormat="1" ht="13.5" customHeight="1">
      <c r="A85" s="29">
        <v>66</v>
      </c>
      <c r="B85" s="30" t="s">
        <v>26</v>
      </c>
      <c r="C85" s="30" t="s">
        <v>165</v>
      </c>
      <c r="D85" s="30" t="s">
        <v>166</v>
      </c>
      <c r="E85" s="30" t="s">
        <v>42</v>
      </c>
      <c r="F85" s="31">
        <v>1</v>
      </c>
      <c r="G85" s="43"/>
      <c r="H85" s="32">
        <f t="shared" si="3"/>
        <v>0</v>
      </c>
    </row>
    <row r="86" spans="1:8" s="8" customFormat="1" ht="13.5" customHeight="1">
      <c r="A86" s="29">
        <v>67</v>
      </c>
      <c r="B86" s="30" t="s">
        <v>26</v>
      </c>
      <c r="C86" s="30" t="s">
        <v>167</v>
      </c>
      <c r="D86" s="30" t="s">
        <v>168</v>
      </c>
      <c r="E86" s="30" t="s">
        <v>42</v>
      </c>
      <c r="F86" s="31">
        <v>1</v>
      </c>
      <c r="G86" s="43"/>
      <c r="H86" s="32">
        <f t="shared" si="3"/>
        <v>0</v>
      </c>
    </row>
    <row r="87" spans="1:8" s="8" customFormat="1" ht="13.5" customHeight="1">
      <c r="A87" s="29">
        <v>68</v>
      </c>
      <c r="B87" s="30" t="s">
        <v>26</v>
      </c>
      <c r="C87" s="30" t="s">
        <v>169</v>
      </c>
      <c r="D87" s="30" t="s">
        <v>756</v>
      </c>
      <c r="E87" s="30" t="s">
        <v>42</v>
      </c>
      <c r="F87" s="31">
        <v>1</v>
      </c>
      <c r="G87" s="43"/>
      <c r="H87" s="32">
        <f t="shared" si="3"/>
        <v>0</v>
      </c>
    </row>
    <row r="88" spans="1:8" s="8" customFormat="1" ht="13.5" customHeight="1">
      <c r="A88" s="29">
        <v>69</v>
      </c>
      <c r="B88" s="30" t="s">
        <v>26</v>
      </c>
      <c r="C88" s="30" t="s">
        <v>171</v>
      </c>
      <c r="D88" s="30" t="s">
        <v>172</v>
      </c>
      <c r="E88" s="30" t="s">
        <v>38</v>
      </c>
      <c r="F88" s="31">
        <v>0.059</v>
      </c>
      <c r="G88" s="43"/>
      <c r="H88" s="32">
        <f t="shared" si="3"/>
        <v>0</v>
      </c>
    </row>
    <row r="89" spans="1:8" s="8" customFormat="1" ht="13.5" customHeight="1">
      <c r="A89" s="29">
        <v>70</v>
      </c>
      <c r="B89" s="30" t="s">
        <v>39</v>
      </c>
      <c r="C89" s="30" t="s">
        <v>757</v>
      </c>
      <c r="D89" s="30" t="s">
        <v>758</v>
      </c>
      <c r="E89" s="30" t="s">
        <v>30</v>
      </c>
      <c r="F89" s="31">
        <v>2</v>
      </c>
      <c r="G89" s="43"/>
      <c r="H89" s="32">
        <f t="shared" si="3"/>
        <v>0</v>
      </c>
    </row>
    <row r="90" spans="1:8" s="8" customFormat="1" ht="28.5" customHeight="1">
      <c r="A90" s="25"/>
      <c r="B90" s="26"/>
      <c r="C90" s="26" t="s">
        <v>173</v>
      </c>
      <c r="D90" s="26" t="s">
        <v>174</v>
      </c>
      <c r="E90" s="26"/>
      <c r="F90" s="27"/>
      <c r="G90" s="45"/>
      <c r="H90" s="28">
        <f>SUM(H91:H177)</f>
        <v>0</v>
      </c>
    </row>
    <row r="91" spans="1:8" s="8" customFormat="1" ht="55.5" customHeight="1">
      <c r="A91" s="29">
        <v>71</v>
      </c>
      <c r="B91" s="30" t="s">
        <v>175</v>
      </c>
      <c r="C91" s="30" t="s">
        <v>176</v>
      </c>
      <c r="D91" s="30" t="s">
        <v>177</v>
      </c>
      <c r="E91" s="30" t="s">
        <v>30</v>
      </c>
      <c r="F91" s="31">
        <v>1</v>
      </c>
      <c r="G91" s="44"/>
      <c r="H91" s="32">
        <f>G91*F91</f>
        <v>0</v>
      </c>
    </row>
    <row r="92" spans="1:8" s="8" customFormat="1" ht="45" customHeight="1">
      <c r="A92" s="29">
        <v>72</v>
      </c>
      <c r="B92" s="30" t="s">
        <v>31</v>
      </c>
      <c r="C92" s="30" t="s">
        <v>178</v>
      </c>
      <c r="D92" s="30" t="s">
        <v>179</v>
      </c>
      <c r="E92" s="30" t="s">
        <v>30</v>
      </c>
      <c r="F92" s="31">
        <v>1</v>
      </c>
      <c r="G92" s="44"/>
      <c r="H92" s="32">
        <f aca="true" t="shared" si="4" ref="H92:H155">G92*F92</f>
        <v>0</v>
      </c>
    </row>
    <row r="93" spans="1:8" s="8" customFormat="1" ht="13.5" customHeight="1">
      <c r="A93" s="29">
        <v>73</v>
      </c>
      <c r="B93" s="30" t="s">
        <v>39</v>
      </c>
      <c r="C93" s="30" t="s">
        <v>180</v>
      </c>
      <c r="D93" s="30" t="s">
        <v>181</v>
      </c>
      <c r="E93" s="30" t="s">
        <v>96</v>
      </c>
      <c r="F93" s="31">
        <v>20</v>
      </c>
      <c r="G93" s="43"/>
      <c r="H93" s="32">
        <f t="shared" si="4"/>
        <v>0</v>
      </c>
    </row>
    <row r="94" spans="1:8" s="8" customFormat="1" ht="13.5" customHeight="1">
      <c r="A94" s="29">
        <v>74</v>
      </c>
      <c r="B94" s="30" t="s">
        <v>39</v>
      </c>
      <c r="C94" s="30" t="s">
        <v>182</v>
      </c>
      <c r="D94" s="30" t="s">
        <v>183</v>
      </c>
      <c r="E94" s="30" t="s">
        <v>96</v>
      </c>
      <c r="F94" s="31">
        <v>20</v>
      </c>
      <c r="G94" s="43"/>
      <c r="H94" s="32">
        <f t="shared" si="4"/>
        <v>0</v>
      </c>
    </row>
    <row r="95" spans="1:8" s="8" customFormat="1" ht="13.5" customHeight="1">
      <c r="A95" s="29">
        <v>75</v>
      </c>
      <c r="B95" s="30" t="s">
        <v>39</v>
      </c>
      <c r="C95" s="30" t="s">
        <v>184</v>
      </c>
      <c r="D95" s="30" t="s">
        <v>185</v>
      </c>
      <c r="E95" s="30" t="s">
        <v>96</v>
      </c>
      <c r="F95" s="31">
        <v>50</v>
      </c>
      <c r="G95" s="43"/>
      <c r="H95" s="32">
        <f t="shared" si="4"/>
        <v>0</v>
      </c>
    </row>
    <row r="96" spans="1:8" s="8" customFormat="1" ht="13.5" customHeight="1">
      <c r="A96" s="29">
        <v>76</v>
      </c>
      <c r="B96" s="30" t="s">
        <v>39</v>
      </c>
      <c r="C96" s="30" t="s">
        <v>186</v>
      </c>
      <c r="D96" s="30" t="s">
        <v>187</v>
      </c>
      <c r="E96" s="30" t="s">
        <v>96</v>
      </c>
      <c r="F96" s="31">
        <v>160</v>
      </c>
      <c r="G96" s="43"/>
      <c r="H96" s="32">
        <f t="shared" si="4"/>
        <v>0</v>
      </c>
    </row>
    <row r="97" spans="1:8" s="8" customFormat="1" ht="13.5" customHeight="1">
      <c r="A97" s="29">
        <v>77</v>
      </c>
      <c r="B97" s="30" t="s">
        <v>39</v>
      </c>
      <c r="C97" s="30" t="s">
        <v>188</v>
      </c>
      <c r="D97" s="30" t="s">
        <v>189</v>
      </c>
      <c r="E97" s="30" t="s">
        <v>96</v>
      </c>
      <c r="F97" s="31">
        <v>260</v>
      </c>
      <c r="G97" s="43"/>
      <c r="H97" s="32">
        <f t="shared" si="4"/>
        <v>0</v>
      </c>
    </row>
    <row r="98" spans="1:8" s="8" customFormat="1" ht="13.5" customHeight="1">
      <c r="A98" s="29">
        <v>78</v>
      </c>
      <c r="B98" s="30" t="s">
        <v>39</v>
      </c>
      <c r="C98" s="30" t="s">
        <v>190</v>
      </c>
      <c r="D98" s="30" t="s">
        <v>191</v>
      </c>
      <c r="E98" s="30" t="s">
        <v>96</v>
      </c>
      <c r="F98" s="31">
        <v>320</v>
      </c>
      <c r="G98" s="43"/>
      <c r="H98" s="32">
        <f t="shared" si="4"/>
        <v>0</v>
      </c>
    </row>
    <row r="99" spans="1:8" s="8" customFormat="1" ht="13.5" customHeight="1">
      <c r="A99" s="29">
        <v>79</v>
      </c>
      <c r="B99" s="30" t="s">
        <v>39</v>
      </c>
      <c r="C99" s="30" t="s">
        <v>192</v>
      </c>
      <c r="D99" s="30" t="s">
        <v>193</v>
      </c>
      <c r="E99" s="30" t="s">
        <v>96</v>
      </c>
      <c r="F99" s="31">
        <v>60</v>
      </c>
      <c r="G99" s="43"/>
      <c r="H99" s="32">
        <f t="shared" si="4"/>
        <v>0</v>
      </c>
    </row>
    <row r="100" spans="1:8" s="8" customFormat="1" ht="13.5" customHeight="1">
      <c r="A100" s="29">
        <v>80</v>
      </c>
      <c r="B100" s="30" t="s">
        <v>39</v>
      </c>
      <c r="C100" s="30" t="s">
        <v>194</v>
      </c>
      <c r="D100" s="30" t="s">
        <v>195</v>
      </c>
      <c r="E100" s="30" t="s">
        <v>30</v>
      </c>
      <c r="F100" s="31">
        <v>2</v>
      </c>
      <c r="G100" s="43"/>
      <c r="H100" s="32">
        <f t="shared" si="4"/>
        <v>0</v>
      </c>
    </row>
    <row r="101" spans="1:8" s="8" customFormat="1" ht="13.5" customHeight="1">
      <c r="A101" s="29">
        <v>81</v>
      </c>
      <c r="B101" s="30" t="s">
        <v>39</v>
      </c>
      <c r="C101" s="30" t="s">
        <v>196</v>
      </c>
      <c r="D101" s="30" t="s">
        <v>197</v>
      </c>
      <c r="E101" s="30" t="s">
        <v>30</v>
      </c>
      <c r="F101" s="31">
        <v>4</v>
      </c>
      <c r="G101" s="43"/>
      <c r="H101" s="32">
        <f t="shared" si="4"/>
        <v>0</v>
      </c>
    </row>
    <row r="102" spans="1:8" s="8" customFormat="1" ht="13.5" customHeight="1">
      <c r="A102" s="29">
        <v>82</v>
      </c>
      <c r="B102" s="30" t="s">
        <v>39</v>
      </c>
      <c r="C102" s="30" t="s">
        <v>198</v>
      </c>
      <c r="D102" s="30" t="s">
        <v>199</v>
      </c>
      <c r="E102" s="30" t="s">
        <v>30</v>
      </c>
      <c r="F102" s="31">
        <v>6</v>
      </c>
      <c r="G102" s="43"/>
      <c r="H102" s="32">
        <f t="shared" si="4"/>
        <v>0</v>
      </c>
    </row>
    <row r="103" spans="1:8" s="8" customFormat="1" ht="13.5" customHeight="1">
      <c r="A103" s="29">
        <v>83</v>
      </c>
      <c r="B103" s="30" t="s">
        <v>39</v>
      </c>
      <c r="C103" s="30" t="s">
        <v>200</v>
      </c>
      <c r="D103" s="30" t="s">
        <v>201</v>
      </c>
      <c r="E103" s="30" t="s">
        <v>30</v>
      </c>
      <c r="F103" s="31">
        <v>1</v>
      </c>
      <c r="G103" s="43"/>
      <c r="H103" s="32">
        <f t="shared" si="4"/>
        <v>0</v>
      </c>
    </row>
    <row r="104" spans="1:8" s="8" customFormat="1" ht="13.5" customHeight="1">
      <c r="A104" s="29">
        <v>84</v>
      </c>
      <c r="B104" s="30" t="s">
        <v>39</v>
      </c>
      <c r="C104" s="30" t="s">
        <v>202</v>
      </c>
      <c r="D104" s="30" t="s">
        <v>203</v>
      </c>
      <c r="E104" s="30" t="s">
        <v>30</v>
      </c>
      <c r="F104" s="31">
        <v>1</v>
      </c>
      <c r="G104" s="43"/>
      <c r="H104" s="32">
        <f t="shared" si="4"/>
        <v>0</v>
      </c>
    </row>
    <row r="105" spans="1:8" s="8" customFormat="1" ht="13.5" customHeight="1">
      <c r="A105" s="29">
        <v>85</v>
      </c>
      <c r="B105" s="30" t="s">
        <v>39</v>
      </c>
      <c r="C105" s="30" t="s">
        <v>204</v>
      </c>
      <c r="D105" s="30" t="s">
        <v>205</v>
      </c>
      <c r="E105" s="30" t="s">
        <v>30</v>
      </c>
      <c r="F105" s="31">
        <v>2</v>
      </c>
      <c r="G105" s="43"/>
      <c r="H105" s="32">
        <f t="shared" si="4"/>
        <v>0</v>
      </c>
    </row>
    <row r="106" spans="1:8" s="8" customFormat="1" ht="13.5" customHeight="1">
      <c r="A106" s="29">
        <v>86</v>
      </c>
      <c r="B106" s="30" t="s">
        <v>39</v>
      </c>
      <c r="C106" s="30" t="s">
        <v>208</v>
      </c>
      <c r="D106" s="30" t="s">
        <v>207</v>
      </c>
      <c r="E106" s="30" t="s">
        <v>96</v>
      </c>
      <c r="F106" s="31">
        <v>0.4</v>
      </c>
      <c r="G106" s="43"/>
      <c r="H106" s="32">
        <f t="shared" si="4"/>
        <v>0</v>
      </c>
    </row>
    <row r="107" spans="1:8" s="8" customFormat="1" ht="13.5" customHeight="1">
      <c r="A107" s="29">
        <v>87</v>
      </c>
      <c r="B107" s="30" t="s">
        <v>39</v>
      </c>
      <c r="C107" s="30" t="s">
        <v>210</v>
      </c>
      <c r="D107" s="30" t="s">
        <v>209</v>
      </c>
      <c r="E107" s="30" t="s">
        <v>30</v>
      </c>
      <c r="F107" s="31">
        <v>1</v>
      </c>
      <c r="G107" s="43"/>
      <c r="H107" s="32">
        <f t="shared" si="4"/>
        <v>0</v>
      </c>
    </row>
    <row r="108" spans="1:8" s="8" customFormat="1" ht="13.5" customHeight="1">
      <c r="A108" s="29">
        <v>88</v>
      </c>
      <c r="B108" s="30" t="s">
        <v>39</v>
      </c>
      <c r="C108" s="30" t="s">
        <v>212</v>
      </c>
      <c r="D108" s="30" t="s">
        <v>211</v>
      </c>
      <c r="E108" s="30" t="s">
        <v>30</v>
      </c>
      <c r="F108" s="31">
        <v>8</v>
      </c>
      <c r="G108" s="43"/>
      <c r="H108" s="32">
        <f t="shared" si="4"/>
        <v>0</v>
      </c>
    </row>
    <row r="109" spans="1:8" s="8" customFormat="1" ht="13.5" customHeight="1">
      <c r="A109" s="29">
        <v>89</v>
      </c>
      <c r="B109" s="30" t="s">
        <v>39</v>
      </c>
      <c r="C109" s="30" t="s">
        <v>214</v>
      </c>
      <c r="D109" s="30" t="s">
        <v>213</v>
      </c>
      <c r="E109" s="30" t="s">
        <v>30</v>
      </c>
      <c r="F109" s="31">
        <v>1</v>
      </c>
      <c r="G109" s="43"/>
      <c r="H109" s="32">
        <f t="shared" si="4"/>
        <v>0</v>
      </c>
    </row>
    <row r="110" spans="1:8" s="8" customFormat="1" ht="13.5" customHeight="1">
      <c r="A110" s="29">
        <v>90</v>
      </c>
      <c r="B110" s="30" t="s">
        <v>39</v>
      </c>
      <c r="C110" s="30" t="s">
        <v>216</v>
      </c>
      <c r="D110" s="30" t="s">
        <v>215</v>
      </c>
      <c r="E110" s="30" t="s">
        <v>30</v>
      </c>
      <c r="F110" s="31">
        <v>1</v>
      </c>
      <c r="G110" s="43"/>
      <c r="H110" s="32">
        <f t="shared" si="4"/>
        <v>0</v>
      </c>
    </row>
    <row r="111" spans="1:8" s="8" customFormat="1" ht="13.5" customHeight="1">
      <c r="A111" s="29">
        <v>91</v>
      </c>
      <c r="B111" s="30" t="s">
        <v>39</v>
      </c>
      <c r="C111" s="30" t="s">
        <v>218</v>
      </c>
      <c r="D111" s="30" t="s">
        <v>217</v>
      </c>
      <c r="E111" s="30" t="s">
        <v>96</v>
      </c>
      <c r="F111" s="31">
        <v>6</v>
      </c>
      <c r="G111" s="43"/>
      <c r="H111" s="32">
        <f t="shared" si="4"/>
        <v>0</v>
      </c>
    </row>
    <row r="112" spans="1:8" s="8" customFormat="1" ht="13.5" customHeight="1">
      <c r="A112" s="29">
        <v>92</v>
      </c>
      <c r="B112" s="30" t="s">
        <v>39</v>
      </c>
      <c r="C112" s="30" t="s">
        <v>220</v>
      </c>
      <c r="D112" s="30" t="s">
        <v>606</v>
      </c>
      <c r="E112" s="30" t="s">
        <v>96</v>
      </c>
      <c r="F112" s="31">
        <v>6</v>
      </c>
      <c r="G112" s="43"/>
      <c r="H112" s="32">
        <f t="shared" si="4"/>
        <v>0</v>
      </c>
    </row>
    <row r="113" spans="1:8" s="8" customFormat="1" ht="13.5" customHeight="1">
      <c r="A113" s="29">
        <v>93</v>
      </c>
      <c r="B113" s="30" t="s">
        <v>39</v>
      </c>
      <c r="C113" s="30" t="s">
        <v>221</v>
      </c>
      <c r="D113" s="30" t="s">
        <v>219</v>
      </c>
      <c r="E113" s="30" t="s">
        <v>30</v>
      </c>
      <c r="F113" s="31">
        <v>8</v>
      </c>
      <c r="G113" s="43"/>
      <c r="H113" s="32">
        <f t="shared" si="4"/>
        <v>0</v>
      </c>
    </row>
    <row r="114" spans="1:8" s="8" customFormat="1" ht="13.5" customHeight="1">
      <c r="A114" s="29">
        <v>94</v>
      </c>
      <c r="B114" s="30" t="s">
        <v>39</v>
      </c>
      <c r="C114" s="30" t="s">
        <v>222</v>
      </c>
      <c r="D114" s="30" t="s">
        <v>607</v>
      </c>
      <c r="E114" s="30" t="s">
        <v>30</v>
      </c>
      <c r="F114" s="31">
        <v>8</v>
      </c>
      <c r="G114" s="43"/>
      <c r="H114" s="32">
        <f t="shared" si="4"/>
        <v>0</v>
      </c>
    </row>
    <row r="115" spans="1:8" s="8" customFormat="1" ht="13.5" customHeight="1">
      <c r="A115" s="29">
        <v>95</v>
      </c>
      <c r="B115" s="30" t="s">
        <v>39</v>
      </c>
      <c r="C115" s="30" t="s">
        <v>224</v>
      </c>
      <c r="D115" s="30" t="s">
        <v>851</v>
      </c>
      <c r="E115" s="30" t="s">
        <v>30</v>
      </c>
      <c r="F115" s="31">
        <v>20</v>
      </c>
      <c r="G115" s="43"/>
      <c r="H115" s="32">
        <f t="shared" si="4"/>
        <v>0</v>
      </c>
    </row>
    <row r="116" spans="1:8" s="8" customFormat="1" ht="13.5" customHeight="1">
      <c r="A116" s="29">
        <v>96</v>
      </c>
      <c r="B116" s="30" t="s">
        <v>39</v>
      </c>
      <c r="C116" s="30" t="s">
        <v>226</v>
      </c>
      <c r="D116" s="30" t="s">
        <v>852</v>
      </c>
      <c r="E116" s="30" t="s">
        <v>30</v>
      </c>
      <c r="F116" s="31">
        <v>20</v>
      </c>
      <c r="G116" s="43"/>
      <c r="H116" s="32">
        <f t="shared" si="4"/>
        <v>0</v>
      </c>
    </row>
    <row r="117" spans="1:8" s="8" customFormat="1" ht="13.5" customHeight="1">
      <c r="A117" s="29">
        <v>97</v>
      </c>
      <c r="B117" s="30" t="s">
        <v>39</v>
      </c>
      <c r="C117" s="30" t="s">
        <v>228</v>
      </c>
      <c r="D117" s="30" t="s">
        <v>223</v>
      </c>
      <c r="E117" s="30" t="s">
        <v>30</v>
      </c>
      <c r="F117" s="31">
        <v>20</v>
      </c>
      <c r="G117" s="43"/>
      <c r="H117" s="32">
        <f t="shared" si="4"/>
        <v>0</v>
      </c>
    </row>
    <row r="118" spans="1:8" s="8" customFormat="1" ht="13.5" customHeight="1">
      <c r="A118" s="29">
        <v>98</v>
      </c>
      <c r="B118" s="30" t="s">
        <v>39</v>
      </c>
      <c r="C118" s="30" t="s">
        <v>230</v>
      </c>
      <c r="D118" s="30" t="s">
        <v>225</v>
      </c>
      <c r="E118" s="30" t="s">
        <v>96</v>
      </c>
      <c r="F118" s="31">
        <v>18</v>
      </c>
      <c r="G118" s="43"/>
      <c r="H118" s="32">
        <f t="shared" si="4"/>
        <v>0</v>
      </c>
    </row>
    <row r="119" spans="1:8" s="8" customFormat="1" ht="13.5" customHeight="1">
      <c r="A119" s="29">
        <v>99</v>
      </c>
      <c r="B119" s="30" t="s">
        <v>39</v>
      </c>
      <c r="C119" s="30" t="s">
        <v>232</v>
      </c>
      <c r="D119" s="30" t="s">
        <v>227</v>
      </c>
      <c r="E119" s="30" t="s">
        <v>96</v>
      </c>
      <c r="F119" s="31">
        <v>20</v>
      </c>
      <c r="G119" s="43"/>
      <c r="H119" s="32">
        <f t="shared" si="4"/>
        <v>0</v>
      </c>
    </row>
    <row r="120" spans="1:8" s="8" customFormat="1" ht="24" customHeight="1">
      <c r="A120" s="29">
        <v>100</v>
      </c>
      <c r="B120" s="30" t="s">
        <v>39</v>
      </c>
      <c r="C120" s="30" t="s">
        <v>234</v>
      </c>
      <c r="D120" s="30" t="s">
        <v>229</v>
      </c>
      <c r="E120" s="30" t="s">
        <v>30</v>
      </c>
      <c r="F120" s="31">
        <v>20</v>
      </c>
      <c r="G120" s="43"/>
      <c r="H120" s="32">
        <f t="shared" si="4"/>
        <v>0</v>
      </c>
    </row>
    <row r="121" spans="1:8" s="8" customFormat="1" ht="13.5" customHeight="1">
      <c r="A121" s="29">
        <v>101</v>
      </c>
      <c r="B121" s="30" t="s">
        <v>39</v>
      </c>
      <c r="C121" s="30" t="s">
        <v>236</v>
      </c>
      <c r="D121" s="30" t="s">
        <v>231</v>
      </c>
      <c r="E121" s="30" t="s">
        <v>30</v>
      </c>
      <c r="F121" s="31">
        <v>4</v>
      </c>
      <c r="G121" s="43"/>
      <c r="H121" s="32">
        <f t="shared" si="4"/>
        <v>0</v>
      </c>
    </row>
    <row r="122" spans="1:8" s="8" customFormat="1" ht="13.5" customHeight="1">
      <c r="A122" s="29">
        <v>102</v>
      </c>
      <c r="B122" s="30" t="s">
        <v>39</v>
      </c>
      <c r="C122" s="30" t="s">
        <v>238</v>
      </c>
      <c r="D122" s="30" t="s">
        <v>233</v>
      </c>
      <c r="E122" s="30" t="s">
        <v>30</v>
      </c>
      <c r="F122" s="31">
        <v>12</v>
      </c>
      <c r="G122" s="43"/>
      <c r="H122" s="32">
        <f t="shared" si="4"/>
        <v>0</v>
      </c>
    </row>
    <row r="123" spans="1:8" s="8" customFormat="1" ht="13.5" customHeight="1">
      <c r="A123" s="29">
        <v>103</v>
      </c>
      <c r="B123" s="30" t="s">
        <v>39</v>
      </c>
      <c r="C123" s="30" t="s">
        <v>240</v>
      </c>
      <c r="D123" s="30" t="s">
        <v>235</v>
      </c>
      <c r="E123" s="30" t="s">
        <v>30</v>
      </c>
      <c r="F123" s="31">
        <v>3</v>
      </c>
      <c r="G123" s="43"/>
      <c r="H123" s="32">
        <f t="shared" si="4"/>
        <v>0</v>
      </c>
    </row>
    <row r="124" spans="1:8" s="8" customFormat="1" ht="13.5" customHeight="1">
      <c r="A124" s="29">
        <v>104</v>
      </c>
      <c r="B124" s="30" t="s">
        <v>39</v>
      </c>
      <c r="C124" s="30" t="s">
        <v>242</v>
      </c>
      <c r="D124" s="30" t="s">
        <v>237</v>
      </c>
      <c r="E124" s="30" t="s">
        <v>30</v>
      </c>
      <c r="F124" s="31">
        <v>1</v>
      </c>
      <c r="G124" s="43"/>
      <c r="H124" s="32">
        <f t="shared" si="4"/>
        <v>0</v>
      </c>
    </row>
    <row r="125" spans="1:8" s="8" customFormat="1" ht="13.5" customHeight="1">
      <c r="A125" s="29">
        <v>105</v>
      </c>
      <c r="B125" s="30" t="s">
        <v>39</v>
      </c>
      <c r="C125" s="30" t="s">
        <v>244</v>
      </c>
      <c r="D125" s="30" t="s">
        <v>239</v>
      </c>
      <c r="E125" s="30" t="s">
        <v>30</v>
      </c>
      <c r="F125" s="31">
        <v>1</v>
      </c>
      <c r="G125" s="43"/>
      <c r="H125" s="32">
        <f t="shared" si="4"/>
        <v>0</v>
      </c>
    </row>
    <row r="126" spans="1:8" s="8" customFormat="1" ht="24" customHeight="1">
      <c r="A126" s="29">
        <v>106</v>
      </c>
      <c r="B126" s="30" t="s">
        <v>39</v>
      </c>
      <c r="C126" s="30" t="s">
        <v>252</v>
      </c>
      <c r="D126" s="30" t="s">
        <v>245</v>
      </c>
      <c r="E126" s="30" t="s">
        <v>30</v>
      </c>
      <c r="F126" s="31">
        <v>1</v>
      </c>
      <c r="G126" s="43"/>
      <c r="H126" s="32">
        <f t="shared" si="4"/>
        <v>0</v>
      </c>
    </row>
    <row r="127" spans="1:8" s="8" customFormat="1" ht="13.5" customHeight="1">
      <c r="A127" s="29">
        <v>107</v>
      </c>
      <c r="B127" s="30" t="s">
        <v>39</v>
      </c>
      <c r="C127" s="30" t="s">
        <v>253</v>
      </c>
      <c r="D127" s="30" t="s">
        <v>247</v>
      </c>
      <c r="E127" s="30" t="s">
        <v>30</v>
      </c>
      <c r="F127" s="31">
        <v>1</v>
      </c>
      <c r="G127" s="43"/>
      <c r="H127" s="32">
        <f t="shared" si="4"/>
        <v>0</v>
      </c>
    </row>
    <row r="128" spans="1:8" s="8" customFormat="1" ht="13.5" customHeight="1">
      <c r="A128" s="29">
        <v>108</v>
      </c>
      <c r="B128" s="30" t="s">
        <v>39</v>
      </c>
      <c r="C128" s="30" t="s">
        <v>255</v>
      </c>
      <c r="D128" s="30" t="s">
        <v>249</v>
      </c>
      <c r="E128" s="30" t="s">
        <v>30</v>
      </c>
      <c r="F128" s="31">
        <v>1</v>
      </c>
      <c r="G128" s="43"/>
      <c r="H128" s="32">
        <f t="shared" si="4"/>
        <v>0</v>
      </c>
    </row>
    <row r="129" spans="1:8" s="8" customFormat="1" ht="13.5" customHeight="1">
      <c r="A129" s="29">
        <v>109</v>
      </c>
      <c r="B129" s="30" t="s">
        <v>39</v>
      </c>
      <c r="C129" s="30" t="s">
        <v>257</v>
      </c>
      <c r="D129" s="30" t="s">
        <v>251</v>
      </c>
      <c r="E129" s="30" t="s">
        <v>30</v>
      </c>
      <c r="F129" s="31">
        <v>2</v>
      </c>
      <c r="G129" s="43"/>
      <c r="H129" s="32">
        <f t="shared" si="4"/>
        <v>0</v>
      </c>
    </row>
    <row r="130" spans="1:8" s="8" customFormat="1" ht="13.5" customHeight="1">
      <c r="A130" s="29">
        <v>110</v>
      </c>
      <c r="B130" s="30" t="s">
        <v>39</v>
      </c>
      <c r="C130" s="30" t="s">
        <v>259</v>
      </c>
      <c r="D130" s="30" t="s">
        <v>853</v>
      </c>
      <c r="E130" s="30" t="s">
        <v>30</v>
      </c>
      <c r="F130" s="31">
        <v>1</v>
      </c>
      <c r="G130" s="43"/>
      <c r="H130" s="32">
        <f t="shared" si="4"/>
        <v>0</v>
      </c>
    </row>
    <row r="131" spans="1:8" s="8" customFormat="1" ht="24" customHeight="1">
      <c r="A131" s="29">
        <v>111</v>
      </c>
      <c r="B131" s="30" t="s">
        <v>39</v>
      </c>
      <c r="C131" s="30" t="s">
        <v>260</v>
      </c>
      <c r="D131" s="30" t="s">
        <v>759</v>
      </c>
      <c r="E131" s="30" t="s">
        <v>30</v>
      </c>
      <c r="F131" s="31">
        <v>1</v>
      </c>
      <c r="G131" s="43"/>
      <c r="H131" s="32">
        <f t="shared" si="4"/>
        <v>0</v>
      </c>
    </row>
    <row r="132" spans="1:8" s="8" customFormat="1" ht="24" customHeight="1">
      <c r="A132" s="29">
        <v>112</v>
      </c>
      <c r="B132" s="30" t="s">
        <v>39</v>
      </c>
      <c r="C132" s="30" t="s">
        <v>262</v>
      </c>
      <c r="D132" s="30" t="s">
        <v>256</v>
      </c>
      <c r="E132" s="30" t="s">
        <v>30</v>
      </c>
      <c r="F132" s="31">
        <v>1</v>
      </c>
      <c r="G132" s="43"/>
      <c r="H132" s="32">
        <f t="shared" si="4"/>
        <v>0</v>
      </c>
    </row>
    <row r="133" spans="1:8" s="8" customFormat="1" ht="24" customHeight="1">
      <c r="A133" s="29">
        <v>113</v>
      </c>
      <c r="B133" s="30" t="s">
        <v>39</v>
      </c>
      <c r="C133" s="30" t="s">
        <v>264</v>
      </c>
      <c r="D133" s="30" t="s">
        <v>760</v>
      </c>
      <c r="E133" s="30" t="s">
        <v>30</v>
      </c>
      <c r="F133" s="31">
        <v>1</v>
      </c>
      <c r="G133" s="43"/>
      <c r="H133" s="32">
        <f t="shared" si="4"/>
        <v>0</v>
      </c>
    </row>
    <row r="134" spans="1:8" s="8" customFormat="1" ht="13.5" customHeight="1">
      <c r="A134" s="29">
        <v>114</v>
      </c>
      <c r="B134" s="30" t="s">
        <v>39</v>
      </c>
      <c r="C134" s="30" t="s">
        <v>266</v>
      </c>
      <c r="D134" s="30" t="s">
        <v>761</v>
      </c>
      <c r="E134" s="30" t="s">
        <v>30</v>
      </c>
      <c r="F134" s="31">
        <v>1</v>
      </c>
      <c r="G134" s="43"/>
      <c r="H134" s="32">
        <f t="shared" si="4"/>
        <v>0</v>
      </c>
    </row>
    <row r="135" spans="1:8" s="8" customFormat="1" ht="24" customHeight="1">
      <c r="A135" s="29">
        <v>115</v>
      </c>
      <c r="B135" s="30" t="s">
        <v>39</v>
      </c>
      <c r="C135" s="30" t="s">
        <v>268</v>
      </c>
      <c r="D135" s="30" t="s">
        <v>258</v>
      </c>
      <c r="E135" s="30" t="s">
        <v>30</v>
      </c>
      <c r="F135" s="31">
        <v>1</v>
      </c>
      <c r="G135" s="43"/>
      <c r="H135" s="32">
        <f t="shared" si="4"/>
        <v>0</v>
      </c>
    </row>
    <row r="136" spans="1:8" s="8" customFormat="1" ht="13.5" customHeight="1">
      <c r="A136" s="29">
        <v>116</v>
      </c>
      <c r="B136" s="30" t="s">
        <v>39</v>
      </c>
      <c r="C136" s="30" t="s">
        <v>270</v>
      </c>
      <c r="D136" s="30" t="s">
        <v>854</v>
      </c>
      <c r="E136" s="30" t="s">
        <v>30</v>
      </c>
      <c r="F136" s="31">
        <v>3</v>
      </c>
      <c r="G136" s="43"/>
      <c r="H136" s="32">
        <f t="shared" si="4"/>
        <v>0</v>
      </c>
    </row>
    <row r="137" spans="1:8" s="8" customFormat="1" ht="13.5" customHeight="1">
      <c r="A137" s="29">
        <v>117</v>
      </c>
      <c r="B137" s="30" t="s">
        <v>39</v>
      </c>
      <c r="C137" s="30" t="s">
        <v>272</v>
      </c>
      <c r="D137" s="30" t="s">
        <v>261</v>
      </c>
      <c r="E137" s="30" t="s">
        <v>30</v>
      </c>
      <c r="F137" s="31">
        <v>55</v>
      </c>
      <c r="G137" s="43"/>
      <c r="H137" s="32">
        <f t="shared" si="4"/>
        <v>0</v>
      </c>
    </row>
    <row r="138" spans="1:8" s="8" customFormat="1" ht="13.5" customHeight="1">
      <c r="A138" s="29">
        <v>118</v>
      </c>
      <c r="B138" s="30" t="s">
        <v>39</v>
      </c>
      <c r="C138" s="30" t="s">
        <v>274</v>
      </c>
      <c r="D138" s="30" t="s">
        <v>263</v>
      </c>
      <c r="E138" s="30" t="s">
        <v>30</v>
      </c>
      <c r="F138" s="31">
        <v>1</v>
      </c>
      <c r="G138" s="43"/>
      <c r="H138" s="32">
        <f t="shared" si="4"/>
        <v>0</v>
      </c>
    </row>
    <row r="139" spans="1:8" s="8" customFormat="1" ht="13.5" customHeight="1">
      <c r="A139" s="29">
        <v>119</v>
      </c>
      <c r="B139" s="30" t="s">
        <v>39</v>
      </c>
      <c r="C139" s="30" t="s">
        <v>276</v>
      </c>
      <c r="D139" s="30" t="s">
        <v>265</v>
      </c>
      <c r="E139" s="30" t="s">
        <v>30</v>
      </c>
      <c r="F139" s="31">
        <v>8</v>
      </c>
      <c r="G139" s="43"/>
      <c r="H139" s="32">
        <f t="shared" si="4"/>
        <v>0</v>
      </c>
    </row>
    <row r="140" spans="1:8" s="8" customFormat="1" ht="13.5" customHeight="1">
      <c r="A140" s="29">
        <v>120</v>
      </c>
      <c r="B140" s="30" t="s">
        <v>39</v>
      </c>
      <c r="C140" s="30" t="s">
        <v>278</v>
      </c>
      <c r="D140" s="30" t="s">
        <v>267</v>
      </c>
      <c r="E140" s="30" t="s">
        <v>30</v>
      </c>
      <c r="F140" s="31">
        <v>8</v>
      </c>
      <c r="G140" s="43"/>
      <c r="H140" s="32">
        <f t="shared" si="4"/>
        <v>0</v>
      </c>
    </row>
    <row r="141" spans="1:8" s="8" customFormat="1" ht="13.5" customHeight="1">
      <c r="A141" s="29">
        <v>121</v>
      </c>
      <c r="B141" s="30" t="s">
        <v>39</v>
      </c>
      <c r="C141" s="30" t="s">
        <v>280</v>
      </c>
      <c r="D141" s="30" t="s">
        <v>269</v>
      </c>
      <c r="E141" s="30" t="s">
        <v>30</v>
      </c>
      <c r="F141" s="31">
        <v>3</v>
      </c>
      <c r="G141" s="43"/>
      <c r="H141" s="32">
        <f t="shared" si="4"/>
        <v>0</v>
      </c>
    </row>
    <row r="142" spans="1:8" s="8" customFormat="1" ht="13.5" customHeight="1">
      <c r="A142" s="29">
        <v>122</v>
      </c>
      <c r="B142" s="30" t="s">
        <v>39</v>
      </c>
      <c r="C142" s="30" t="s">
        <v>282</v>
      </c>
      <c r="D142" s="30" t="s">
        <v>271</v>
      </c>
      <c r="E142" s="30" t="s">
        <v>30</v>
      </c>
      <c r="F142" s="31">
        <v>1</v>
      </c>
      <c r="G142" s="43"/>
      <c r="H142" s="32">
        <f t="shared" si="4"/>
        <v>0</v>
      </c>
    </row>
    <row r="143" spans="1:8" s="8" customFormat="1" ht="24" customHeight="1">
      <c r="A143" s="29">
        <v>123</v>
      </c>
      <c r="B143" s="30" t="s">
        <v>39</v>
      </c>
      <c r="C143" s="30" t="s">
        <v>284</v>
      </c>
      <c r="D143" s="30" t="s">
        <v>273</v>
      </c>
      <c r="E143" s="30" t="s">
        <v>30</v>
      </c>
      <c r="F143" s="31">
        <v>1</v>
      </c>
      <c r="G143" s="43"/>
      <c r="H143" s="32">
        <f t="shared" si="4"/>
        <v>0</v>
      </c>
    </row>
    <row r="144" spans="1:8" s="8" customFormat="1" ht="13.5" customHeight="1">
      <c r="A144" s="29">
        <v>124</v>
      </c>
      <c r="B144" s="30" t="s">
        <v>39</v>
      </c>
      <c r="C144" s="30" t="s">
        <v>286</v>
      </c>
      <c r="D144" s="30" t="s">
        <v>275</v>
      </c>
      <c r="E144" s="30" t="s">
        <v>30</v>
      </c>
      <c r="F144" s="31">
        <v>1</v>
      </c>
      <c r="G144" s="43"/>
      <c r="H144" s="32">
        <f t="shared" si="4"/>
        <v>0</v>
      </c>
    </row>
    <row r="145" spans="1:8" s="8" customFormat="1" ht="13.5" customHeight="1">
      <c r="A145" s="29">
        <v>125</v>
      </c>
      <c r="B145" s="30" t="s">
        <v>39</v>
      </c>
      <c r="C145" s="30" t="s">
        <v>288</v>
      </c>
      <c r="D145" s="30" t="s">
        <v>277</v>
      </c>
      <c r="E145" s="30" t="s">
        <v>30</v>
      </c>
      <c r="F145" s="31">
        <v>3</v>
      </c>
      <c r="G145" s="43"/>
      <c r="H145" s="32">
        <f t="shared" si="4"/>
        <v>0</v>
      </c>
    </row>
    <row r="146" spans="1:8" s="8" customFormat="1" ht="24" customHeight="1">
      <c r="A146" s="29">
        <v>126</v>
      </c>
      <c r="B146" s="30" t="s">
        <v>39</v>
      </c>
      <c r="C146" s="30" t="s">
        <v>762</v>
      </c>
      <c r="D146" s="30" t="s">
        <v>279</v>
      </c>
      <c r="E146" s="30" t="s">
        <v>30</v>
      </c>
      <c r="F146" s="31">
        <v>2</v>
      </c>
      <c r="G146" s="43"/>
      <c r="H146" s="32">
        <f t="shared" si="4"/>
        <v>0</v>
      </c>
    </row>
    <row r="147" spans="1:8" s="8" customFormat="1" ht="13.5" customHeight="1">
      <c r="A147" s="29">
        <v>127</v>
      </c>
      <c r="B147" s="30" t="s">
        <v>39</v>
      </c>
      <c r="C147" s="30" t="s">
        <v>292</v>
      </c>
      <c r="D147" s="30" t="s">
        <v>763</v>
      </c>
      <c r="E147" s="30" t="s">
        <v>30</v>
      </c>
      <c r="F147" s="31">
        <v>1</v>
      </c>
      <c r="G147" s="43"/>
      <c r="H147" s="32">
        <f t="shared" si="4"/>
        <v>0</v>
      </c>
    </row>
    <row r="148" spans="1:8" s="8" customFormat="1" ht="24" customHeight="1">
      <c r="A148" s="29">
        <v>128</v>
      </c>
      <c r="B148" s="30" t="s">
        <v>39</v>
      </c>
      <c r="C148" s="30" t="s">
        <v>294</v>
      </c>
      <c r="D148" s="30" t="s">
        <v>764</v>
      </c>
      <c r="E148" s="30" t="s">
        <v>30</v>
      </c>
      <c r="F148" s="31">
        <v>1</v>
      </c>
      <c r="G148" s="43"/>
      <c r="H148" s="32">
        <f t="shared" si="4"/>
        <v>0</v>
      </c>
    </row>
    <row r="149" spans="1:8" s="8" customFormat="1" ht="13.5" customHeight="1">
      <c r="A149" s="29">
        <v>129</v>
      </c>
      <c r="B149" s="30" t="s">
        <v>39</v>
      </c>
      <c r="C149" s="30" t="s">
        <v>765</v>
      </c>
      <c r="D149" s="30" t="s">
        <v>766</v>
      </c>
      <c r="E149" s="30" t="s">
        <v>30</v>
      </c>
      <c r="F149" s="31">
        <v>1</v>
      </c>
      <c r="G149" s="43"/>
      <c r="H149" s="32">
        <f t="shared" si="4"/>
        <v>0</v>
      </c>
    </row>
    <row r="150" spans="1:8" s="8" customFormat="1" ht="24" customHeight="1">
      <c r="A150" s="29">
        <v>130</v>
      </c>
      <c r="B150" s="30" t="s">
        <v>39</v>
      </c>
      <c r="C150" s="30" t="s">
        <v>298</v>
      </c>
      <c r="D150" s="30" t="s">
        <v>281</v>
      </c>
      <c r="E150" s="30" t="s">
        <v>30</v>
      </c>
      <c r="F150" s="31">
        <v>1</v>
      </c>
      <c r="G150" s="43"/>
      <c r="H150" s="32">
        <f t="shared" si="4"/>
        <v>0</v>
      </c>
    </row>
    <row r="151" spans="1:8" s="8" customFormat="1" ht="13.5" customHeight="1">
      <c r="A151" s="29">
        <v>131</v>
      </c>
      <c r="B151" s="30" t="s">
        <v>39</v>
      </c>
      <c r="C151" s="30" t="s">
        <v>300</v>
      </c>
      <c r="D151" s="30" t="s">
        <v>283</v>
      </c>
      <c r="E151" s="30" t="s">
        <v>30</v>
      </c>
      <c r="F151" s="31">
        <v>1</v>
      </c>
      <c r="G151" s="43"/>
      <c r="H151" s="32">
        <f t="shared" si="4"/>
        <v>0</v>
      </c>
    </row>
    <row r="152" spans="1:8" s="8" customFormat="1" ht="13.5" customHeight="1">
      <c r="A152" s="29">
        <v>132</v>
      </c>
      <c r="B152" s="30" t="s">
        <v>39</v>
      </c>
      <c r="C152" s="30" t="s">
        <v>302</v>
      </c>
      <c r="D152" s="30" t="s">
        <v>285</v>
      </c>
      <c r="E152" s="30" t="s">
        <v>30</v>
      </c>
      <c r="F152" s="31">
        <v>1</v>
      </c>
      <c r="G152" s="43"/>
      <c r="H152" s="32">
        <f t="shared" si="4"/>
        <v>0</v>
      </c>
    </row>
    <row r="153" spans="1:8" s="8" customFormat="1" ht="24" customHeight="1">
      <c r="A153" s="29">
        <v>133</v>
      </c>
      <c r="B153" s="30" t="s">
        <v>39</v>
      </c>
      <c r="C153" s="30" t="s">
        <v>304</v>
      </c>
      <c r="D153" s="30" t="s">
        <v>287</v>
      </c>
      <c r="E153" s="30" t="s">
        <v>30</v>
      </c>
      <c r="F153" s="31">
        <v>1</v>
      </c>
      <c r="G153" s="43"/>
      <c r="H153" s="32">
        <f t="shared" si="4"/>
        <v>0</v>
      </c>
    </row>
    <row r="154" spans="1:8" s="8" customFormat="1" ht="24" customHeight="1">
      <c r="A154" s="29">
        <v>134</v>
      </c>
      <c r="B154" s="30" t="s">
        <v>39</v>
      </c>
      <c r="C154" s="30" t="s">
        <v>306</v>
      </c>
      <c r="D154" s="30" t="s">
        <v>289</v>
      </c>
      <c r="E154" s="30"/>
      <c r="F154" s="31">
        <v>1</v>
      </c>
      <c r="G154" s="43"/>
      <c r="H154" s="32">
        <f t="shared" si="4"/>
        <v>0</v>
      </c>
    </row>
    <row r="155" spans="1:8" s="8" customFormat="1" ht="13.5" customHeight="1">
      <c r="A155" s="29">
        <v>135</v>
      </c>
      <c r="B155" s="30" t="s">
        <v>39</v>
      </c>
      <c r="C155" s="30" t="s">
        <v>308</v>
      </c>
      <c r="D155" s="30" t="s">
        <v>291</v>
      </c>
      <c r="E155" s="30" t="s">
        <v>30</v>
      </c>
      <c r="F155" s="31">
        <v>2</v>
      </c>
      <c r="G155" s="43"/>
      <c r="H155" s="32">
        <f t="shared" si="4"/>
        <v>0</v>
      </c>
    </row>
    <row r="156" spans="1:8" s="8" customFormat="1" ht="24" customHeight="1">
      <c r="A156" s="29">
        <v>136</v>
      </c>
      <c r="B156" s="30" t="s">
        <v>39</v>
      </c>
      <c r="C156" s="30" t="s">
        <v>310</v>
      </c>
      <c r="D156" s="30" t="s">
        <v>855</v>
      </c>
      <c r="E156" s="30" t="s">
        <v>30</v>
      </c>
      <c r="F156" s="31">
        <v>1</v>
      </c>
      <c r="G156" s="43"/>
      <c r="H156" s="32">
        <f aca="true" t="shared" si="5" ref="H156:H177">G156*F156</f>
        <v>0</v>
      </c>
    </row>
    <row r="157" spans="1:8" s="8" customFormat="1" ht="24" customHeight="1">
      <c r="A157" s="29">
        <v>137</v>
      </c>
      <c r="B157" s="30" t="s">
        <v>39</v>
      </c>
      <c r="C157" s="30" t="s">
        <v>312</v>
      </c>
      <c r="D157" s="30" t="s">
        <v>295</v>
      </c>
      <c r="E157" s="30" t="s">
        <v>30</v>
      </c>
      <c r="F157" s="31">
        <v>1</v>
      </c>
      <c r="G157" s="43"/>
      <c r="H157" s="32">
        <f t="shared" si="5"/>
        <v>0</v>
      </c>
    </row>
    <row r="158" spans="1:8" s="8" customFormat="1" ht="24" customHeight="1">
      <c r="A158" s="29">
        <v>138</v>
      </c>
      <c r="B158" s="30" t="s">
        <v>39</v>
      </c>
      <c r="C158" s="30" t="s">
        <v>314</v>
      </c>
      <c r="D158" s="30" t="s">
        <v>297</v>
      </c>
      <c r="E158" s="30" t="s">
        <v>30</v>
      </c>
      <c r="F158" s="31">
        <v>1</v>
      </c>
      <c r="G158" s="43"/>
      <c r="H158" s="32">
        <f t="shared" si="5"/>
        <v>0</v>
      </c>
    </row>
    <row r="159" spans="1:8" s="8" customFormat="1" ht="24" customHeight="1">
      <c r="A159" s="29">
        <v>139</v>
      </c>
      <c r="B159" s="30" t="s">
        <v>39</v>
      </c>
      <c r="C159" s="30" t="s">
        <v>316</v>
      </c>
      <c r="D159" s="30" t="s">
        <v>299</v>
      </c>
      <c r="E159" s="30" t="s">
        <v>30</v>
      </c>
      <c r="F159" s="31">
        <v>2</v>
      </c>
      <c r="G159" s="43"/>
      <c r="H159" s="32">
        <f t="shared" si="5"/>
        <v>0</v>
      </c>
    </row>
    <row r="160" spans="1:8" s="8" customFormat="1" ht="13.5" customHeight="1">
      <c r="A160" s="29">
        <v>140</v>
      </c>
      <c r="B160" s="30" t="s">
        <v>39</v>
      </c>
      <c r="C160" s="30" t="s">
        <v>318</v>
      </c>
      <c r="D160" s="30" t="s">
        <v>767</v>
      </c>
      <c r="E160" s="30" t="s">
        <v>30</v>
      </c>
      <c r="F160" s="31">
        <v>1</v>
      </c>
      <c r="G160" s="43"/>
      <c r="H160" s="32">
        <f t="shared" si="5"/>
        <v>0</v>
      </c>
    </row>
    <row r="161" spans="1:8" s="8" customFormat="1" ht="13.5" customHeight="1">
      <c r="A161" s="29">
        <v>141</v>
      </c>
      <c r="B161" s="30" t="s">
        <v>39</v>
      </c>
      <c r="C161" s="30" t="s">
        <v>321</v>
      </c>
      <c r="D161" s="30" t="s">
        <v>303</v>
      </c>
      <c r="E161" s="30" t="s">
        <v>30</v>
      </c>
      <c r="F161" s="31">
        <v>1</v>
      </c>
      <c r="G161" s="43"/>
      <c r="H161" s="32">
        <f t="shared" si="5"/>
        <v>0</v>
      </c>
    </row>
    <row r="162" spans="1:8" s="8" customFormat="1" ht="13.5" customHeight="1">
      <c r="A162" s="29">
        <v>142</v>
      </c>
      <c r="B162" s="30" t="s">
        <v>39</v>
      </c>
      <c r="C162" s="30" t="s">
        <v>323</v>
      </c>
      <c r="D162" s="30" t="s">
        <v>768</v>
      </c>
      <c r="E162" s="30" t="s">
        <v>30</v>
      </c>
      <c r="F162" s="31">
        <v>2</v>
      </c>
      <c r="G162" s="43"/>
      <c r="H162" s="32">
        <f t="shared" si="5"/>
        <v>0</v>
      </c>
    </row>
    <row r="163" spans="1:8" s="8" customFormat="1" ht="13.5" customHeight="1">
      <c r="A163" s="29">
        <v>143</v>
      </c>
      <c r="B163" s="30" t="s">
        <v>39</v>
      </c>
      <c r="C163" s="30" t="s">
        <v>325</v>
      </c>
      <c r="D163" s="30" t="s">
        <v>769</v>
      </c>
      <c r="E163" s="30" t="s">
        <v>30</v>
      </c>
      <c r="F163" s="31">
        <v>1</v>
      </c>
      <c r="G163" s="43"/>
      <c r="H163" s="32">
        <f t="shared" si="5"/>
        <v>0</v>
      </c>
    </row>
    <row r="164" spans="1:8" s="8" customFormat="1" ht="13.5" customHeight="1">
      <c r="A164" s="29">
        <v>144</v>
      </c>
      <c r="B164" s="30" t="s">
        <v>39</v>
      </c>
      <c r="C164" s="30" t="s">
        <v>327</v>
      </c>
      <c r="D164" s="30" t="s">
        <v>770</v>
      </c>
      <c r="E164" s="30" t="s">
        <v>30</v>
      </c>
      <c r="F164" s="31">
        <v>4</v>
      </c>
      <c r="G164" s="43"/>
      <c r="H164" s="32">
        <f t="shared" si="5"/>
        <v>0</v>
      </c>
    </row>
    <row r="165" spans="1:8" s="8" customFormat="1" ht="13.5" customHeight="1">
      <c r="A165" s="29">
        <v>145</v>
      </c>
      <c r="B165" s="30" t="s">
        <v>39</v>
      </c>
      <c r="C165" s="30" t="s">
        <v>771</v>
      </c>
      <c r="D165" s="30" t="s">
        <v>772</v>
      </c>
      <c r="E165" s="30" t="s">
        <v>30</v>
      </c>
      <c r="F165" s="31">
        <v>1</v>
      </c>
      <c r="G165" s="43"/>
      <c r="H165" s="32">
        <f t="shared" si="5"/>
        <v>0</v>
      </c>
    </row>
    <row r="166" spans="1:8" s="8" customFormat="1" ht="13.5" customHeight="1">
      <c r="A166" s="29">
        <v>146</v>
      </c>
      <c r="B166" s="30" t="s">
        <v>39</v>
      </c>
      <c r="C166" s="30" t="s">
        <v>773</v>
      </c>
      <c r="D166" s="30" t="s">
        <v>309</v>
      </c>
      <c r="E166" s="30" t="s">
        <v>30</v>
      </c>
      <c r="F166" s="31">
        <v>1</v>
      </c>
      <c r="G166" s="43"/>
      <c r="H166" s="32">
        <f t="shared" si="5"/>
        <v>0</v>
      </c>
    </row>
    <row r="167" spans="1:8" s="8" customFormat="1" ht="13.5" customHeight="1">
      <c r="A167" s="29">
        <v>147</v>
      </c>
      <c r="B167" s="30" t="s">
        <v>39</v>
      </c>
      <c r="C167" s="30" t="s">
        <v>774</v>
      </c>
      <c r="D167" s="30" t="s">
        <v>311</v>
      </c>
      <c r="E167" s="30" t="s">
        <v>30</v>
      </c>
      <c r="F167" s="31">
        <v>1</v>
      </c>
      <c r="G167" s="43"/>
      <c r="H167" s="32">
        <f t="shared" si="5"/>
        <v>0</v>
      </c>
    </row>
    <row r="168" spans="1:8" s="8" customFormat="1" ht="24" customHeight="1">
      <c r="A168" s="29">
        <v>148</v>
      </c>
      <c r="B168" s="30" t="s">
        <v>39</v>
      </c>
      <c r="C168" s="30" t="s">
        <v>775</v>
      </c>
      <c r="D168" s="30" t="s">
        <v>313</v>
      </c>
      <c r="E168" s="30" t="s">
        <v>30</v>
      </c>
      <c r="F168" s="31">
        <v>1</v>
      </c>
      <c r="G168" s="43"/>
      <c r="H168" s="32">
        <f t="shared" si="5"/>
        <v>0</v>
      </c>
    </row>
    <row r="169" spans="1:8" s="8" customFormat="1" ht="24" customHeight="1">
      <c r="A169" s="29">
        <v>149</v>
      </c>
      <c r="B169" s="30" t="s">
        <v>39</v>
      </c>
      <c r="C169" s="30" t="s">
        <v>776</v>
      </c>
      <c r="D169" s="30" t="s">
        <v>315</v>
      </c>
      <c r="E169" s="30" t="s">
        <v>30</v>
      </c>
      <c r="F169" s="31">
        <v>1</v>
      </c>
      <c r="G169" s="43"/>
      <c r="H169" s="32">
        <f t="shared" si="5"/>
        <v>0</v>
      </c>
    </row>
    <row r="170" spans="1:8" s="8" customFormat="1" ht="13.5" customHeight="1">
      <c r="A170" s="29">
        <v>150</v>
      </c>
      <c r="B170" s="30" t="s">
        <v>39</v>
      </c>
      <c r="C170" s="30" t="s">
        <v>777</v>
      </c>
      <c r="D170" s="30" t="s">
        <v>317</v>
      </c>
      <c r="E170" s="30" t="s">
        <v>30</v>
      </c>
      <c r="F170" s="31">
        <v>1</v>
      </c>
      <c r="G170" s="43"/>
      <c r="H170" s="32">
        <f t="shared" si="5"/>
        <v>0</v>
      </c>
    </row>
    <row r="171" spans="1:8" s="8" customFormat="1" ht="13.5" customHeight="1">
      <c r="A171" s="29">
        <v>151</v>
      </c>
      <c r="B171" s="30" t="s">
        <v>39</v>
      </c>
      <c r="C171" s="30" t="s">
        <v>778</v>
      </c>
      <c r="D171" s="30" t="s">
        <v>319</v>
      </c>
      <c r="E171" s="30" t="s">
        <v>320</v>
      </c>
      <c r="F171" s="31">
        <v>36</v>
      </c>
      <c r="G171" s="43"/>
      <c r="H171" s="32">
        <f t="shared" si="5"/>
        <v>0</v>
      </c>
    </row>
    <row r="172" spans="1:8" s="8" customFormat="1" ht="13.5" customHeight="1">
      <c r="A172" s="29">
        <v>152</v>
      </c>
      <c r="B172" s="30" t="s">
        <v>39</v>
      </c>
      <c r="C172" s="30" t="s">
        <v>779</v>
      </c>
      <c r="D172" s="30" t="s">
        <v>322</v>
      </c>
      <c r="E172" s="30" t="s">
        <v>320</v>
      </c>
      <c r="F172" s="31">
        <v>36</v>
      </c>
      <c r="G172" s="43"/>
      <c r="H172" s="32">
        <f t="shared" si="5"/>
        <v>0</v>
      </c>
    </row>
    <row r="173" spans="1:8" s="8" customFormat="1" ht="13.5" customHeight="1">
      <c r="A173" s="29">
        <v>153</v>
      </c>
      <c r="B173" s="30" t="s">
        <v>39</v>
      </c>
      <c r="C173" s="30" t="s">
        <v>780</v>
      </c>
      <c r="D173" s="30" t="s">
        <v>324</v>
      </c>
      <c r="E173" s="30" t="s">
        <v>30</v>
      </c>
      <c r="F173" s="31">
        <v>1</v>
      </c>
      <c r="G173" s="43"/>
      <c r="H173" s="32">
        <f t="shared" si="5"/>
        <v>0</v>
      </c>
    </row>
    <row r="174" spans="1:8" s="8" customFormat="1" ht="13.5" customHeight="1">
      <c r="A174" s="29">
        <v>154</v>
      </c>
      <c r="B174" s="30" t="s">
        <v>39</v>
      </c>
      <c r="C174" s="30" t="s">
        <v>781</v>
      </c>
      <c r="D174" s="30" t="s">
        <v>305</v>
      </c>
      <c r="E174" s="30" t="s">
        <v>30</v>
      </c>
      <c r="F174" s="31">
        <v>1</v>
      </c>
      <c r="G174" s="43"/>
      <c r="H174" s="32">
        <f t="shared" si="5"/>
        <v>0</v>
      </c>
    </row>
    <row r="175" spans="1:8" s="8" customFormat="1" ht="13.5" customHeight="1">
      <c r="A175" s="29">
        <v>155</v>
      </c>
      <c r="B175" s="30" t="s">
        <v>39</v>
      </c>
      <c r="C175" s="30" t="s">
        <v>782</v>
      </c>
      <c r="D175" s="30" t="s">
        <v>783</v>
      </c>
      <c r="E175" s="30" t="s">
        <v>30</v>
      </c>
      <c r="F175" s="31">
        <v>1</v>
      </c>
      <c r="G175" s="43"/>
      <c r="H175" s="32">
        <f t="shared" si="5"/>
        <v>0</v>
      </c>
    </row>
    <row r="176" spans="1:8" s="8" customFormat="1" ht="13.5" customHeight="1">
      <c r="A176" s="29">
        <v>156</v>
      </c>
      <c r="B176" s="30" t="s">
        <v>39</v>
      </c>
      <c r="C176" s="30" t="s">
        <v>784</v>
      </c>
      <c r="D176" s="30" t="s">
        <v>328</v>
      </c>
      <c r="E176" s="30" t="s">
        <v>30</v>
      </c>
      <c r="F176" s="31">
        <v>1</v>
      </c>
      <c r="G176" s="43"/>
      <c r="H176" s="32">
        <f t="shared" si="5"/>
        <v>0</v>
      </c>
    </row>
    <row r="177" spans="1:8" s="8" customFormat="1" ht="13.5" customHeight="1">
      <c r="A177" s="29">
        <v>157</v>
      </c>
      <c r="B177" s="30" t="s">
        <v>39</v>
      </c>
      <c r="C177" s="30" t="s">
        <v>785</v>
      </c>
      <c r="D177" s="30" t="s">
        <v>330</v>
      </c>
      <c r="E177" s="30" t="s">
        <v>30</v>
      </c>
      <c r="F177" s="31">
        <v>1</v>
      </c>
      <c r="G177" s="43"/>
      <c r="H177" s="32">
        <f t="shared" si="5"/>
        <v>0</v>
      </c>
    </row>
    <row r="178" spans="1:8" s="8" customFormat="1" ht="28.5" customHeight="1">
      <c r="A178" s="25"/>
      <c r="B178" s="26"/>
      <c r="C178" s="26" t="s">
        <v>343</v>
      </c>
      <c r="D178" s="26" t="s">
        <v>786</v>
      </c>
      <c r="E178" s="26"/>
      <c r="F178" s="27"/>
      <c r="G178" s="45"/>
      <c r="H178" s="28">
        <f>SUM(H179:H185)</f>
        <v>0</v>
      </c>
    </row>
    <row r="179" spans="1:8" s="8" customFormat="1" ht="13.5" customHeight="1">
      <c r="A179" s="29">
        <v>158</v>
      </c>
      <c r="B179" s="30" t="s">
        <v>39</v>
      </c>
      <c r="C179" s="30" t="s">
        <v>787</v>
      </c>
      <c r="D179" s="30" t="s">
        <v>788</v>
      </c>
      <c r="E179" s="30" t="s">
        <v>30</v>
      </c>
      <c r="F179" s="31">
        <v>1</v>
      </c>
      <c r="G179" s="43"/>
      <c r="H179" s="32">
        <f>G179*F179</f>
        <v>0</v>
      </c>
    </row>
    <row r="180" spans="1:8" s="8" customFormat="1" ht="13.5" customHeight="1">
      <c r="A180" s="29">
        <v>159</v>
      </c>
      <c r="B180" s="30" t="s">
        <v>39</v>
      </c>
      <c r="C180" s="30" t="s">
        <v>789</v>
      </c>
      <c r="D180" s="30" t="s">
        <v>790</v>
      </c>
      <c r="E180" s="30" t="s">
        <v>791</v>
      </c>
      <c r="F180" s="31">
        <v>0.1</v>
      </c>
      <c r="G180" s="43"/>
      <c r="H180" s="32">
        <f aca="true" t="shared" si="6" ref="H180:H185">G180*F180</f>
        <v>0</v>
      </c>
    </row>
    <row r="181" spans="1:8" s="8" customFormat="1" ht="13.5" customHeight="1">
      <c r="A181" s="29">
        <v>160</v>
      </c>
      <c r="B181" s="30" t="s">
        <v>39</v>
      </c>
      <c r="C181" s="30" t="s">
        <v>792</v>
      </c>
      <c r="D181" s="30" t="s">
        <v>793</v>
      </c>
      <c r="E181" s="30" t="s">
        <v>30</v>
      </c>
      <c r="F181" s="31">
        <v>1</v>
      </c>
      <c r="G181" s="43"/>
      <c r="H181" s="32">
        <f t="shared" si="6"/>
        <v>0</v>
      </c>
    </row>
    <row r="182" spans="1:8" s="8" customFormat="1" ht="13.5" customHeight="1">
      <c r="A182" s="29">
        <v>161</v>
      </c>
      <c r="B182" s="30" t="s">
        <v>39</v>
      </c>
      <c r="C182" s="30" t="s">
        <v>794</v>
      </c>
      <c r="D182" s="30" t="s">
        <v>795</v>
      </c>
      <c r="E182" s="30" t="s">
        <v>30</v>
      </c>
      <c r="F182" s="31">
        <v>1</v>
      </c>
      <c r="G182" s="43"/>
      <c r="H182" s="32">
        <f t="shared" si="6"/>
        <v>0</v>
      </c>
    </row>
    <row r="183" spans="1:8" s="8" customFormat="1" ht="13.5" customHeight="1">
      <c r="A183" s="29">
        <v>162</v>
      </c>
      <c r="B183" s="30" t="s">
        <v>39</v>
      </c>
      <c r="C183" s="30" t="s">
        <v>796</v>
      </c>
      <c r="D183" s="30" t="s">
        <v>341</v>
      </c>
      <c r="E183" s="30" t="s">
        <v>342</v>
      </c>
      <c r="F183" s="31">
        <v>54</v>
      </c>
      <c r="G183" s="43"/>
      <c r="H183" s="32">
        <f t="shared" si="6"/>
        <v>0</v>
      </c>
    </row>
    <row r="184" spans="1:8" s="8" customFormat="1" ht="24" customHeight="1">
      <c r="A184" s="29">
        <v>163</v>
      </c>
      <c r="B184" s="30" t="s">
        <v>39</v>
      </c>
      <c r="C184" s="30" t="s">
        <v>333</v>
      </c>
      <c r="D184" s="30" t="s">
        <v>334</v>
      </c>
      <c r="E184" s="30" t="s">
        <v>30</v>
      </c>
      <c r="F184" s="31">
        <v>1</v>
      </c>
      <c r="G184" s="43"/>
      <c r="H184" s="32">
        <f t="shared" si="6"/>
        <v>0</v>
      </c>
    </row>
    <row r="185" spans="1:8" s="8" customFormat="1" ht="13.5" customHeight="1">
      <c r="A185" s="29">
        <v>164</v>
      </c>
      <c r="B185" s="30" t="s">
        <v>39</v>
      </c>
      <c r="C185" s="30" t="s">
        <v>338</v>
      </c>
      <c r="D185" s="30" t="s">
        <v>339</v>
      </c>
      <c r="E185" s="30" t="s">
        <v>30</v>
      </c>
      <c r="F185" s="31">
        <v>1</v>
      </c>
      <c r="G185" s="43"/>
      <c r="H185" s="32">
        <f t="shared" si="6"/>
        <v>0</v>
      </c>
    </row>
    <row r="186" spans="1:8" s="8" customFormat="1" ht="28.5" customHeight="1">
      <c r="A186" s="25"/>
      <c r="B186" s="26"/>
      <c r="C186" s="26" t="s">
        <v>396</v>
      </c>
      <c r="D186" s="26" t="s">
        <v>344</v>
      </c>
      <c r="E186" s="26"/>
      <c r="F186" s="27"/>
      <c r="G186" s="45"/>
      <c r="H186" s="28">
        <f>SUM(H187:H196)</f>
        <v>0</v>
      </c>
    </row>
    <row r="187" spans="1:8" s="8" customFormat="1" ht="13.5" customHeight="1">
      <c r="A187" s="29">
        <v>165</v>
      </c>
      <c r="B187" s="30" t="s">
        <v>39</v>
      </c>
      <c r="C187" s="30" t="s">
        <v>349</v>
      </c>
      <c r="D187" s="30" t="s">
        <v>350</v>
      </c>
      <c r="E187" s="30" t="s">
        <v>351</v>
      </c>
      <c r="F187" s="31">
        <v>8</v>
      </c>
      <c r="G187" s="43"/>
      <c r="H187" s="32">
        <f>G187*F187</f>
        <v>0</v>
      </c>
    </row>
    <row r="188" spans="1:8" s="8" customFormat="1" ht="13.5" customHeight="1">
      <c r="A188" s="29">
        <v>166</v>
      </c>
      <c r="B188" s="30" t="s">
        <v>39</v>
      </c>
      <c r="C188" s="30" t="s">
        <v>349</v>
      </c>
      <c r="D188" s="30" t="s">
        <v>352</v>
      </c>
      <c r="E188" s="30" t="s">
        <v>351</v>
      </c>
      <c r="F188" s="31">
        <v>8</v>
      </c>
      <c r="G188" s="43"/>
      <c r="H188" s="32">
        <f aca="true" t="shared" si="7" ref="H188:H196">G188*F188</f>
        <v>0</v>
      </c>
    </row>
    <row r="189" spans="1:8" s="8" customFormat="1" ht="13.5" customHeight="1">
      <c r="A189" s="29">
        <v>167</v>
      </c>
      <c r="B189" s="30" t="s">
        <v>39</v>
      </c>
      <c r="C189" s="30" t="s">
        <v>797</v>
      </c>
      <c r="D189" s="30" t="s">
        <v>348</v>
      </c>
      <c r="E189" s="30" t="s">
        <v>30</v>
      </c>
      <c r="F189" s="31">
        <v>2</v>
      </c>
      <c r="G189" s="43"/>
      <c r="H189" s="32">
        <f t="shared" si="7"/>
        <v>0</v>
      </c>
    </row>
    <row r="190" spans="1:8" s="8" customFormat="1" ht="13.5" customHeight="1">
      <c r="A190" s="29">
        <v>168</v>
      </c>
      <c r="B190" s="30" t="s">
        <v>39</v>
      </c>
      <c r="C190" s="30" t="s">
        <v>353</v>
      </c>
      <c r="D190" s="30" t="s">
        <v>354</v>
      </c>
      <c r="E190" s="30" t="s">
        <v>351</v>
      </c>
      <c r="F190" s="31">
        <v>20</v>
      </c>
      <c r="G190" s="43"/>
      <c r="H190" s="32">
        <f t="shared" si="7"/>
        <v>0</v>
      </c>
    </row>
    <row r="191" spans="1:8" s="8" customFormat="1" ht="13.5" customHeight="1">
      <c r="A191" s="29">
        <v>169</v>
      </c>
      <c r="B191" s="30" t="s">
        <v>335</v>
      </c>
      <c r="C191" s="30" t="s">
        <v>355</v>
      </c>
      <c r="D191" s="30" t="s">
        <v>356</v>
      </c>
      <c r="E191" s="30" t="s">
        <v>357</v>
      </c>
      <c r="F191" s="31">
        <v>24</v>
      </c>
      <c r="G191" s="44"/>
      <c r="H191" s="32">
        <f t="shared" si="7"/>
        <v>0</v>
      </c>
    </row>
    <row r="192" spans="1:8" s="8" customFormat="1" ht="13.5" customHeight="1">
      <c r="A192" s="29">
        <v>170</v>
      </c>
      <c r="B192" s="30" t="s">
        <v>335</v>
      </c>
      <c r="C192" s="30" t="s">
        <v>358</v>
      </c>
      <c r="D192" s="30" t="s">
        <v>359</v>
      </c>
      <c r="E192" s="30" t="s">
        <v>360</v>
      </c>
      <c r="F192" s="31">
        <v>0.75</v>
      </c>
      <c r="G192" s="44"/>
      <c r="H192" s="32">
        <f t="shared" si="7"/>
        <v>0</v>
      </c>
    </row>
    <row r="193" spans="1:8" s="8" customFormat="1" ht="13.5" customHeight="1">
      <c r="A193" s="29">
        <v>171</v>
      </c>
      <c r="B193" s="30" t="s">
        <v>335</v>
      </c>
      <c r="C193" s="30" t="s">
        <v>361</v>
      </c>
      <c r="D193" s="30" t="s">
        <v>362</v>
      </c>
      <c r="E193" s="30" t="s">
        <v>360</v>
      </c>
      <c r="F193" s="31">
        <v>10</v>
      </c>
      <c r="G193" s="44"/>
      <c r="H193" s="32">
        <f t="shared" si="7"/>
        <v>0</v>
      </c>
    </row>
    <row r="194" spans="1:8" s="8" customFormat="1" ht="13.5" customHeight="1">
      <c r="A194" s="29">
        <v>172</v>
      </c>
      <c r="B194" s="30" t="s">
        <v>335</v>
      </c>
      <c r="C194" s="30" t="s">
        <v>336</v>
      </c>
      <c r="D194" s="30" t="s">
        <v>337</v>
      </c>
      <c r="E194" s="30" t="s">
        <v>397</v>
      </c>
      <c r="F194" s="31">
        <v>1</v>
      </c>
      <c r="G194" s="44"/>
      <c r="H194" s="32">
        <f t="shared" si="7"/>
        <v>0</v>
      </c>
    </row>
    <row r="195" spans="1:8" s="8" customFormat="1" ht="13.5" customHeight="1">
      <c r="A195" s="29">
        <v>173</v>
      </c>
      <c r="B195" s="30" t="s">
        <v>335</v>
      </c>
      <c r="C195" s="30" t="s">
        <v>363</v>
      </c>
      <c r="D195" s="30" t="s">
        <v>364</v>
      </c>
      <c r="E195" s="30" t="s">
        <v>30</v>
      </c>
      <c r="F195" s="31">
        <v>1</v>
      </c>
      <c r="G195" s="44"/>
      <c r="H195" s="32">
        <f t="shared" si="7"/>
        <v>0</v>
      </c>
    </row>
    <row r="196" spans="1:8" s="8" customFormat="1" ht="13.5" customHeight="1">
      <c r="A196" s="29">
        <v>174</v>
      </c>
      <c r="B196" s="30" t="s">
        <v>335</v>
      </c>
      <c r="C196" s="30" t="s">
        <v>365</v>
      </c>
      <c r="D196" s="30" t="s">
        <v>366</v>
      </c>
      <c r="E196" s="30" t="s">
        <v>30</v>
      </c>
      <c r="F196" s="31">
        <v>1</v>
      </c>
      <c r="G196" s="44"/>
      <c r="H196" s="32">
        <f t="shared" si="7"/>
        <v>0</v>
      </c>
    </row>
    <row r="197" spans="1:8" s="8" customFormat="1" ht="27.75" customHeight="1">
      <c r="A197" s="25"/>
      <c r="B197" s="26"/>
      <c r="C197" s="26" t="s">
        <v>413</v>
      </c>
      <c r="D197" s="26" t="s">
        <v>414</v>
      </c>
      <c r="E197" s="26"/>
      <c r="F197" s="27"/>
      <c r="G197" s="45"/>
      <c r="H197" s="28">
        <f>SUM(H198:H217)</f>
        <v>0</v>
      </c>
    </row>
    <row r="198" spans="1:8" s="8" customFormat="1" ht="13.5" customHeight="1">
      <c r="A198" s="29">
        <v>1</v>
      </c>
      <c r="B198" s="30" t="s">
        <v>103</v>
      </c>
      <c r="C198" s="30" t="s">
        <v>104</v>
      </c>
      <c r="D198" s="47" t="s">
        <v>105</v>
      </c>
      <c r="E198" s="30" t="s">
        <v>96</v>
      </c>
      <c r="F198" s="31">
        <v>5</v>
      </c>
      <c r="G198" s="43"/>
      <c r="H198" s="32">
        <f>G198*F198</f>
        <v>0</v>
      </c>
    </row>
    <row r="199" spans="1:8" s="8" customFormat="1" ht="13.5" customHeight="1">
      <c r="A199" s="29">
        <v>2</v>
      </c>
      <c r="B199" s="30" t="s">
        <v>103</v>
      </c>
      <c r="C199" s="30" t="s">
        <v>798</v>
      </c>
      <c r="D199" s="47" t="s">
        <v>799</v>
      </c>
      <c r="E199" s="30" t="s">
        <v>96</v>
      </c>
      <c r="F199" s="31">
        <v>44</v>
      </c>
      <c r="G199" s="43"/>
      <c r="H199" s="32">
        <f aca="true" t="shared" si="8" ref="H199:H217">G199*F199</f>
        <v>0</v>
      </c>
    </row>
    <row r="200" spans="1:8" s="8" customFormat="1" ht="13.5" customHeight="1">
      <c r="A200" s="29">
        <v>3</v>
      </c>
      <c r="B200" s="30" t="s">
        <v>103</v>
      </c>
      <c r="C200" s="30" t="s">
        <v>800</v>
      </c>
      <c r="D200" s="30" t="s">
        <v>801</v>
      </c>
      <c r="E200" s="30" t="s">
        <v>96</v>
      </c>
      <c r="F200" s="31">
        <v>10</v>
      </c>
      <c r="G200" s="43"/>
      <c r="H200" s="32">
        <f t="shared" si="8"/>
        <v>0</v>
      </c>
    </row>
    <row r="201" spans="1:8" s="8" customFormat="1" ht="13.5" customHeight="1">
      <c r="A201" s="29">
        <v>4</v>
      </c>
      <c r="B201" s="30" t="s">
        <v>103</v>
      </c>
      <c r="C201" s="30" t="s">
        <v>439</v>
      </c>
      <c r="D201" s="30" t="s">
        <v>440</v>
      </c>
      <c r="E201" s="30" t="s">
        <v>96</v>
      </c>
      <c r="F201" s="31">
        <v>16</v>
      </c>
      <c r="G201" s="43"/>
      <c r="H201" s="32">
        <f t="shared" si="8"/>
        <v>0</v>
      </c>
    </row>
    <row r="202" spans="1:8" s="8" customFormat="1" ht="13.5" customHeight="1">
      <c r="A202" s="29">
        <v>5</v>
      </c>
      <c r="B202" s="30" t="s">
        <v>103</v>
      </c>
      <c r="C202" s="30" t="s">
        <v>802</v>
      </c>
      <c r="D202" s="30" t="s">
        <v>803</v>
      </c>
      <c r="E202" s="30" t="s">
        <v>96</v>
      </c>
      <c r="F202" s="31">
        <v>16</v>
      </c>
      <c r="G202" s="43"/>
      <c r="H202" s="32">
        <f t="shared" si="8"/>
        <v>0</v>
      </c>
    </row>
    <row r="203" spans="1:8" s="8" customFormat="1" ht="13.5" customHeight="1">
      <c r="A203" s="29">
        <v>6</v>
      </c>
      <c r="B203" s="30" t="s">
        <v>26</v>
      </c>
      <c r="C203" s="30" t="s">
        <v>524</v>
      </c>
      <c r="D203" s="30" t="s">
        <v>525</v>
      </c>
      <c r="E203" s="30" t="s">
        <v>42</v>
      </c>
      <c r="F203" s="31">
        <v>1</v>
      </c>
      <c r="G203" s="43"/>
      <c r="H203" s="32">
        <f t="shared" si="8"/>
        <v>0</v>
      </c>
    </row>
    <row r="204" spans="1:8" s="8" customFormat="1" ht="13.5" customHeight="1">
      <c r="A204" s="29">
        <v>7</v>
      </c>
      <c r="B204" s="30" t="s">
        <v>103</v>
      </c>
      <c r="C204" s="30" t="s">
        <v>804</v>
      </c>
      <c r="D204" s="30" t="s">
        <v>805</v>
      </c>
      <c r="E204" s="30" t="s">
        <v>42</v>
      </c>
      <c r="F204" s="31">
        <v>3</v>
      </c>
      <c r="G204" s="43"/>
      <c r="H204" s="32">
        <f t="shared" si="8"/>
        <v>0</v>
      </c>
    </row>
    <row r="205" spans="1:8" s="8" customFormat="1" ht="13.5" customHeight="1">
      <c r="A205" s="29">
        <v>8</v>
      </c>
      <c r="B205" s="30" t="s">
        <v>103</v>
      </c>
      <c r="C205" s="30" t="s">
        <v>806</v>
      </c>
      <c r="D205" s="30" t="s">
        <v>807</v>
      </c>
      <c r="E205" s="30" t="s">
        <v>42</v>
      </c>
      <c r="F205" s="31">
        <v>6</v>
      </c>
      <c r="G205" s="43"/>
      <c r="H205" s="32">
        <f t="shared" si="8"/>
        <v>0</v>
      </c>
    </row>
    <row r="206" spans="1:8" s="8" customFormat="1" ht="13.5" customHeight="1">
      <c r="A206" s="29">
        <v>9</v>
      </c>
      <c r="B206" s="30" t="s">
        <v>26</v>
      </c>
      <c r="C206" s="30" t="s">
        <v>88</v>
      </c>
      <c r="D206" s="47" t="s">
        <v>89</v>
      </c>
      <c r="E206" s="30" t="s">
        <v>42</v>
      </c>
      <c r="F206" s="31">
        <v>1</v>
      </c>
      <c r="G206" s="43"/>
      <c r="H206" s="32">
        <f t="shared" si="8"/>
        <v>0</v>
      </c>
    </row>
    <row r="207" spans="1:8" s="8" customFormat="1" ht="13.5" customHeight="1">
      <c r="A207" s="29">
        <v>10</v>
      </c>
      <c r="B207" s="30" t="s">
        <v>103</v>
      </c>
      <c r="C207" s="30" t="s">
        <v>808</v>
      </c>
      <c r="D207" s="30" t="s">
        <v>809</v>
      </c>
      <c r="E207" s="30" t="s">
        <v>42</v>
      </c>
      <c r="F207" s="31">
        <v>2</v>
      </c>
      <c r="G207" s="43"/>
      <c r="H207" s="32">
        <f t="shared" si="8"/>
        <v>0</v>
      </c>
    </row>
    <row r="208" spans="1:8" s="8" customFormat="1" ht="13.5" customHeight="1">
      <c r="A208" s="29">
        <v>11</v>
      </c>
      <c r="B208" s="30" t="s">
        <v>103</v>
      </c>
      <c r="C208" s="30" t="s">
        <v>810</v>
      </c>
      <c r="D208" s="30" t="s">
        <v>811</v>
      </c>
      <c r="E208" s="30" t="s">
        <v>42</v>
      </c>
      <c r="F208" s="31">
        <v>1</v>
      </c>
      <c r="G208" s="43"/>
      <c r="H208" s="32">
        <f t="shared" si="8"/>
        <v>0</v>
      </c>
    </row>
    <row r="209" spans="1:8" s="8" customFormat="1" ht="13.5" customHeight="1">
      <c r="A209" s="29">
        <v>12</v>
      </c>
      <c r="B209" s="30" t="s">
        <v>103</v>
      </c>
      <c r="C209" s="30" t="s">
        <v>812</v>
      </c>
      <c r="D209" s="30" t="s">
        <v>813</v>
      </c>
      <c r="E209" s="30" t="s">
        <v>42</v>
      </c>
      <c r="F209" s="31">
        <v>1</v>
      </c>
      <c r="G209" s="43"/>
      <c r="H209" s="32">
        <f t="shared" si="8"/>
        <v>0</v>
      </c>
    </row>
    <row r="210" spans="1:8" s="8" customFormat="1" ht="13.5" customHeight="1">
      <c r="A210" s="29">
        <v>13</v>
      </c>
      <c r="B210" s="30" t="s">
        <v>103</v>
      </c>
      <c r="C210" s="30" t="s">
        <v>814</v>
      </c>
      <c r="D210" s="30" t="s">
        <v>815</v>
      </c>
      <c r="E210" s="30" t="s">
        <v>42</v>
      </c>
      <c r="F210" s="31">
        <v>2</v>
      </c>
      <c r="G210" s="43"/>
      <c r="H210" s="32">
        <f t="shared" si="8"/>
        <v>0</v>
      </c>
    </row>
    <row r="211" spans="1:8" s="8" customFormat="1" ht="13.5" customHeight="1">
      <c r="A211" s="29">
        <v>14</v>
      </c>
      <c r="B211" s="30" t="s">
        <v>103</v>
      </c>
      <c r="C211" s="30" t="s">
        <v>816</v>
      </c>
      <c r="D211" s="30" t="s">
        <v>595</v>
      </c>
      <c r="E211" s="30" t="s">
        <v>42</v>
      </c>
      <c r="F211" s="31">
        <v>2</v>
      </c>
      <c r="G211" s="43"/>
      <c r="H211" s="32">
        <f t="shared" si="8"/>
        <v>0</v>
      </c>
    </row>
    <row r="212" spans="1:8" s="8" customFormat="1" ht="13.5" customHeight="1">
      <c r="A212" s="29">
        <v>15</v>
      </c>
      <c r="B212" s="30" t="s">
        <v>817</v>
      </c>
      <c r="C212" s="30" t="s">
        <v>818</v>
      </c>
      <c r="D212" s="30" t="s">
        <v>819</v>
      </c>
      <c r="E212" s="30" t="s">
        <v>42</v>
      </c>
      <c r="F212" s="31">
        <v>1</v>
      </c>
      <c r="G212" s="44"/>
      <c r="H212" s="32">
        <f t="shared" si="8"/>
        <v>0</v>
      </c>
    </row>
    <row r="213" spans="1:8" s="8" customFormat="1" ht="13.5" customHeight="1">
      <c r="A213" s="29">
        <v>16</v>
      </c>
      <c r="B213" s="30" t="s">
        <v>39</v>
      </c>
      <c r="C213" s="30" t="s">
        <v>820</v>
      </c>
      <c r="D213" s="30" t="s">
        <v>821</v>
      </c>
      <c r="E213" s="30" t="s">
        <v>30</v>
      </c>
      <c r="F213" s="31">
        <v>1</v>
      </c>
      <c r="G213" s="43"/>
      <c r="H213" s="32">
        <f t="shared" si="8"/>
        <v>0</v>
      </c>
    </row>
    <row r="214" spans="1:8" s="8" customFormat="1" ht="13.5" customHeight="1">
      <c r="A214" s="29">
        <v>17</v>
      </c>
      <c r="B214" s="30" t="s">
        <v>103</v>
      </c>
      <c r="C214" s="30" t="s">
        <v>822</v>
      </c>
      <c r="D214" s="30" t="s">
        <v>823</v>
      </c>
      <c r="E214" s="30" t="s">
        <v>42</v>
      </c>
      <c r="F214" s="31">
        <v>1</v>
      </c>
      <c r="G214" s="43"/>
      <c r="H214" s="32">
        <f t="shared" si="8"/>
        <v>0</v>
      </c>
    </row>
    <row r="215" spans="1:8" s="8" customFormat="1" ht="13.5" customHeight="1">
      <c r="A215" s="29">
        <v>18</v>
      </c>
      <c r="B215" s="30" t="s">
        <v>103</v>
      </c>
      <c r="C215" s="30" t="s">
        <v>824</v>
      </c>
      <c r="D215" s="30" t="s">
        <v>825</v>
      </c>
      <c r="E215" s="30" t="s">
        <v>42</v>
      </c>
      <c r="F215" s="31">
        <v>1</v>
      </c>
      <c r="G215" s="43"/>
      <c r="H215" s="32">
        <f t="shared" si="8"/>
        <v>0</v>
      </c>
    </row>
    <row r="216" spans="1:8" s="8" customFormat="1" ht="13.5" customHeight="1">
      <c r="A216" s="29">
        <v>19</v>
      </c>
      <c r="B216" s="30" t="s">
        <v>103</v>
      </c>
      <c r="C216" s="30" t="s">
        <v>826</v>
      </c>
      <c r="D216" s="30" t="s">
        <v>827</v>
      </c>
      <c r="E216" s="30" t="s">
        <v>42</v>
      </c>
      <c r="F216" s="31">
        <v>2</v>
      </c>
      <c r="G216" s="43"/>
      <c r="H216" s="32">
        <f t="shared" si="8"/>
        <v>0</v>
      </c>
    </row>
    <row r="217" spans="1:8" s="8" customFormat="1" ht="22.5">
      <c r="A217" s="29">
        <v>20</v>
      </c>
      <c r="B217" s="30" t="s">
        <v>103</v>
      </c>
      <c r="C217" s="30" t="s">
        <v>445</v>
      </c>
      <c r="D217" s="30" t="s">
        <v>446</v>
      </c>
      <c r="E217" s="30" t="s">
        <v>38</v>
      </c>
      <c r="F217" s="31">
        <v>0.089</v>
      </c>
      <c r="G217" s="43"/>
      <c r="H217" s="32">
        <f t="shared" si="8"/>
        <v>0</v>
      </c>
    </row>
    <row r="218" spans="1:8" s="8" customFormat="1" ht="27" customHeight="1">
      <c r="A218" s="25"/>
      <c r="B218" s="26"/>
      <c r="C218" s="26" t="s">
        <v>368</v>
      </c>
      <c r="D218" s="26" t="s">
        <v>369</v>
      </c>
      <c r="E218" s="26"/>
      <c r="F218" s="27"/>
      <c r="G218" s="45"/>
      <c r="H218" s="28">
        <f>SUM(H219:H235)</f>
        <v>0</v>
      </c>
    </row>
    <row r="219" spans="1:8" s="8" customFormat="1" ht="13.5" customHeight="1">
      <c r="A219" s="29">
        <v>21</v>
      </c>
      <c r="B219" s="30" t="s">
        <v>103</v>
      </c>
      <c r="C219" s="30" t="s">
        <v>828</v>
      </c>
      <c r="D219" s="47" t="s">
        <v>829</v>
      </c>
      <c r="E219" s="30" t="s">
        <v>96</v>
      </c>
      <c r="F219" s="31">
        <v>2</v>
      </c>
      <c r="G219" s="43"/>
      <c r="H219" s="32">
        <f>G219*F219</f>
        <v>0</v>
      </c>
    </row>
    <row r="220" spans="1:8" s="8" customFormat="1" ht="13.5" customHeight="1">
      <c r="A220" s="29">
        <v>22</v>
      </c>
      <c r="B220" s="30" t="s">
        <v>103</v>
      </c>
      <c r="C220" s="30" t="s">
        <v>635</v>
      </c>
      <c r="D220" s="30" t="s">
        <v>636</v>
      </c>
      <c r="E220" s="30" t="s">
        <v>96</v>
      </c>
      <c r="F220" s="31">
        <v>12</v>
      </c>
      <c r="G220" s="43"/>
      <c r="H220" s="32">
        <f aca="true" t="shared" si="9" ref="H220:H235">G220*F220</f>
        <v>0</v>
      </c>
    </row>
    <row r="221" spans="1:8" s="8" customFormat="1" ht="13.5" customHeight="1">
      <c r="A221" s="29">
        <v>23</v>
      </c>
      <c r="B221" s="30" t="s">
        <v>103</v>
      </c>
      <c r="C221" s="30" t="s">
        <v>830</v>
      </c>
      <c r="D221" s="30" t="s">
        <v>831</v>
      </c>
      <c r="E221" s="30" t="s">
        <v>96</v>
      </c>
      <c r="F221" s="31">
        <v>1.5</v>
      </c>
      <c r="G221" s="43"/>
      <c r="H221" s="32">
        <f t="shared" si="9"/>
        <v>0</v>
      </c>
    </row>
    <row r="222" spans="1:8" s="8" customFormat="1" ht="13.5" customHeight="1">
      <c r="A222" s="29">
        <v>24</v>
      </c>
      <c r="B222" s="30" t="s">
        <v>103</v>
      </c>
      <c r="C222" s="30" t="s">
        <v>374</v>
      </c>
      <c r="D222" s="30" t="s">
        <v>375</v>
      </c>
      <c r="E222" s="30" t="s">
        <v>30</v>
      </c>
      <c r="F222" s="31">
        <v>1</v>
      </c>
      <c r="G222" s="43"/>
      <c r="H222" s="32">
        <f t="shared" si="9"/>
        <v>0</v>
      </c>
    </row>
    <row r="223" spans="1:8" s="8" customFormat="1" ht="13.5" customHeight="1">
      <c r="A223" s="29">
        <v>25</v>
      </c>
      <c r="B223" s="30" t="s">
        <v>103</v>
      </c>
      <c r="C223" s="30" t="s">
        <v>376</v>
      </c>
      <c r="D223" s="30" t="s">
        <v>377</v>
      </c>
      <c r="E223" s="30" t="s">
        <v>30</v>
      </c>
      <c r="F223" s="31">
        <v>1</v>
      </c>
      <c r="G223" s="43"/>
      <c r="H223" s="32">
        <f t="shared" si="9"/>
        <v>0</v>
      </c>
    </row>
    <row r="224" spans="1:8" s="8" customFormat="1" ht="13.5" customHeight="1">
      <c r="A224" s="29">
        <v>26</v>
      </c>
      <c r="B224" s="30" t="s">
        <v>385</v>
      </c>
      <c r="C224" s="30" t="s">
        <v>386</v>
      </c>
      <c r="D224" s="30" t="s">
        <v>387</v>
      </c>
      <c r="E224" s="30" t="s">
        <v>96</v>
      </c>
      <c r="F224" s="31">
        <v>14</v>
      </c>
      <c r="G224" s="44"/>
      <c r="H224" s="32">
        <f t="shared" si="9"/>
        <v>0</v>
      </c>
    </row>
    <row r="225" spans="1:8" s="8" customFormat="1" ht="13.5" customHeight="1">
      <c r="A225" s="29">
        <v>27</v>
      </c>
      <c r="B225" s="30" t="s">
        <v>385</v>
      </c>
      <c r="C225" s="30" t="s">
        <v>388</v>
      </c>
      <c r="D225" s="30" t="s">
        <v>389</v>
      </c>
      <c r="E225" s="30" t="s">
        <v>96</v>
      </c>
      <c r="F225" s="31">
        <v>14</v>
      </c>
      <c r="G225" s="44"/>
      <c r="H225" s="32">
        <f t="shared" si="9"/>
        <v>0</v>
      </c>
    </row>
    <row r="226" spans="1:8" s="8" customFormat="1" ht="13.5" customHeight="1">
      <c r="A226" s="29">
        <v>28</v>
      </c>
      <c r="B226" s="30" t="s">
        <v>385</v>
      </c>
      <c r="C226" s="30" t="s">
        <v>390</v>
      </c>
      <c r="D226" s="30" t="s">
        <v>391</v>
      </c>
      <c r="E226" s="30" t="s">
        <v>30</v>
      </c>
      <c r="F226" s="31">
        <v>1</v>
      </c>
      <c r="G226" s="44"/>
      <c r="H226" s="32">
        <f t="shared" si="9"/>
        <v>0</v>
      </c>
    </row>
    <row r="227" spans="1:8" s="8" customFormat="1" ht="13.5" customHeight="1">
      <c r="A227" s="29">
        <v>29</v>
      </c>
      <c r="B227" s="30" t="s">
        <v>385</v>
      </c>
      <c r="C227" s="30" t="s">
        <v>392</v>
      </c>
      <c r="D227" s="30" t="s">
        <v>393</v>
      </c>
      <c r="E227" s="30" t="s">
        <v>30</v>
      </c>
      <c r="F227" s="31">
        <v>1</v>
      </c>
      <c r="G227" s="44"/>
      <c r="H227" s="32">
        <f t="shared" si="9"/>
        <v>0</v>
      </c>
    </row>
    <row r="228" spans="1:8" s="8" customFormat="1" ht="22.5">
      <c r="A228" s="29">
        <v>30</v>
      </c>
      <c r="B228" s="30" t="s">
        <v>103</v>
      </c>
      <c r="C228" s="30" t="s">
        <v>832</v>
      </c>
      <c r="D228" s="30" t="s">
        <v>833</v>
      </c>
      <c r="E228" s="30" t="s">
        <v>42</v>
      </c>
      <c r="F228" s="31">
        <v>2</v>
      </c>
      <c r="G228" s="43"/>
      <c r="H228" s="32">
        <f t="shared" si="9"/>
        <v>0</v>
      </c>
    </row>
    <row r="229" spans="1:8" s="8" customFormat="1" ht="22.5">
      <c r="A229" s="29">
        <v>31</v>
      </c>
      <c r="B229" s="30" t="s">
        <v>103</v>
      </c>
      <c r="C229" s="30" t="s">
        <v>834</v>
      </c>
      <c r="D229" s="30" t="s">
        <v>835</v>
      </c>
      <c r="E229" s="30" t="s">
        <v>42</v>
      </c>
      <c r="F229" s="31">
        <v>1</v>
      </c>
      <c r="G229" s="43"/>
      <c r="H229" s="32">
        <f t="shared" si="9"/>
        <v>0</v>
      </c>
    </row>
    <row r="230" spans="1:8" s="8" customFormat="1" ht="13.5" customHeight="1">
      <c r="A230" s="29">
        <v>32</v>
      </c>
      <c r="B230" s="30" t="s">
        <v>103</v>
      </c>
      <c r="C230" s="30" t="s">
        <v>836</v>
      </c>
      <c r="D230" s="30" t="s">
        <v>837</v>
      </c>
      <c r="E230" s="30" t="s">
        <v>42</v>
      </c>
      <c r="F230" s="31">
        <v>1</v>
      </c>
      <c r="G230" s="43"/>
      <c r="H230" s="32">
        <f t="shared" si="9"/>
        <v>0</v>
      </c>
    </row>
    <row r="231" spans="1:8" s="8" customFormat="1" ht="13.5" customHeight="1">
      <c r="A231" s="29">
        <v>33</v>
      </c>
      <c r="B231" s="30" t="s">
        <v>382</v>
      </c>
      <c r="C231" s="30" t="s">
        <v>838</v>
      </c>
      <c r="D231" s="47" t="s">
        <v>839</v>
      </c>
      <c r="E231" s="30" t="s">
        <v>42</v>
      </c>
      <c r="F231" s="31">
        <v>1</v>
      </c>
      <c r="G231" s="44"/>
      <c r="H231" s="32">
        <f t="shared" si="9"/>
        <v>0</v>
      </c>
    </row>
    <row r="232" spans="1:8" s="8" customFormat="1" ht="13.5" customHeight="1">
      <c r="A232" s="29">
        <v>34</v>
      </c>
      <c r="B232" s="30" t="s">
        <v>103</v>
      </c>
      <c r="C232" s="30" t="s">
        <v>378</v>
      </c>
      <c r="D232" s="30" t="s">
        <v>379</v>
      </c>
      <c r="E232" s="30" t="s">
        <v>96</v>
      </c>
      <c r="F232" s="31">
        <v>2</v>
      </c>
      <c r="G232" s="43"/>
      <c r="H232" s="32">
        <f t="shared" si="9"/>
        <v>0</v>
      </c>
    </row>
    <row r="233" spans="1:8" s="8" customFormat="1" ht="25.5" customHeight="1">
      <c r="A233" s="29">
        <v>35</v>
      </c>
      <c r="B233" s="30" t="s">
        <v>103</v>
      </c>
      <c r="C233" s="30" t="s">
        <v>380</v>
      </c>
      <c r="D233" s="30" t="s">
        <v>856</v>
      </c>
      <c r="E233" s="30" t="s">
        <v>42</v>
      </c>
      <c r="F233" s="31">
        <v>2</v>
      </c>
      <c r="G233" s="43"/>
      <c r="H233" s="32">
        <f t="shared" si="9"/>
        <v>0</v>
      </c>
    </row>
    <row r="234" spans="1:8" s="8" customFormat="1" ht="26.25" customHeight="1">
      <c r="A234" s="29">
        <v>36</v>
      </c>
      <c r="B234" s="30" t="s">
        <v>103</v>
      </c>
      <c r="C234" s="30" t="s">
        <v>840</v>
      </c>
      <c r="D234" s="30" t="s">
        <v>857</v>
      </c>
      <c r="E234" s="30" t="s">
        <v>42</v>
      </c>
      <c r="F234" s="31">
        <v>1</v>
      </c>
      <c r="G234" s="43"/>
      <c r="H234" s="32">
        <f t="shared" si="9"/>
        <v>0</v>
      </c>
    </row>
    <row r="235" spans="1:8" s="8" customFormat="1" ht="22.5">
      <c r="A235" s="29">
        <v>37</v>
      </c>
      <c r="B235" s="30" t="s">
        <v>103</v>
      </c>
      <c r="C235" s="30" t="s">
        <v>394</v>
      </c>
      <c r="D235" s="30" t="s">
        <v>395</v>
      </c>
      <c r="E235" s="30" t="s">
        <v>38</v>
      </c>
      <c r="F235" s="31">
        <v>0.087</v>
      </c>
      <c r="G235" s="43"/>
      <c r="H235" s="32">
        <f t="shared" si="9"/>
        <v>0</v>
      </c>
    </row>
    <row r="236" spans="1:8" s="8" customFormat="1" ht="26.25" customHeight="1">
      <c r="A236" s="25"/>
      <c r="B236" s="26"/>
      <c r="C236" s="26" t="s">
        <v>343</v>
      </c>
      <c r="D236" s="26" t="s">
        <v>344</v>
      </c>
      <c r="E236" s="26"/>
      <c r="F236" s="27"/>
      <c r="G236" s="45"/>
      <c r="H236" s="28">
        <f>SUM(H237:H241)</f>
        <v>0</v>
      </c>
    </row>
    <row r="237" spans="1:8" s="8" customFormat="1" ht="13.5" customHeight="1">
      <c r="A237" s="29">
        <v>38</v>
      </c>
      <c r="B237" s="30" t="s">
        <v>39</v>
      </c>
      <c r="C237" s="30" t="s">
        <v>353</v>
      </c>
      <c r="D237" s="30" t="s">
        <v>354</v>
      </c>
      <c r="E237" s="30" t="s">
        <v>351</v>
      </c>
      <c r="F237" s="31">
        <v>5</v>
      </c>
      <c r="G237" s="43"/>
      <c r="H237" s="32">
        <f>G237*F237</f>
        <v>0</v>
      </c>
    </row>
    <row r="238" spans="1:8" s="8" customFormat="1" ht="13.5" customHeight="1">
      <c r="A238" s="29">
        <v>39</v>
      </c>
      <c r="B238" s="30" t="s">
        <v>335</v>
      </c>
      <c r="C238" s="30" t="s">
        <v>358</v>
      </c>
      <c r="D238" s="30" t="s">
        <v>359</v>
      </c>
      <c r="E238" s="30" t="s">
        <v>360</v>
      </c>
      <c r="F238" s="31">
        <v>0.75</v>
      </c>
      <c r="G238" s="44"/>
      <c r="H238" s="32">
        <f>G238*F238</f>
        <v>0</v>
      </c>
    </row>
    <row r="239" spans="1:8" s="8" customFormat="1" ht="13.5" customHeight="1">
      <c r="A239" s="29">
        <v>40</v>
      </c>
      <c r="B239" s="30" t="s">
        <v>335</v>
      </c>
      <c r="C239" s="30" t="s">
        <v>361</v>
      </c>
      <c r="D239" s="30" t="s">
        <v>362</v>
      </c>
      <c r="E239" s="30" t="s">
        <v>360</v>
      </c>
      <c r="F239" s="31">
        <v>10</v>
      </c>
      <c r="G239" s="44"/>
      <c r="H239" s="32">
        <f>G239*F239</f>
        <v>0</v>
      </c>
    </row>
    <row r="240" spans="1:8" s="8" customFormat="1" ht="13.5" customHeight="1">
      <c r="A240" s="29">
        <v>41</v>
      </c>
      <c r="B240" s="30" t="s">
        <v>335</v>
      </c>
      <c r="C240" s="30" t="s">
        <v>363</v>
      </c>
      <c r="D240" s="30" t="s">
        <v>364</v>
      </c>
      <c r="E240" s="30" t="s">
        <v>30</v>
      </c>
      <c r="F240" s="31">
        <v>1</v>
      </c>
      <c r="G240" s="44"/>
      <c r="H240" s="32">
        <f>G240*F240</f>
        <v>0</v>
      </c>
    </row>
    <row r="241" spans="1:8" s="8" customFormat="1" ht="13.5" customHeight="1">
      <c r="A241" s="29">
        <v>42</v>
      </c>
      <c r="B241" s="30" t="s">
        <v>335</v>
      </c>
      <c r="C241" s="30" t="s">
        <v>365</v>
      </c>
      <c r="D241" s="30" t="s">
        <v>366</v>
      </c>
      <c r="E241" s="30" t="s">
        <v>30</v>
      </c>
      <c r="F241" s="31">
        <v>1</v>
      </c>
      <c r="G241" s="44"/>
      <c r="H241" s="32">
        <f>G241*F241</f>
        <v>0</v>
      </c>
    </row>
    <row r="242" spans="1:8" s="8" customFormat="1" ht="30.75" customHeight="1">
      <c r="A242" s="33"/>
      <c r="B242" s="34"/>
      <c r="C242" s="34"/>
      <c r="D242" s="34" t="s">
        <v>367</v>
      </c>
      <c r="E242" s="34"/>
      <c r="F242" s="35"/>
      <c r="G242" s="36"/>
      <c r="H242" s="36">
        <f>H186+H178+H90+H62+H49+H42+H36+H20+H14+H197+H218+H236</f>
        <v>0</v>
      </c>
    </row>
  </sheetData>
  <sheetProtection password="CA87" sheet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Nádraský Václav</dc:creator>
  <cp:keywords/>
  <dc:description/>
  <cp:lastModifiedBy>Čapek Luboš</cp:lastModifiedBy>
  <dcterms:created xsi:type="dcterms:W3CDTF">2017-09-06T10:04:44Z</dcterms:created>
  <dcterms:modified xsi:type="dcterms:W3CDTF">2017-09-07T06:58:57Z</dcterms:modified>
  <cp:category/>
  <cp:version/>
  <cp:contentType/>
  <cp:contentStatus/>
</cp:coreProperties>
</file>