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7400" windowHeight="12210" activeTab="2"/>
  </bookViews>
  <sheets>
    <sheet name="Stavba" sheetId="1" r:id="rId1"/>
    <sheet name="VzorPolozky" sheetId="2" state="hidden" r:id="rId2"/>
    <sheet name="&lt;1&gt; 3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'&lt;1&gt; 3 Pol'!$A$1:$T$545</definedName>
    <definedName name="_xlnm.Print_Area" localSheetId="0">'Stavba'!$A$1:$J$65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<sst xmlns="http://schemas.openxmlformats.org/spreadsheetml/2006/main" count="1762" uniqueCount="585">
  <si>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</si>
  <si>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</si>
  <si>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</si>
  <si>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</si>
  <si>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</si>
  <si>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</si>
  <si>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</si>
  <si>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</si>
  <si>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</si>
  <si>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</si>
  <si>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</si>
  <si>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</si>
  <si>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</si>
  <si>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</si>
  <si>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</si>
  <si>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</si>
  <si>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</si>
  <si>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</si>
  <si>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</si>
  <si>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</si>
  <si>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</si>
  <si>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</si>
  <si>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</si>
  <si>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</si>
  <si>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</si>
  <si>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</si>
  <si>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</si>
  <si>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</si>
  <si>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</si>
  <si>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</si>
  <si>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</si>
  <si>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</si>
  <si>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</si>
  <si>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</si>
  <si>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</si>
  <si>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</si>
  <si>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</si>
  <si>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</si>
  <si>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</si>
  <si>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</si>
  <si>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</si>
  <si>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3</t>
  </si>
  <si>
    <t>Zakazka</t>
  </si>
  <si>
    <t>&lt;1&gt;</t>
  </si>
  <si>
    <t>SO_01: Sportovní hala - tělocvična, šatny, krček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</si>
  <si>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</si>
  <si>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</si>
  <si>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</si>
  <si>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</si>
  <si>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</si>
  <si>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</si>
  <si>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</si>
  <si>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6</t>
  </si>
  <si>
    <t>Úpravy povrchu, podlahy</t>
  </si>
  <si>
    <t>9</t>
  </si>
  <si>
    <t>Ostatní konstrukce, bourání</t>
  </si>
  <si>
    <t>96</t>
  </si>
  <si>
    <t>Bourání konstrukcí</t>
  </si>
  <si>
    <t>99</t>
  </si>
  <si>
    <t>Staveništní přesun hmot</t>
  </si>
  <si>
    <t>712</t>
  </si>
  <si>
    <t>Živičné krytiny</t>
  </si>
  <si>
    <t>713</t>
  </si>
  <si>
    <t>Izolace tepelné</t>
  </si>
  <si>
    <t>730</t>
  </si>
  <si>
    <t>Ústřední vytápění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</si>
  <si>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</si>
  <si>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</si>
  <si>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</si>
  <si>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</si>
  <si>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</si>
  <si>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</si>
  <si>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</si>
  <si>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</si>
  <si>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</si>
  <si>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</si>
  <si>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</si>
  <si>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</si>
  <si>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</si>
  <si>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</si>
  <si>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</si>
  <si>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</si>
  <si>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</si>
  <si>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</si>
  <si>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</si>
  <si>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</si>
  <si>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</si>
  <si>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</si>
  <si>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</si>
  <si>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</si>
  <si>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</si>
  <si>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</si>
  <si>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</si>
  <si>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</si>
  <si>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</si>
  <si>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</si>
  <si>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</si>
  <si>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</si>
  <si>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</si>
  <si>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</si>
  <si>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</si>
  <si>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</si>
  <si>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</si>
  <si>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</si>
  <si>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</si>
  <si>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622903110</t>
  </si>
  <si>
    <t>Mytí s odmaštěním vnějších omítek stupně složitosti 1 a 2 tlakovou vodou</t>
  </si>
  <si>
    <t>m2</t>
  </si>
  <si>
    <t>Vlastní</t>
  </si>
  <si>
    <t>POL1_1</t>
  </si>
  <si>
    <t xml:space="preserve">981,2 : </t>
  </si>
  <si>
    <t>VV</t>
  </si>
  <si>
    <t xml:space="preserve">40,3 : </t>
  </si>
  <si>
    <t>1021,5</t>
  </si>
  <si>
    <t>X0060</t>
  </si>
  <si>
    <t>OP1 - KZS stěn polystyren EPS F( lambda = 0,04W/mK) tl. 70 mm na plastové hmoždinky,  - vč.rohových, lišt, APU lišt,  penetrace, zákl. nátěru /  omítka hladká silikonová -  tělocvična, šatny</t>
  </si>
  <si>
    <t>POL3_1</t>
  </si>
  <si>
    <t xml:space="preserve">skladba OP1 - Kontaktní zateplovací systém Z EPS -F lambda 0,04W/mK z  celková plochy KZS  981,2 m2- výkr.č.. 1.1.b.6 - 1.1.b.9 : </t>
  </si>
  <si>
    <t xml:space="preserve">OP1 = pohledová plocha m2 : </t>
  </si>
  <si>
    <t xml:space="preserve">tělocvična - nový stav - viz. pohledy : </t>
  </si>
  <si>
    <t xml:space="preserve">pohled východní; : </t>
  </si>
  <si>
    <t xml:space="preserve">207,9 : </t>
  </si>
  <si>
    <t xml:space="preserve">pohled západní; : </t>
  </si>
  <si>
    <t xml:space="preserve">204,3 : </t>
  </si>
  <si>
    <t xml:space="preserve">pohled severní; : </t>
  </si>
  <si>
    <t xml:space="preserve">162,8 : </t>
  </si>
  <si>
    <t xml:space="preserve">pohled jižní; : </t>
  </si>
  <si>
    <t xml:space="preserve">167,7 : </t>
  </si>
  <si>
    <t xml:space="preserve">--------------------------------- : </t>
  </si>
  <si>
    <t xml:space="preserve">šatna : </t>
  </si>
  <si>
    <t xml:space="preserve">57,0 : </t>
  </si>
  <si>
    <t xml:space="preserve">62,0 : </t>
  </si>
  <si>
    <t xml:space="preserve">30,7 : </t>
  </si>
  <si>
    <t xml:space="preserve">31,8 : </t>
  </si>
  <si>
    <t xml:space="preserve">= : </t>
  </si>
  <si>
    <t/>
  </si>
  <si>
    <t>924,2</t>
  </si>
  <si>
    <t>OP3 ( vč. OP5) - KZS stěn polystyren XPS tl. 70 mm na plastové hmoždinky,  - vč. zakládacích  lišt,, rohovýchlišt,  penetrace, zákl. nátěr / omítka hladká silikonová  - tělocvična, šatny</t>
  </si>
  <si>
    <t xml:space="preserve">skladba  - OP3 - KZS  - pohledová plocha m2 z celkové plochy  KZS 981,2 m - výkr.č.. 1.1.b.6 - 1.1.b.9 : </t>
  </si>
  <si>
    <t xml:space="preserve">10,6 : </t>
  </si>
  <si>
    <t xml:space="preserve">10,4 : </t>
  </si>
  <si>
    <t xml:space="preserve">5,9 : </t>
  </si>
  <si>
    <t xml:space="preserve">8,8 : </t>
  </si>
  <si>
    <t xml:space="preserve">3,2 : </t>
  </si>
  <si>
    <t xml:space="preserve">3,4 : </t>
  </si>
  <si>
    <t>57</t>
  </si>
  <si>
    <t>OP2 -KZS stěn polystyren EPS F  ( lambda = 0,04W/mK) , tl. 90 mm na plastové hmoždinky,  - vč., rohových lišt, APU lišt,  penetrace, zákl. nátěr / omítka hladká silikonová - "krček"</t>
  </si>
  <si>
    <t xml:space="preserve">Kontaktní zateplovací systém EPS F  OP2 výkresy pohledů  - viz. výkr. č. 1.1.b.8 - 1.1.b.9 : </t>
  </si>
  <si>
    <t xml:space="preserve">krček : </t>
  </si>
  <si>
    <t xml:space="preserve">OP2 : </t>
  </si>
  <si>
    <t xml:space="preserve">20,7 : </t>
  </si>
  <si>
    <t xml:space="preserve">15,4 : </t>
  </si>
  <si>
    <t>36,1</t>
  </si>
  <si>
    <t>OP4 - KZS stěn polystyren XPS  tl. 90 mm  na plastové hmoždinky  - vč. zakládacích  lišt,, rohovýchlišt,  penetrace, zákl. nátěr / omítka hladká silikonová -  "krček"</t>
  </si>
  <si>
    <t xml:space="preserve">Kontaktní zateplovací systém XPS OP4   - výměra - výkresy pohledů  - viz. výkr. č. 1.1.b.8 - 1.1.b.9 : </t>
  </si>
  <si>
    <t xml:space="preserve">OP4 : </t>
  </si>
  <si>
    <t xml:space="preserve">2,1 : </t>
  </si>
  <si>
    <t>4,2</t>
  </si>
  <si>
    <t>X00600</t>
  </si>
  <si>
    <t>OP6 - KZS stěn polystyren XPS tl. 30 mm, plošně lepený -  penetrace, zákl. nátěr / omítka hladká, silikonová</t>
  </si>
  <si>
    <t xml:space="preserve">OP6 - viz. výkres pohledů - tělocvična pohled východní + západní - 19 ks : </t>
  </si>
  <si>
    <t xml:space="preserve">2,9*0,15*19 : </t>
  </si>
  <si>
    <t>8,265</t>
  </si>
  <si>
    <t>612425931</t>
  </si>
  <si>
    <t>Omítka vápenná štuková vnitřního ostění okenního nebo dveřního</t>
  </si>
  <si>
    <t>801-4</t>
  </si>
  <si>
    <t>RTS</t>
  </si>
  <si>
    <t>629135102</t>
  </si>
  <si>
    <t>Vyrovnávací vrstva pod klempířské prvky z MC š do 300 mm</t>
  </si>
  <si>
    <t>m</t>
  </si>
  <si>
    <t xml:space="preserve">0,9*4 : </t>
  </si>
  <si>
    <t xml:space="preserve">0,9*12 : </t>
  </si>
  <si>
    <t xml:space="preserve">2,1*7 : </t>
  </si>
  <si>
    <t xml:space="preserve">1*3 : </t>
  </si>
  <si>
    <t xml:space="preserve">2,4*21 : </t>
  </si>
  <si>
    <t xml:space="preserve">1,2*42 : </t>
  </si>
  <si>
    <t xml:space="preserve">1,2*4 : </t>
  </si>
  <si>
    <t>137,7</t>
  </si>
  <si>
    <t>620991121</t>
  </si>
  <si>
    <t>Zakrývání výplní venkovních otvorů před nástřikem plastických maltovin z lešení</t>
  </si>
  <si>
    <t>801-1</t>
  </si>
  <si>
    <t>X00601</t>
  </si>
  <si>
    <t>Prostupová manžeta - komínové těleso, vč. průchody - st. det. J</t>
  </si>
  <si>
    <t>kus</t>
  </si>
  <si>
    <t>POL12_0</t>
  </si>
  <si>
    <t>979082111</t>
  </si>
  <si>
    <t>Vnitrostaveništní vodorovná doprava suti a vybouraných hmot do 10 m</t>
  </si>
  <si>
    <t>t</t>
  </si>
  <si>
    <t>801-3</t>
  </si>
  <si>
    <t xml:space="preserve">suť z celé stavby - suť na nebezpečný odpad zvlášť : </t>
  </si>
  <si>
    <t xml:space="preserve">62,823-21,586 : </t>
  </si>
  <si>
    <t>41,237</t>
  </si>
  <si>
    <t>979082121</t>
  </si>
  <si>
    <t>Vnitrostaveništní vodorovná doprava suti a vybouraných hmot ZKD 5 m přes 10 m</t>
  </si>
  <si>
    <t xml:space="preserve">41,237*5 : </t>
  </si>
  <si>
    <t>206,185</t>
  </si>
  <si>
    <t>979081111</t>
  </si>
  <si>
    <t>Odvoz suti a vybouraných hmot na skládku do 1 km</t>
  </si>
  <si>
    <t>979081121</t>
  </si>
  <si>
    <t>Odvoz suti a vybouraných hmot na skládku ZKD 1 km přes 1 km</t>
  </si>
  <si>
    <t xml:space="preserve">41,237*9 : </t>
  </si>
  <si>
    <t>371,133</t>
  </si>
  <si>
    <t>979098231</t>
  </si>
  <si>
    <t>Poplatek za uložení stavebního směsného odpadu na skládce (skládkovné)</t>
  </si>
  <si>
    <t>941211111</t>
  </si>
  <si>
    <t>Montáž lešení řadového rámového lehkého zatížení do 200 kg/m2 š do 0,9 m v do 10 m</t>
  </si>
  <si>
    <t xml:space="preserve">980+40 : </t>
  </si>
  <si>
    <t>1020</t>
  </si>
  <si>
    <t>941211211</t>
  </si>
  <si>
    <t>Příplatek k lešení řadovému rámovému lehkému š 0,9 m v do 25 m za první a ZKD den použití</t>
  </si>
  <si>
    <t xml:space="preserve">1020*29 : </t>
  </si>
  <si>
    <t>29580</t>
  </si>
  <si>
    <t>941211811</t>
  </si>
  <si>
    <t>Demontáž lešení řadového rámového lehkého zatížení do 200 kg/m2 š do 0,9 m v do 10 m</t>
  </si>
  <si>
    <t>952901111</t>
  </si>
  <si>
    <t>Vyčištění budov bytové a občanské výstavby při výšce podlaží do 4 m</t>
  </si>
  <si>
    <t>X0090</t>
  </si>
  <si>
    <t>Překotvení hromosvodu, demontáž úchytů na fasádě, shrnutí na střeše,  - po provedení KZS a zateplení, střeš. kce ukotvení na stěny a střechu / st. det. N (nové kotvy)</t>
  </si>
  <si>
    <t xml:space="preserve">tělocvična : </t>
  </si>
  <si>
    <t xml:space="preserve">svislé; 9,5*6 : </t>
  </si>
  <si>
    <t xml:space="preserve">střecha ; 37,00*2 : </t>
  </si>
  <si>
    <t xml:space="preserve">10,5*4 : </t>
  </si>
  <si>
    <t xml:space="preserve">2*8,00 : </t>
  </si>
  <si>
    <t xml:space="preserve">šatna + krček : </t>
  </si>
  <si>
    <t xml:space="preserve">4,00*4 : </t>
  </si>
  <si>
    <t xml:space="preserve">4,00*3 : </t>
  </si>
  <si>
    <t xml:space="preserve">2*(29+7) : </t>
  </si>
  <si>
    <t xml:space="preserve">30,7*2 : </t>
  </si>
  <si>
    <t xml:space="preserve">5,00 : </t>
  </si>
  <si>
    <t xml:space="preserve">13 : </t>
  </si>
  <si>
    <t>368,4</t>
  </si>
  <si>
    <t>X00901</t>
  </si>
  <si>
    <t>Revize hromosvodu</t>
  </si>
  <si>
    <t>kpl</t>
  </si>
  <si>
    <t>X00902</t>
  </si>
  <si>
    <t>Demontáž a zpětná montáž zvonku po provedení KZS a fasády  - st. det. I</t>
  </si>
  <si>
    <t>X00903</t>
  </si>
  <si>
    <t>Demontáž a zpětná montáž přístřešku u vstupu tělocvičny - uřezání kce, demontáž krytiny z plechu, po, provedení KZS zpětně přivařit / viz. pohled záúaní -tělocvična , st. det. U</t>
  </si>
  <si>
    <t>9501</t>
  </si>
  <si>
    <t>Ochrana podlahy v hale zakrýváním (např.geotextilií)</t>
  </si>
  <si>
    <t>POL1_</t>
  </si>
  <si>
    <t>X00904</t>
  </si>
  <si>
    <t>Demontáž a zpětná montáž vedení plynu - po provedení KZS / viz. pohled východní-krček, st. det. L, nový nátěr</t>
  </si>
  <si>
    <t xml:space="preserve">5+1,7+1 : </t>
  </si>
  <si>
    <t>7,7</t>
  </si>
  <si>
    <t>X00905</t>
  </si>
  <si>
    <t>Demontáž a zpětná montáž ocelového schodiště - odřežání kce nosníků a zábradlí, po provedení KZS, zpětně osadit a přivařit / viz. pohled st. det. M, nový nátěr</t>
  </si>
  <si>
    <t>X00907</t>
  </si>
  <si>
    <t>Demontáž a zpětná montáž venkovního osvětlení - pohled západní šatna1.1.b.6, st. det. H - po, provedení KZS</t>
  </si>
  <si>
    <t>Překotvení požárního žebříku - demontáž (řezání kce)  a zpětná montáž, vč. nových kotevních prvků, / pohled západní tělocvična, st, det. O, nový nátěr</t>
  </si>
  <si>
    <t>962081141</t>
  </si>
  <si>
    <t>Bourání příček ze skleněných tvárnic tl do 150 mm</t>
  </si>
  <si>
    <t xml:space="preserve">stávající stav - .luxfery + copilitové plochy : </t>
  </si>
  <si>
    <t xml:space="preserve">det 5 - krček+šatny-jih; ; luxfery; 1,00*1,25*3 : </t>
  </si>
  <si>
    <t xml:space="preserve">det 9 - tělocvična -východ;  1,2*3,1*4 : </t>
  </si>
  <si>
    <t xml:space="preserve">det. 10 -  - tělocvična -východ +západ;    2,4*2,5*21 : </t>
  </si>
  <si>
    <t>144,63</t>
  </si>
  <si>
    <t>968072456</t>
  </si>
  <si>
    <t>Vybourání kovových dveřních zárubní pl přes 2 m2</t>
  </si>
  <si>
    <t xml:space="preserve">det. 6; dveře dřevěné + ocel rám ; 1,8*2 : </t>
  </si>
  <si>
    <t>3,6</t>
  </si>
  <si>
    <t>966089002</t>
  </si>
  <si>
    <t>Demontáž azbestocementových stěn svislého pláště</t>
  </si>
  <si>
    <t>801-5</t>
  </si>
  <si>
    <t xml:space="preserve">desky z azbestových vláken plochy- m2 - viz. pohledy stávající stav OP1 : </t>
  </si>
  <si>
    <t xml:space="preserve">168,7 : </t>
  </si>
  <si>
    <t xml:space="preserve">pohled jižní : </t>
  </si>
  <si>
    <t xml:space="preserve">173,6 : </t>
  </si>
  <si>
    <t xml:space="preserve">218,5 : </t>
  </si>
  <si>
    <t xml:space="preserve">214,7 : </t>
  </si>
  <si>
    <t xml:space="preserve">šatny : </t>
  </si>
  <si>
    <t xml:space="preserve">35,2 : </t>
  </si>
  <si>
    <t xml:space="preserve">33,9 : </t>
  </si>
  <si>
    <t xml:space="preserve">65,8 : </t>
  </si>
  <si>
    <t xml:space="preserve">70,80 : </t>
  </si>
  <si>
    <t>981,2</t>
  </si>
  <si>
    <t>966089350</t>
  </si>
  <si>
    <t>Přemístění demontovaného materiálu keramického nebo azbestocementového vodorovné ZKD 10 m</t>
  </si>
  <si>
    <t xml:space="preserve">21,586*9 : </t>
  </si>
  <si>
    <t>194,274</t>
  </si>
  <si>
    <t>966089351</t>
  </si>
  <si>
    <t>Přemístění demontovaného materiálu keramického nebo azbestocementového svislé ZKD 3,5 m</t>
  </si>
  <si>
    <t>979087017</t>
  </si>
  <si>
    <t>Odvoz na skládku demontovaných konstrukcí azbestocementových do 5000 m</t>
  </si>
  <si>
    <t>979087018</t>
  </si>
  <si>
    <t>Příplatek ZKD 5000 m u odvozu na skládku demontovaných konstrukcí azbestocementových</t>
  </si>
  <si>
    <t>979098221</t>
  </si>
  <si>
    <t>Poplatek za uložení stavebního odpadu ekologicky závadného s azbestem na skládce (skládkovné)</t>
  </si>
  <si>
    <t>X97901</t>
  </si>
  <si>
    <t>Dodání a aplikace enkapsulačního roztoku - na demontáž plochy 981,2 m2</t>
  </si>
  <si>
    <t>X97902</t>
  </si>
  <si>
    <t>Dodání PE obalů pro uložení demontovaných dílců</t>
  </si>
  <si>
    <t>X7970</t>
  </si>
  <si>
    <t>Instalace a provoz výkonných vysavačů s HEPA filtry - v ohledu na demontovanou plochu 981,2 m2, azbest. desek</t>
  </si>
  <si>
    <t>999281211</t>
  </si>
  <si>
    <t>Přesun hmot pro opravy a údržbu vnějších plášťů budov v do 25 m</t>
  </si>
  <si>
    <t>712331111</t>
  </si>
  <si>
    <t>Provedení povlakové krytiny střech do 10° podkladní vrstvy pásy na sucho samolepící, mechanicky kotvené</t>
  </si>
  <si>
    <t xml:space="preserve">plocha střech - viz. výkr. č. 1.1.b17 + 1.1.b.8 : </t>
  </si>
  <si>
    <t xml:space="preserve">plocha střechy tělocvičny : </t>
  </si>
  <si>
    <t xml:space="preserve">785,00 : </t>
  </si>
  <si>
    <t xml:space="preserve">407,40 : </t>
  </si>
  <si>
    <t xml:space="preserve">17,70 : </t>
  </si>
  <si>
    <t xml:space="preserve">------------------------------ : </t>
  </si>
  <si>
    <t>1210,1</t>
  </si>
  <si>
    <t>X71201</t>
  </si>
  <si>
    <t>SBS modifik. asfaltový (vysoce modifikovaný) podkladní za studena samolepící pás, s nosnou vložkou -, se spodní stahovací fólií a vrchní krycí spalitelnou fóli / + 15% na přesahy - specifikace viz. PD</t>
  </si>
  <si>
    <t xml:space="preserve">plocha střech - viz. výkr. půdorys střech +15 % zt. - spoje + opracování prostupů ; : </t>
  </si>
  <si>
    <t xml:space="preserve">785,00*1,15 : </t>
  </si>
  <si>
    <t xml:space="preserve">407,40*1,15 : </t>
  </si>
  <si>
    <t xml:space="preserve">17,70*1,15 : </t>
  </si>
  <si>
    <t xml:space="preserve">Technický popis:Krycí vrstvy KSK TOP - SBS modifikovaný asfaltEkvivalentní difúzní tloušťka rd = m x s [m] 75Vložka [g/m2] speciální spřaženáHorní povrch speciální fólie a stahovatelné páskykryjící samolepící přesahDolní povrch stahovací fólie : </t>
  </si>
  <si>
    <t>1391,615</t>
  </si>
  <si>
    <t>712341559</t>
  </si>
  <si>
    <t>Provedení povlakové krytiny střech do 10° pásy NAIP přitavením v plné ploše</t>
  </si>
  <si>
    <t>800-711</t>
  </si>
  <si>
    <t xml:space="preserve">plocha střech - viz. výkr. půdorys střech ; : </t>
  </si>
  <si>
    <t>X712011</t>
  </si>
  <si>
    <t>Asfaltový SBS modifikovaný natavovací pás ( vysoce modifikovaný) na povrchu břidličný posyp - modroz, - tl. 5,2 mm</t>
  </si>
  <si>
    <t xml:space="preserve">plocha střech - viz. výkr. půdorys střech +15 % zt. - spoje  + opracování prostupů ; : </t>
  </si>
  <si>
    <t>712363115</t>
  </si>
  <si>
    <t>Provedení povlakové krytiny střech do 10° zaizolování prostupů kruhového průřezu D do 300 mm</t>
  </si>
  <si>
    <t xml:space="preserve">střecha tělocvičny ; : </t>
  </si>
  <si>
    <t xml:space="preserve">4ks  prostupů - průměru 300 mm; 4 : </t>
  </si>
  <si>
    <t xml:space="preserve">střecha šatny ; : </t>
  </si>
  <si>
    <t xml:space="preserve">9 ks prostupů - průměru 150 mm; 9 : </t>
  </si>
  <si>
    <t xml:space="preserve">2ks prostupů - průměru 300 mm;  2 : </t>
  </si>
  <si>
    <t>15</t>
  </si>
  <si>
    <t>998712202</t>
  </si>
  <si>
    <t>Přesun hmot procentní pro krytiny povlakové v objektech v do 12 m</t>
  </si>
  <si>
    <t>713300851</t>
  </si>
  <si>
    <t>Izolace tepelné odstranění desek z lehčených hmot</t>
  </si>
  <si>
    <t>800-713</t>
  </si>
  <si>
    <t xml:space="preserve">stávající stav - výměry m2 OP1   - viz. pohledy : </t>
  </si>
  <si>
    <t xml:space="preserve">desky kamenná vlna tl 80-100 mm : </t>
  </si>
  <si>
    <t xml:space="preserve">---------------------------------------------------------- : </t>
  </si>
  <si>
    <t>X71301</t>
  </si>
  <si>
    <t>Izolace tepelné stěn  - minerál. vlna  kladená mezi stáv. dř. rošt - tl. 80 mm,  pl.  981,20   m2 -, lambda 0,04 W/m.K  - OP1, OP2, OP5 - D+M</t>
  </si>
  <si>
    <t xml:space="preserve">nový stav - výměry m2 OP1   - viz. pohledy : </t>
  </si>
  <si>
    <t>Parozábrana - svislé stěny pod KZS na stávající rošt - D+M</t>
  </si>
  <si>
    <t>X71302</t>
  </si>
  <si>
    <t>Izolace tepelná střechy deskami EPS S polystyrenu, plošně lepená  tl. 100 mm - D+M, lambda 0,04, W/m.K  / zateplovaná plocha střechy vč. spá. klínů 1198,46+11,64=1210,1 m2</t>
  </si>
  <si>
    <t xml:space="preserve">šatny - plocha spádových klínů : </t>
  </si>
  <si>
    <t xml:space="preserve">-(29,1*0,2)*2 : </t>
  </si>
  <si>
    <t>1198,46</t>
  </si>
  <si>
    <t>713141211</t>
  </si>
  <si>
    <t>Montáž izolace tepelné střech plochých volně položené atikový klín</t>
  </si>
  <si>
    <t xml:space="preserve">29,1*2 : </t>
  </si>
  <si>
    <t>58,2</t>
  </si>
  <si>
    <t>X7130</t>
  </si>
  <si>
    <t>Spádové klíny EPS - dodávka m2 - spádové desky a klíny jsou vyráběny na zakázku v rozměrech, 1000x1000mm</t>
  </si>
  <si>
    <t xml:space="preserve">Spádové desky a klíny jsou vyráběny na zakázku v rozměrech 1000x1000mm : </t>
  </si>
  <si>
    <t xml:space="preserve">29,1*1*2 : </t>
  </si>
  <si>
    <t>Zvýšení atiky polystyren XPS tl. 120mm, vč. nalepení desek v ploše - D+M</t>
  </si>
  <si>
    <t xml:space="preserve">atika : </t>
  </si>
  <si>
    <t xml:space="preserve">7,1*0,5*2 : </t>
  </si>
  <si>
    <t>7,1</t>
  </si>
  <si>
    <t>998713202</t>
  </si>
  <si>
    <t>Přesun hmot procentní pro izolace tepelné v objektech v do 12 m</t>
  </si>
  <si>
    <t>762430012</t>
  </si>
  <si>
    <t>Obložení stěn z desek cementotřískových tl 12 mm na sraz šroubovaných</t>
  </si>
  <si>
    <t xml:space="preserve">----------------------------------- : </t>
  </si>
  <si>
    <t xml:space="preserve">65,80 : </t>
  </si>
  <si>
    <t xml:space="preserve">35,20 : </t>
  </si>
  <si>
    <t>762341042</t>
  </si>
  <si>
    <t>Bednění střech rovných z desek OSB tl 12 mm na pero a drážku šroubovaných na rošt</t>
  </si>
  <si>
    <t xml:space="preserve">7*0,6 : </t>
  </si>
  <si>
    <t>X76201</t>
  </si>
  <si>
    <t>Ukončující dřevěná fošna 80x120 mm, po obvodu střechy,  rám kolem zateplení, vč. montáže - D+M, vč., povrchové úpravy lazurovacím lakem / specifikace viz. výpis truhlářských prvků</t>
  </si>
  <si>
    <t>X76202</t>
  </si>
  <si>
    <t>Ukončující dřevěná fošna 80x80 mm, po obvodu střechy,  rám kolem zateplení, vč. montáže - D+M, vč., povrchové úpravy lazurovacím lakem / specifikace viz. výpis truhlářských prvků</t>
  </si>
  <si>
    <t>998762202</t>
  </si>
  <si>
    <t>Přesun hmot procentní pro kce tesařské v objektech v do 12 m</t>
  </si>
  <si>
    <t>800-762</t>
  </si>
  <si>
    <t>763164811</t>
  </si>
  <si>
    <t>Demontáž SDK obkladu dřevěných kcí opláštění jednoduché</t>
  </si>
  <si>
    <t xml:space="preserve">desky vrchní cementovláknité - viz plochy m2 pohledy stávající stav - odpočet dřevěných obkladů : </t>
  </si>
  <si>
    <t xml:space="preserve">pohled jih : </t>
  </si>
  <si>
    <t xml:space="preserve">odečíst plochu dřevěného obkladu viz. výpočet  - Demontáž truhlářského obložení stěn z palubek, výměra 192,26 m2 : </t>
  </si>
  <si>
    <t xml:space="preserve">-192,26 : </t>
  </si>
  <si>
    <t xml:space="preserve">na krčku není obklad žádný : </t>
  </si>
  <si>
    <t>788,94</t>
  </si>
  <si>
    <t>763121411</t>
  </si>
  <si>
    <t>SDK stěna předsazená tl 62,5 mm profil CW+UW 50 deska 1xA 12,5 bez TI EI 15</t>
  </si>
  <si>
    <t xml:space="preserve">zapravení po větracích otvorech  - větrací mřížky 0,5*0,2 m - 6 ks viz. značení ( OP6) : </t>
  </si>
  <si>
    <t xml:space="preserve">0,6*0,3*6 : </t>
  </si>
  <si>
    <t>1,08</t>
  </si>
  <si>
    <t>763121714</t>
  </si>
  <si>
    <t>SDK stěna předsazená základní penetrační nátěr</t>
  </si>
  <si>
    <t>998763201</t>
  </si>
  <si>
    <t>Přesun hmot procentní pro dřevostavby v objektech v do 12 m</t>
  </si>
  <si>
    <t>800-763</t>
  </si>
  <si>
    <t>764454802</t>
  </si>
  <si>
    <t>Demontáž trouby kruhové průměr 120 mm</t>
  </si>
  <si>
    <t>800-764</t>
  </si>
  <si>
    <t xml:space="preserve">8,5*2 : </t>
  </si>
  <si>
    <t xml:space="preserve">pohled západní : </t>
  </si>
  <si>
    <t xml:space="preserve">15 : </t>
  </si>
  <si>
    <t xml:space="preserve">8,5 : </t>
  </si>
  <si>
    <t xml:space="preserve">3,2*3 : </t>
  </si>
  <si>
    <t xml:space="preserve">3,2*4 : </t>
  </si>
  <si>
    <t>62,9</t>
  </si>
  <si>
    <t>764454203</t>
  </si>
  <si>
    <t>Odpadní trouby z barv Pz plechu, kruhové, D 120 mm</t>
  </si>
  <si>
    <t>764323820</t>
  </si>
  <si>
    <t>Demontáž oplechování okapů lepenková krytina rš 250 mm</t>
  </si>
  <si>
    <t xml:space="preserve">průběžné okapnice tělocvična : </t>
  </si>
  <si>
    <t xml:space="preserve">19,7*3*2 : </t>
  </si>
  <si>
    <t xml:space="preserve">30,7*3*2 : </t>
  </si>
  <si>
    <t xml:space="preserve">parapet pod okny 600x600 odečíst je zpočten v demontáži parapetů : </t>
  </si>
  <si>
    <t xml:space="preserve">-0,6*84 : </t>
  </si>
  <si>
    <t xml:space="preserve">šatna ; : </t>
  </si>
  <si>
    <t xml:space="preserve">29,00+29,00+13,2+4,2+6,5 : </t>
  </si>
  <si>
    <t>333,9</t>
  </si>
  <si>
    <t>764352810</t>
  </si>
  <si>
    <t>Demontáž žlab podokapní půlkruhový rovný rš 330 mm do 30°</t>
  </si>
  <si>
    <t>764352203</t>
  </si>
  <si>
    <t>Žlaby z barv Pz plechu podokapní půlkruhové, rš 330 mm</t>
  </si>
  <si>
    <t>X7640</t>
  </si>
  <si>
    <t>Překotvení úchytů trub na fasádě, demontáž st. objímek + ukotvení nových objímek</t>
  </si>
  <si>
    <t>764317800</t>
  </si>
  <si>
    <t>Demontáž krytiny hladké střešní železobetonových desek</t>
  </si>
  <si>
    <t xml:space="preserve">17,7 : </t>
  </si>
  <si>
    <t>17,7</t>
  </si>
  <si>
    <t>764322220</t>
  </si>
  <si>
    <t>Oplechování z barv Pz okapů tvrdá krytina rš 330 mm</t>
  </si>
  <si>
    <t>764391820</t>
  </si>
  <si>
    <t>Demontáž závětrná lišta rš 330 mm do 30°</t>
  </si>
  <si>
    <t>764391220</t>
  </si>
  <si>
    <t>Střešní prvky barv Pz - závětrná lišta rš 330 mm</t>
  </si>
  <si>
    <t>764331850</t>
  </si>
  <si>
    <t>Demontáž lemování zdí tvrdá krytina rš 500 mm do 30°</t>
  </si>
  <si>
    <t>764331260</t>
  </si>
  <si>
    <t>Lemování barv  Pz plech zdí tvrdá krytina rš 660 mm</t>
  </si>
  <si>
    <t xml:space="preserve">atika krček : </t>
  </si>
  <si>
    <t xml:space="preserve">7 : </t>
  </si>
  <si>
    <t>7</t>
  </si>
  <si>
    <t>764410850</t>
  </si>
  <si>
    <t>Demontáž oplechování parapetu rš do 330 mm</t>
  </si>
  <si>
    <t xml:space="preserve">det 1;   0,9*4 : </t>
  </si>
  <si>
    <t xml:space="preserve">det2;    0,9*12 : </t>
  </si>
  <si>
    <t xml:space="preserve">det 3;  2,1*7 : </t>
  </si>
  <si>
    <t xml:space="preserve">det 5;  luxfery; 0 : </t>
  </si>
  <si>
    <t xml:space="preserve">průběžný parapet tělocvišna : </t>
  </si>
  <si>
    <t xml:space="preserve">0,6*84 : </t>
  </si>
  <si>
    <t>79,5</t>
  </si>
  <si>
    <t>764430850</t>
  </si>
  <si>
    <t>Demontáž oplechování zdí rš 600 mm</t>
  </si>
  <si>
    <t xml:space="preserve">střecha šatny ;29,4 : </t>
  </si>
  <si>
    <t>29,4</t>
  </si>
  <si>
    <t>X76400</t>
  </si>
  <si>
    <t>Vyspravení střechy po odstranění oplechování hřebene - třecha šatny</t>
  </si>
  <si>
    <t xml:space="preserve">29,1*0,3 : </t>
  </si>
  <si>
    <t>8,73</t>
  </si>
  <si>
    <t>998764202</t>
  </si>
  <si>
    <t>Přesun hmot procentní pro konstrukce klempířské v objektech v do 12 m</t>
  </si>
  <si>
    <t>766441811</t>
  </si>
  <si>
    <t>Demontáž parapetních desek dřevěných, laminovaných šířky do 30 cm délky do 1,0 m</t>
  </si>
  <si>
    <t xml:space="preserve">det.5 - luxfery : </t>
  </si>
  <si>
    <t xml:space="preserve">3*1,00 : </t>
  </si>
  <si>
    <t>766411821</t>
  </si>
  <si>
    <t>Demontáž truhlářského obložení stěn z palubek</t>
  </si>
  <si>
    <t>800-766</t>
  </si>
  <si>
    <t xml:space="preserve">tělocvična - viz.  plocha - pohledy stávající stav : </t>
  </si>
  <si>
    <t xml:space="preserve">pohled východní;   37 : </t>
  </si>
  <si>
    <t xml:space="preserve">pohled západní;      8 : </t>
  </si>
  <si>
    <t xml:space="preserve">pohled severní;     43 : </t>
  </si>
  <si>
    <t xml:space="preserve">pohled jižní;           43 : </t>
  </si>
  <si>
    <t xml:space="preserve">rohy; 8,1*0,3*4 : </t>
  </si>
  <si>
    <t xml:space="preserve">šatny + krček : </t>
  </si>
  <si>
    <t xml:space="preserve">pohled západní;     17 : </t>
  </si>
  <si>
    <t xml:space="preserve">pohled východní;    3 : </t>
  </si>
  <si>
    <t xml:space="preserve">pohled severní;     11 : </t>
  </si>
  <si>
    <t xml:space="preserve">kolem oken; 5 : </t>
  </si>
  <si>
    <t xml:space="preserve">pohled jižní;    12 : </t>
  </si>
  <si>
    <t xml:space="preserve">rohy;      2,95*0,3*4 : </t>
  </si>
  <si>
    <t>192,26</t>
  </si>
  <si>
    <t>766411822</t>
  </si>
  <si>
    <t>Demontáž truhlářského obložení stěn podkladových roštů</t>
  </si>
  <si>
    <t>766621851</t>
  </si>
  <si>
    <t>Demontáž rámu zdvojených oken včetně křídel do 1m2</t>
  </si>
  <si>
    <t xml:space="preserve">stávající stav ; : </t>
  </si>
  <si>
    <t xml:space="preserve">st. det. 1; krček  - jih; Dřevěné okno ; 0,9*0,9*4 : </t>
  </si>
  <si>
    <t xml:space="preserve">st. det. 8; tělocvična - východ + západDřevěné okno ; 0,6*0,6*84 : </t>
  </si>
  <si>
    <t>33,48</t>
  </si>
  <si>
    <t>766621852</t>
  </si>
  <si>
    <t>Demontáž rámu zdvojených oken včetně křídel do 2m2</t>
  </si>
  <si>
    <t xml:space="preserve">stávající stav : </t>
  </si>
  <si>
    <t xml:space="preserve">st. detail 2, krček+šatny  - Dřevěné okno ;  0,9*1,8*12 : </t>
  </si>
  <si>
    <t>19,44</t>
  </si>
  <si>
    <t>766621853</t>
  </si>
  <si>
    <t>Demontáž rámu zdvojených oken včetně křídel do 4m2</t>
  </si>
  <si>
    <t xml:space="preserve">st. detail krček + šatny; Dřevěné okno ;   2,1*1,8*7 : </t>
  </si>
  <si>
    <t>26,46</t>
  </si>
  <si>
    <t>766691914</t>
  </si>
  <si>
    <t>Vyvěšení nebo zavěšení dřevěných křídel dveří pl do 2 m2</t>
  </si>
  <si>
    <t xml:space="preserve">det 6 křídla v ocel. rámu, bourání ocel zárubně 009 ;  2 : </t>
  </si>
  <si>
    <t>2</t>
  </si>
  <si>
    <t>766681822</t>
  </si>
  <si>
    <t>Demontáž rámu dveří včetně křídel přes 2 m2</t>
  </si>
  <si>
    <t xml:space="preserve">det 4 - krček+šatny;  dřevěná vstupní stěna ;   1,7*2,6 : </t>
  </si>
  <si>
    <t xml:space="preserve">dveře 6- tělocvična - západ ; 1,8*2 : </t>
  </si>
  <si>
    <t>8,02</t>
  </si>
  <si>
    <t>X7660</t>
  </si>
  <si>
    <t>P1 - Plastové okno 900x900, pl. 0,81 m2,  vč. vnějš. parapetu - specifikace viz. výpis plastových, prvků / D+M, začištění z vnitřní strany</t>
  </si>
  <si>
    <t>P2 - Plastové okno 900x1800, pl. 1,60 m2, vč.  vnějš. parapetu - specifikace viz. výpis plastových, prvků / D+M,  začištění z vnitřní strany</t>
  </si>
  <si>
    <t>P3 - Plastové okno 2100x1800, pl. 3,78 m2, vč. vnějš. parapetu - specifikace viz. výpis plastových, prvků / D+M,  začištění z vnitřní strany</t>
  </si>
  <si>
    <t>P4 - Hliníkové vstupní dveře 1700x2600, pl. 4,42 m2, vč. kování a kliky  - specifikace viz. výpis, plastových prvků / D+M,  začištění z vnitřní strany</t>
  </si>
  <si>
    <t>P5 - Plastové okno 1000x1250, pl. 1,25 m2, vč. vnitř. i vnějš. parapetu - specifikace viz. výpis, plastových prvků / D+M,  začištění z vnitřní strany</t>
  </si>
  <si>
    <t>P6 - Hliníkové vstupní dveře 1800x2000, pl. 3,6 m2, vč. kování a kliky - specifikace viz. výpis, plastových prvků / D+M,  začištění z vnitřní strany</t>
  </si>
  <si>
    <t>P7 - Plastové okno trojklřídlé  2400x3100, pl. 7,44 m2 - specifikace viz. výpis plastových prvků /, D+M,  začištění z vnitřní strany</t>
  </si>
  <si>
    <t>P9 - Plastové okno 1200x3100, pl. 3,72 m2, vč.vnějš. parapetu - specifikace viz. výpis plastových, prvků / D+M,  začištění z vnitřní strany</t>
  </si>
  <si>
    <t>73001</t>
  </si>
  <si>
    <t>766311811</t>
  </si>
  <si>
    <t>Demontáž dřevěného zábradlí vnitřního - balustrády</t>
  </si>
  <si>
    <t>X7661</t>
  </si>
  <si>
    <t>Uřezání kotvící pásoviny demontovaného dřevěného zábradlí - 2 pracny</t>
  </si>
  <si>
    <t>998766201</t>
  </si>
  <si>
    <t>Přesun hmot procentní pro konstrukce truhlářské v objektech v do 6 m</t>
  </si>
  <si>
    <t>767112812</t>
  </si>
  <si>
    <t>Demontáž stěn pro zasklení svařovaných</t>
  </si>
  <si>
    <t>800-767</t>
  </si>
  <si>
    <t xml:space="preserve">rám ; det 5; luxfery; 1,00*1,25*3 : </t>
  </si>
  <si>
    <t>3,75</t>
  </si>
  <si>
    <t>X76702</t>
  </si>
  <si>
    <t>Demontáž , zpětná montáž a úpravy předokenních mříží vnitřních - tělocvična  / st. det. F, nový nátěr</t>
  </si>
  <si>
    <t xml:space="preserve">mříže v rámech vnitřní : </t>
  </si>
  <si>
    <t xml:space="preserve">ocel. rám;   2,4*2,5*11 : </t>
  </si>
  <si>
    <t>66</t>
  </si>
  <si>
    <t>X767022</t>
  </si>
  <si>
    <t>Demontáž ochranných sítí oken, vč. vodícího rámu v tělocvičně</t>
  </si>
  <si>
    <t xml:space="preserve">rám;   1,2*3,1*4 : </t>
  </si>
  <si>
    <t xml:space="preserve">2,4*3,1*10 : </t>
  </si>
  <si>
    <t>89,28</t>
  </si>
  <si>
    <t>X76701</t>
  </si>
  <si>
    <t>Demontáž a montáž nových vnějších mříží oken, vč. dodávky mříží  - Z1, Z2 - specifikace viz. výpis, zámečnických prvků / st. det. F, vč.nátěru</t>
  </si>
  <si>
    <t xml:space="preserve">Z1; 0,9*1,8*2 : </t>
  </si>
  <si>
    <t xml:space="preserve">Z2; 2,1*1,8 : </t>
  </si>
  <si>
    <t>7,02</t>
  </si>
  <si>
    <t>X76703</t>
  </si>
  <si>
    <t>Demontáž větracích mřížek 0,5*0,2 m</t>
  </si>
  <si>
    <t>X76704</t>
  </si>
  <si>
    <t>Řezání a demontáž vodorovných a svis. poutců oken - pro vsazení okna -sestavy P7 - stá. stav - st., detail 8,10 - úprava 1 ks rámu</t>
  </si>
  <si>
    <t xml:space="preserve">21 : </t>
  </si>
  <si>
    <t>21</t>
  </si>
  <si>
    <t>998767201</t>
  </si>
  <si>
    <t>Přesun hmot procentní pro zámečnické konstrukce v objektech v do 6 m</t>
  </si>
  <si>
    <t>783522000</t>
  </si>
  <si>
    <t>Nátěry syntetické klempířských konstrukcí barva standardní dvojnásobné a základní</t>
  </si>
  <si>
    <t>800-783</t>
  </si>
  <si>
    <t xml:space="preserve">K1; závětrná lišta dl. 69,2m, r.š. 330mm;  69,2*0,33 : </t>
  </si>
  <si>
    <t xml:space="preserve">K2;  okapnice ; dl. 141,6m, r.š. 330 mm;  141,6*0,33 : </t>
  </si>
  <si>
    <t xml:space="preserve">K3; oplechování atiky dl. 7,0m, r.š. 500 mm; 7,0*0,5 : </t>
  </si>
  <si>
    <t>73,064</t>
  </si>
  <si>
    <t>784453631</t>
  </si>
  <si>
    <t>Malby směsi  tekuté disperzní bílé otěruvzdorné dvojnásobné s penetrací místnost v do 3,8 m</t>
  </si>
  <si>
    <t>005121 R</t>
  </si>
  <si>
    <t>Soubor</t>
  </si>
  <si>
    <t>POL99_2</t>
  </si>
  <si>
    <t>005241010R</t>
  </si>
  <si>
    <t>024</t>
  </si>
  <si>
    <t>soubor</t>
  </si>
  <si>
    <t>01</t>
  </si>
  <si>
    <t>Přípravné a průzkumné služby či práce - Zajištění stanoviska o práci s azbestem na KHS / Zpracování, technologického postupu odstranění azbestu</t>
  </si>
  <si>
    <t>Bezpečnostní a hygienická opatření na staveništi - Vybudování ochranného pásma při práci demontáži, azbest. desek / vč. následné likvidace</t>
  </si>
  <si>
    <t>pásmo</t>
  </si>
  <si>
    <t>018</t>
  </si>
  <si>
    <t>Zkoušky a revize - 12 měření  vč. vypracování záveřeč. zprávy - Měření azbest. vláken v průběhu, prací, vč. vypracování závěrečné práce a vystavení zákonných dokladů / Zpracování závěreč. zprávy a</t>
  </si>
  <si>
    <t>měření</t>
  </si>
  <si>
    <t>SUM</t>
  </si>
  <si>
    <t>Poznámky uchazeče k zadání</t>
  </si>
  <si>
    <t>POPUZIV</t>
  </si>
  <si>
    <t>END</t>
  </si>
  <si>
    <t>Regulace ÚT - úprava hydrauliky v kotelně, dodávka a montáž 8 ks regulačních ventilů 20 mm</t>
  </si>
  <si>
    <t>X76203</t>
  </si>
  <si>
    <t>Oprava vnitřního povrchu u zateplovaných stěn + oprava sloupkové konsttrukce po odkrytí</t>
  </si>
  <si>
    <t>X00602</t>
  </si>
  <si>
    <t>Výměna žlabovnic 600/600 včetně odstranění, dodání a uložení včetně podkladu</t>
  </si>
  <si>
    <t>Cenová soustava RTS.</t>
  </si>
  <si>
    <t xml:space="preserve">Dokumentace skutečného provedení-v případě odchylek od zadávací dokumentace, 3 vyhotovení </t>
  </si>
  <si>
    <t>Dodavatelská dokumentace, návrh, spád. klínů zastřešení, řešení detailů - podle potřeb prováděcí firmy</t>
  </si>
  <si>
    <t>Zařízení staveniště-dle potřeb zhotovitele na pozemku objednatele</t>
  </si>
  <si>
    <t>Cenová soustava</t>
  </si>
  <si>
    <t>Použitá cenová soustava RTS - označení RTS, jinak vlastní položky - označení vl</t>
  </si>
  <si>
    <t>vl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</si>
</sst>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26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24" xfId="0" applyNumberFormat="1" applyFont="1" applyBorder="1" applyAlignment="1">
      <alignment horizontal="right" wrapText="1" shrinkToFit="1"/>
    </xf>
    <xf numFmtId="3" fontId="3" fillId="0" borderId="24" xfId="0" applyNumberFormat="1" applyFont="1" applyBorder="1" applyAlignment="1">
      <alignment horizontal="right" shrinkToFit="1"/>
    </xf>
    <xf numFmtId="3" fontId="0" fillId="0" borderId="24" xfId="0" applyNumberFormat="1" applyBorder="1" applyAlignment="1">
      <alignment shrinkToFit="1"/>
    </xf>
    <xf numFmtId="3" fontId="0" fillId="0" borderId="32" xfId="0" applyNumberFormat="1" applyBorder="1" applyAlignment="1">
      <alignment shrinkToFit="1"/>
    </xf>
    <xf numFmtId="3" fontId="0" fillId="0" borderId="0" xfId="0" applyNumberFormat="1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0" fillId="0" borderId="15" xfId="0" applyNumberFormat="1" applyBorder="1" applyAlignment="1">
      <alignment wrapText="1" shrinkToFit="1"/>
    </xf>
    <xf numFmtId="3" fontId="0" fillId="0" borderId="15" xfId="0" applyNumberFormat="1" applyBorder="1" applyAlignment="1">
      <alignment shrinkToFit="1"/>
    </xf>
    <xf numFmtId="3" fontId="0" fillId="0" borderId="30" xfId="0" applyNumberFormat="1" applyBorder="1" applyAlignment="1">
      <alignment shrinkToFit="1"/>
    </xf>
    <xf numFmtId="3" fontId="12" fillId="33" borderId="15" xfId="0" applyNumberFormat="1" applyFont="1" applyFill="1" applyBorder="1" applyAlignment="1">
      <alignment wrapText="1" shrinkToFit="1"/>
    </xf>
    <xf numFmtId="3" fontId="12" fillId="33" borderId="15" xfId="0" applyNumberFormat="1" applyFont="1" applyFill="1" applyBorder="1" applyAlignment="1">
      <alignment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3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4" fillId="0" borderId="0" xfId="0" applyFont="1" applyAlignment="1">
      <alignment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172" fontId="0" fillId="33" borderId="27" xfId="0" applyNumberFormat="1" applyFill="1" applyBorder="1" applyAlignment="1">
      <alignment vertical="top"/>
    </xf>
    <xf numFmtId="4" fontId="0" fillId="33" borderId="27" xfId="0" applyNumberFormat="1" applyFill="1" applyBorder="1" applyAlignment="1">
      <alignment vertical="top"/>
    </xf>
    <xf numFmtId="4" fontId="14" fillId="34" borderId="29" xfId="0" applyNumberFormat="1" applyFont="1" applyFill="1" applyBorder="1" applyAlignment="1" applyProtection="1">
      <alignment vertical="top" shrinkToFit="1"/>
      <protection locked="0"/>
    </xf>
    <xf numFmtId="4" fontId="14" fillId="0" borderId="29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14" fillId="34" borderId="30" xfId="0" applyNumberFormat="1" applyFont="1" applyFill="1" applyBorder="1" applyAlignment="1" applyProtection="1">
      <alignment vertical="top" shrinkToFit="1"/>
      <protection locked="0"/>
    </xf>
    <xf numFmtId="4" fontId="14" fillId="0" borderId="30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4" fillId="0" borderId="28" xfId="0" applyFont="1" applyBorder="1" applyAlignment="1" applyProtection="1">
      <alignment vertical="top"/>
      <protection/>
    </xf>
    <xf numFmtId="0" fontId="14" fillId="0" borderId="28" xfId="0" applyNumberFormat="1" applyFont="1" applyBorder="1" applyAlignment="1" applyProtection="1">
      <alignment vertical="top"/>
      <protection/>
    </xf>
    <xf numFmtId="0" fontId="14" fillId="0" borderId="29" xfId="0" applyNumberFormat="1" applyFont="1" applyBorder="1" applyAlignment="1" applyProtection="1">
      <alignment horizontal="left" vertical="top" wrapText="1"/>
      <protection/>
    </xf>
    <xf numFmtId="0" fontId="14" fillId="0" borderId="29" xfId="0" applyFont="1" applyBorder="1" applyAlignment="1" applyProtection="1">
      <alignment horizontal="center" vertical="top" shrinkToFit="1"/>
      <protection/>
    </xf>
    <xf numFmtId="172" fontId="14" fillId="0" borderId="29" xfId="0" applyNumberFormat="1" applyFont="1" applyBorder="1" applyAlignment="1" applyProtection="1">
      <alignment vertical="top" shrinkToFit="1"/>
      <protection/>
    </xf>
    <xf numFmtId="0" fontId="15" fillId="0" borderId="29" xfId="0" applyNumberFormat="1" applyFont="1" applyBorder="1" applyAlignment="1" applyProtection="1" quotePrefix="1">
      <alignment horizontal="left" vertical="top" wrapText="1"/>
      <protection/>
    </xf>
    <xf numFmtId="0" fontId="15" fillId="0" borderId="29" xfId="0" applyNumberFormat="1" applyFont="1" applyBorder="1" applyAlignment="1" applyProtection="1">
      <alignment horizontal="center" vertical="top" wrapText="1" shrinkToFit="1"/>
      <protection/>
    </xf>
    <xf numFmtId="172" fontId="15" fillId="0" borderId="29" xfId="0" applyNumberFormat="1" applyFont="1" applyBorder="1" applyAlignment="1" applyProtection="1">
      <alignment vertical="top" wrapText="1" shrinkToFit="1"/>
      <protection/>
    </xf>
    <xf numFmtId="0" fontId="0" fillId="33" borderId="17" xfId="0" applyFill="1" applyBorder="1" applyAlignment="1" applyProtection="1">
      <alignment vertical="top"/>
      <protection/>
    </xf>
    <xf numFmtId="0" fontId="0" fillId="33" borderId="17" xfId="0" applyNumberFormat="1" applyFill="1" applyBorder="1" applyAlignment="1" applyProtection="1">
      <alignment vertical="top"/>
      <protection/>
    </xf>
    <xf numFmtId="0" fontId="0" fillId="33" borderId="30" xfId="0" applyNumberFormat="1" applyFill="1" applyBorder="1" applyAlignment="1" applyProtection="1">
      <alignment horizontal="left" vertical="top" wrapText="1"/>
      <protection/>
    </xf>
    <xf numFmtId="0" fontId="0" fillId="33" borderId="30" xfId="0" applyFill="1" applyBorder="1" applyAlignment="1" applyProtection="1">
      <alignment horizontal="center" vertical="top" shrinkToFit="1"/>
      <protection/>
    </xf>
    <xf numFmtId="172" fontId="0" fillId="33" borderId="30" xfId="0" applyNumberFormat="1" applyFill="1" applyBorder="1" applyAlignment="1" applyProtection="1">
      <alignment vertical="top" shrinkToFit="1"/>
      <protection/>
    </xf>
    <xf numFmtId="0" fontId="14" fillId="0" borderId="17" xfId="0" applyFont="1" applyBorder="1" applyAlignment="1" applyProtection="1">
      <alignment vertical="top"/>
      <protection/>
    </xf>
    <xf numFmtId="0" fontId="14" fillId="0" borderId="17" xfId="0" applyNumberFormat="1" applyFont="1" applyBorder="1" applyAlignment="1" applyProtection="1">
      <alignment vertical="top"/>
      <protection/>
    </xf>
    <xf numFmtId="0" fontId="14" fillId="0" borderId="30" xfId="0" applyNumberFormat="1" applyFont="1" applyBorder="1" applyAlignment="1" applyProtection="1">
      <alignment horizontal="left" vertical="top" wrapText="1"/>
      <protection/>
    </xf>
    <xf numFmtId="0" fontId="14" fillId="0" borderId="30" xfId="0" applyFont="1" applyBorder="1" applyAlignment="1" applyProtection="1">
      <alignment horizontal="center" vertical="top" shrinkToFit="1"/>
      <protection/>
    </xf>
    <xf numFmtId="172" fontId="14" fillId="0" borderId="30" xfId="0" applyNumberFormat="1" applyFont="1" applyBorder="1" applyAlignment="1" applyProtection="1">
      <alignment vertical="top" shrinkToFit="1"/>
      <protection/>
    </xf>
    <xf numFmtId="4" fontId="0" fillId="33" borderId="27" xfId="0" applyNumberFormat="1" applyFill="1" applyBorder="1" applyAlignment="1" applyProtection="1">
      <alignment vertical="top"/>
      <protection locked="0"/>
    </xf>
    <xf numFmtId="4" fontId="14" fillId="0" borderId="29" xfId="0" applyNumberFormat="1" applyFont="1" applyBorder="1" applyAlignment="1" applyProtection="1">
      <alignment vertical="top" shrinkToFit="1"/>
      <protection locked="0"/>
    </xf>
    <xf numFmtId="4" fontId="0" fillId="33" borderId="30" xfId="0" applyNumberFormat="1" applyFill="1" applyBorder="1" applyAlignment="1" applyProtection="1">
      <alignment vertical="top" shrinkToFit="1"/>
      <protection locked="0"/>
    </xf>
    <xf numFmtId="4" fontId="14" fillId="0" borderId="30" xfId="0" applyNumberFormat="1" applyFont="1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/>
      <protection locked="0"/>
    </xf>
    <xf numFmtId="0" fontId="5" fillId="33" borderId="18" xfId="0" applyFont="1" applyFill="1" applyBorder="1" applyAlignment="1" applyProtection="1">
      <alignment vertical="top"/>
      <protection locked="0"/>
    </xf>
    <xf numFmtId="4" fontId="5" fillId="33" borderId="36" xfId="0" applyNumberFormat="1" applyFont="1" applyFill="1" applyBorder="1" applyAlignment="1" applyProtection="1">
      <alignment vertical="top"/>
      <protection locked="0"/>
    </xf>
    <xf numFmtId="0" fontId="0" fillId="0" borderId="18" xfId="0" applyFont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2" fontId="9" fillId="33" borderId="34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0" fontId="0" fillId="0" borderId="24" xfId="0" applyBorder="1" applyAlignment="1">
      <alignment horizont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zoomScaleSheetLayoutView="75" workbookViewId="0" topLeftCell="B43">
      <selection activeCell="I22" sqref="I2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39</v>
      </c>
      <c r="B1" s="230" t="s">
        <v>4</v>
      </c>
      <c r="C1" s="231"/>
      <c r="D1" s="231"/>
      <c r="E1" s="231"/>
      <c r="F1" s="231"/>
      <c r="G1" s="231"/>
      <c r="H1" s="231"/>
      <c r="I1" s="231"/>
      <c r="J1" s="232"/>
    </row>
    <row r="2" spans="1:15" ht="23.25" customHeight="1">
      <c r="A2" s="4"/>
      <c r="B2" s="81" t="s">
        <v>24</v>
      </c>
      <c r="C2" s="82"/>
      <c r="D2" s="83"/>
      <c r="E2" s="83" t="s">
        <v>47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45</v>
      </c>
      <c r="C3" s="82"/>
      <c r="D3" s="88"/>
      <c r="E3" s="88" t="s">
        <v>44</v>
      </c>
      <c r="F3" s="89"/>
      <c r="G3" s="89"/>
      <c r="H3" s="82"/>
      <c r="I3" s="90"/>
      <c r="J3" s="91"/>
    </row>
    <row r="4" spans="1:10" ht="23.25" customHeight="1">
      <c r="A4" s="4"/>
      <c r="B4" s="92" t="s">
        <v>46</v>
      </c>
      <c r="C4" s="93"/>
      <c r="D4" s="94"/>
      <c r="E4" s="94" t="s">
        <v>42</v>
      </c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38"/>
      <c r="E11" s="238"/>
      <c r="F11" s="238"/>
      <c r="G11" s="238"/>
      <c r="H11" s="28" t="s">
        <v>36</v>
      </c>
      <c r="I11" s="98"/>
      <c r="J11" s="11"/>
    </row>
    <row r="12" spans="1:10" ht="15.75" customHeight="1">
      <c r="A12" s="4"/>
      <c r="B12" s="42"/>
      <c r="C12" s="26"/>
      <c r="D12" s="241"/>
      <c r="E12" s="241"/>
      <c r="F12" s="241"/>
      <c r="G12" s="241"/>
      <c r="H12" s="28" t="s">
        <v>37</v>
      </c>
      <c r="I12" s="100"/>
      <c r="J12" s="11"/>
    </row>
    <row r="13" spans="1:10" ht="15.75" customHeight="1">
      <c r="A13" s="4"/>
      <c r="B13" s="43"/>
      <c r="C13" s="99"/>
      <c r="D13" s="242"/>
      <c r="E13" s="242"/>
      <c r="F13" s="242"/>
      <c r="G13" s="242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52"/>
      <c r="F15" s="252"/>
      <c r="G15" s="239"/>
      <c r="H15" s="239"/>
      <c r="I15" s="239" t="s">
        <v>31</v>
      </c>
      <c r="J15" s="240"/>
    </row>
    <row r="16" spans="1:10" ht="23.25" customHeight="1">
      <c r="A16" s="165" t="s">
        <v>26</v>
      </c>
      <c r="B16" s="166" t="s">
        <v>26</v>
      </c>
      <c r="C16" s="59"/>
      <c r="D16" s="60"/>
      <c r="E16" s="221"/>
      <c r="F16" s="222"/>
      <c r="G16" s="221"/>
      <c r="H16" s="222"/>
      <c r="I16" s="221">
        <f>SUMIF(F49:F64,A16,I49:I64)+SUMIF(F49:F64,"PSU",I49:I64)</f>
        <v>0</v>
      </c>
      <c r="J16" s="227"/>
    </row>
    <row r="17" spans="1:10" ht="23.25" customHeight="1">
      <c r="A17" s="165" t="s">
        <v>27</v>
      </c>
      <c r="B17" s="166" t="s">
        <v>27</v>
      </c>
      <c r="C17" s="59"/>
      <c r="D17" s="60"/>
      <c r="E17" s="221"/>
      <c r="F17" s="222"/>
      <c r="G17" s="221"/>
      <c r="H17" s="222"/>
      <c r="I17" s="221">
        <f>SUMIF(F49:F64,A17,I49:I64)</f>
        <v>0</v>
      </c>
      <c r="J17" s="227"/>
    </row>
    <row r="18" spans="1:10" ht="23.25" customHeight="1">
      <c r="A18" s="165" t="s">
        <v>28</v>
      </c>
      <c r="B18" s="166" t="s">
        <v>28</v>
      </c>
      <c r="C18" s="59"/>
      <c r="D18" s="60"/>
      <c r="E18" s="221"/>
      <c r="F18" s="222"/>
      <c r="G18" s="221"/>
      <c r="H18" s="222"/>
      <c r="I18" s="221">
        <f>SUMIF(F49:F64,A18,I49:I64)</f>
        <v>0</v>
      </c>
      <c r="J18" s="227"/>
    </row>
    <row r="19" spans="1:10" ht="23.25" customHeight="1">
      <c r="A19" s="165" t="s">
        <v>80</v>
      </c>
      <c r="B19" s="166" t="s">
        <v>29</v>
      </c>
      <c r="C19" s="59"/>
      <c r="D19" s="60"/>
      <c r="E19" s="221"/>
      <c r="F19" s="222"/>
      <c r="G19" s="221"/>
      <c r="H19" s="222"/>
      <c r="I19" s="221">
        <f>SUMIF(F49:F64,A19,I49:I64)</f>
        <v>0</v>
      </c>
      <c r="J19" s="227"/>
    </row>
    <row r="20" spans="1:10" ht="23.25" customHeight="1">
      <c r="A20" s="165" t="s">
        <v>81</v>
      </c>
      <c r="B20" s="166" t="s">
        <v>30</v>
      </c>
      <c r="C20" s="59"/>
      <c r="D20" s="60"/>
      <c r="E20" s="221"/>
      <c r="F20" s="222"/>
      <c r="G20" s="221"/>
      <c r="H20" s="222"/>
      <c r="I20" s="221">
        <f>I64</f>
        <v>0</v>
      </c>
      <c r="J20" s="227"/>
    </row>
    <row r="21" spans="1:10" ht="23.25" customHeight="1">
      <c r="A21" s="4"/>
      <c r="B21" s="75" t="s">
        <v>31</v>
      </c>
      <c r="C21" s="76"/>
      <c r="D21" s="77"/>
      <c r="E21" s="228"/>
      <c r="F21" s="237"/>
      <c r="G21" s="228"/>
      <c r="H21" s="237"/>
      <c r="I21" s="228">
        <f>SUM(I16:J20)</f>
        <v>0</v>
      </c>
      <c r="J21" s="229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25"/>
      <c r="H23" s="226"/>
      <c r="I23" s="226"/>
      <c r="J23" s="63" t="str">
        <f aca="true" t="shared" si="0" ref="J23:J28">Mena</f>
        <v>CZK</v>
      </c>
    </row>
    <row r="24" spans="1:10" ht="23.25" customHeight="1" hidden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3">
        <f>I23*E23/100</f>
        <v>0</v>
      </c>
      <c r="H24" s="224"/>
      <c r="I24" s="224"/>
      <c r="J24" s="63" t="str">
        <f t="shared" si="0"/>
        <v>CZK</v>
      </c>
    </row>
    <row r="25" spans="1:10" ht="23.25" customHeight="1" thickBot="1">
      <c r="A25" s="4"/>
      <c r="B25" s="58" t="s">
        <v>15</v>
      </c>
      <c r="C25" s="59"/>
      <c r="D25" s="60"/>
      <c r="E25" s="61">
        <v>21</v>
      </c>
      <c r="F25" s="62" t="s">
        <v>0</v>
      </c>
      <c r="G25" s="225"/>
      <c r="H25" s="226"/>
      <c r="I25" s="226"/>
      <c r="J25" s="63" t="str">
        <f t="shared" si="0"/>
        <v>CZK</v>
      </c>
    </row>
    <row r="26" spans="1:10" ht="23.25" customHeight="1" hidden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3">
        <f>I25*E25/100</f>
        <v>0</v>
      </c>
      <c r="H26" s="234"/>
      <c r="I26" s="234"/>
      <c r="J26" s="57" t="str">
        <f t="shared" si="0"/>
        <v>CZK</v>
      </c>
    </row>
    <row r="27" spans="1:10" ht="23.25" customHeight="1" hidden="1" thickBot="1">
      <c r="A27" s="4"/>
      <c r="B27" s="49" t="s">
        <v>5</v>
      </c>
      <c r="C27" s="20"/>
      <c r="D27" s="23"/>
      <c r="E27" s="20"/>
      <c r="F27" s="21"/>
      <c r="G27" s="235"/>
      <c r="H27" s="235"/>
      <c r="I27" s="235"/>
      <c r="J27" s="64" t="str">
        <f t="shared" si="0"/>
        <v>CZK</v>
      </c>
    </row>
    <row r="28" spans="1:10" ht="27.75" customHeight="1" thickBot="1">
      <c r="A28" s="4"/>
      <c r="B28" s="134" t="s">
        <v>25</v>
      </c>
      <c r="C28" s="135"/>
      <c r="D28" s="135"/>
      <c r="E28" s="136"/>
      <c r="F28" s="137"/>
      <c r="G28" s="251">
        <f>ZakladDPHSni+ZakladDPHZakl</f>
        <v>0</v>
      </c>
      <c r="H28" s="251"/>
      <c r="I28" s="251"/>
      <c r="J28" s="138" t="str">
        <f t="shared" si="0"/>
        <v>CZK</v>
      </c>
    </row>
    <row r="29" spans="1:10" ht="27.75" customHeight="1" hidden="1" thickBot="1">
      <c r="A29" s="4"/>
      <c r="B29" s="134" t="s">
        <v>38</v>
      </c>
      <c r="C29" s="139"/>
      <c r="D29" s="139"/>
      <c r="E29" s="139"/>
      <c r="F29" s="139"/>
      <c r="G29" s="236">
        <f>SUM(I23:I27)</f>
        <v>0</v>
      </c>
      <c r="H29" s="236"/>
      <c r="I29" s="236"/>
      <c r="J29" s="140" t="s">
        <v>49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53" t="s">
        <v>2</v>
      </c>
      <c r="E35" s="253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customHeight="1" hidden="1">
      <c r="A38" s="105" t="s">
        <v>40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20" t="s">
        <v>1</v>
      </c>
      <c r="J38" s="112" t="s">
        <v>0</v>
      </c>
    </row>
    <row r="39" spans="1:10" ht="25.5" customHeight="1" hidden="1">
      <c r="A39" s="105">
        <v>1</v>
      </c>
      <c r="B39" s="113" t="s">
        <v>47</v>
      </c>
      <c r="C39" s="243"/>
      <c r="D39" s="244"/>
      <c r="E39" s="244"/>
      <c r="F39" s="121">
        <f>'&lt;1&gt; 3 Pol'!AD535</f>
        <v>0</v>
      </c>
      <c r="G39" s="122">
        <f>'&lt;1&gt; 3 Pol'!AE535</f>
        <v>0</v>
      </c>
      <c r="H39" s="123"/>
      <c r="I39" s="124">
        <f>F39+G39+H39</f>
        <v>0</v>
      </c>
      <c r="J39" s="114">
        <f>IF(CenaCelkemVypocet=0,"",I39/CenaCelkemVypocet*100)</f>
      </c>
    </row>
    <row r="40" spans="1:10" ht="25.5" customHeight="1" hidden="1">
      <c r="A40" s="105">
        <v>2</v>
      </c>
      <c r="B40" s="106" t="s">
        <v>43</v>
      </c>
      <c r="C40" s="245" t="s">
        <v>44</v>
      </c>
      <c r="D40" s="246"/>
      <c r="E40" s="246"/>
      <c r="F40" s="125">
        <f>'&lt;1&gt; 3 Pol'!AD535</f>
        <v>0</v>
      </c>
      <c r="G40" s="126">
        <f>'&lt;1&gt; 3 Pol'!AE535</f>
        <v>0</v>
      </c>
      <c r="H40" s="126"/>
      <c r="I40" s="127">
        <f>F40+G40+H40</f>
        <v>0</v>
      </c>
      <c r="J40" s="107">
        <f>IF(CenaCelkemVypocet=0,"",I40/CenaCelkemVypocet*100)</f>
      </c>
    </row>
    <row r="41" spans="1:10" ht="25.5" customHeight="1" hidden="1">
      <c r="A41" s="105">
        <v>3</v>
      </c>
      <c r="B41" s="115" t="s">
        <v>41</v>
      </c>
      <c r="C41" s="247" t="s">
        <v>42</v>
      </c>
      <c r="D41" s="248"/>
      <c r="E41" s="248"/>
      <c r="F41" s="128">
        <f>'&lt;1&gt; 3 Pol'!AD535</f>
        <v>0</v>
      </c>
      <c r="G41" s="129">
        <f>'&lt;1&gt; 3 Pol'!AE535</f>
        <v>0</v>
      </c>
      <c r="H41" s="129"/>
      <c r="I41" s="130">
        <f>F41+G41+H41</f>
        <v>0</v>
      </c>
      <c r="J41" s="116">
        <f>IF(CenaCelkemVypocet=0,"",I41/CenaCelkemVypocet*100)</f>
      </c>
    </row>
    <row r="42" spans="1:10" ht="25.5" customHeight="1" hidden="1">
      <c r="A42" s="105"/>
      <c r="B42" s="249" t="s">
        <v>48</v>
      </c>
      <c r="C42" s="250"/>
      <c r="D42" s="250"/>
      <c r="E42" s="250"/>
      <c r="F42" s="131">
        <f>SUMIF(A39:A41,"=1",F39:F41)</f>
        <v>0</v>
      </c>
      <c r="G42" s="132">
        <f>SUMIF(A39:A41,"=1",G39:G41)</f>
        <v>0</v>
      </c>
      <c r="H42" s="132">
        <f>SUMIF(A39:A41,"=1",H39:H41)</f>
        <v>0</v>
      </c>
      <c r="I42" s="133">
        <f>SUMIF(A39:A41,"=1",I39:I41)</f>
        <v>0</v>
      </c>
      <c r="J42" s="108">
        <f>SUMIF(A39:A41,"=1",J39:J41)</f>
        <v>0</v>
      </c>
    </row>
    <row r="46" ht="15.75">
      <c r="B46" s="141" t="s">
        <v>50</v>
      </c>
    </row>
    <row r="48" spans="1:10" ht="25.5" customHeight="1">
      <c r="A48" s="142"/>
      <c r="B48" s="146" t="s">
        <v>18</v>
      </c>
      <c r="C48" s="146" t="s">
        <v>6</v>
      </c>
      <c r="D48" s="147"/>
      <c r="E48" s="147"/>
      <c r="F48" s="150" t="s">
        <v>51</v>
      </c>
      <c r="G48" s="150"/>
      <c r="H48" s="150"/>
      <c r="I48" s="150" t="s">
        <v>31</v>
      </c>
      <c r="J48" s="150" t="s">
        <v>0</v>
      </c>
    </row>
    <row r="49" spans="1:10" ht="25.5" customHeight="1">
      <c r="A49" s="143"/>
      <c r="B49" s="151" t="s">
        <v>52</v>
      </c>
      <c r="C49" s="256" t="s">
        <v>53</v>
      </c>
      <c r="D49" s="257"/>
      <c r="E49" s="257"/>
      <c r="F49" s="157" t="s">
        <v>26</v>
      </c>
      <c r="G49" s="158"/>
      <c r="H49" s="158"/>
      <c r="I49" s="158">
        <f>'&lt;1&gt; 3 Pol'!H7</f>
        <v>0</v>
      </c>
      <c r="J49" s="153">
        <f>IF(I65=0,"",I49/I65*100)</f>
      </c>
    </row>
    <row r="50" spans="1:10" ht="25.5" customHeight="1">
      <c r="A50" s="143"/>
      <c r="B50" s="145" t="s">
        <v>54</v>
      </c>
      <c r="C50" s="254" t="s">
        <v>55</v>
      </c>
      <c r="D50" s="255"/>
      <c r="E50" s="255"/>
      <c r="F50" s="159" t="s">
        <v>26</v>
      </c>
      <c r="G50" s="160"/>
      <c r="H50" s="160"/>
      <c r="I50" s="160">
        <f>'&lt;1&gt; 3 Pol'!H98</f>
        <v>0</v>
      </c>
      <c r="J50" s="154">
        <f>IF(I65=0,"",I50/I65*100)</f>
      </c>
    </row>
    <row r="51" spans="1:10" ht="25.5" customHeight="1">
      <c r="A51" s="143"/>
      <c r="B51" s="145" t="s">
        <v>56</v>
      </c>
      <c r="C51" s="254" t="s">
        <v>57</v>
      </c>
      <c r="D51" s="255"/>
      <c r="E51" s="255"/>
      <c r="F51" s="159" t="s">
        <v>26</v>
      </c>
      <c r="G51" s="160"/>
      <c r="H51" s="160"/>
      <c r="I51" s="160">
        <f>'&lt;1&gt; 3 Pol'!H153</f>
        <v>0</v>
      </c>
      <c r="J51" s="154">
        <f>IF(I65=0,"",I51/I65*100)</f>
      </c>
    </row>
    <row r="52" spans="1:10" ht="25.5" customHeight="1">
      <c r="A52" s="143"/>
      <c r="B52" s="145" t="s">
        <v>58</v>
      </c>
      <c r="C52" s="254" t="s">
        <v>59</v>
      </c>
      <c r="D52" s="255"/>
      <c r="E52" s="255"/>
      <c r="F52" s="159" t="s">
        <v>26</v>
      </c>
      <c r="G52" s="160"/>
      <c r="H52" s="160"/>
      <c r="I52" s="160">
        <f>'&lt;1&gt; 3 Pol'!H186</f>
        <v>0</v>
      </c>
      <c r="J52" s="154">
        <f>IF(I65=0,"",I52/I65*100)</f>
      </c>
    </row>
    <row r="53" spans="1:10" ht="25.5" customHeight="1">
      <c r="A53" s="143"/>
      <c r="B53" s="145" t="s">
        <v>60</v>
      </c>
      <c r="C53" s="254" t="s">
        <v>61</v>
      </c>
      <c r="D53" s="255"/>
      <c r="E53" s="255"/>
      <c r="F53" s="159" t="s">
        <v>27</v>
      </c>
      <c r="G53" s="160"/>
      <c r="H53" s="160"/>
      <c r="I53" s="160">
        <f>'&lt;1&gt; 3 Pol'!H188</f>
        <v>0</v>
      </c>
      <c r="J53" s="154">
        <f>IF(I65=0,"",I53/I65*100)</f>
      </c>
    </row>
    <row r="54" spans="1:10" ht="25.5" customHeight="1">
      <c r="A54" s="143"/>
      <c r="B54" s="145" t="s">
        <v>62</v>
      </c>
      <c r="C54" s="254" t="s">
        <v>63</v>
      </c>
      <c r="D54" s="255"/>
      <c r="E54" s="255"/>
      <c r="F54" s="159" t="s">
        <v>27</v>
      </c>
      <c r="G54" s="160"/>
      <c r="H54" s="160"/>
      <c r="I54" s="160">
        <f>'&lt;1&gt; 3 Pol'!H240</f>
        <v>0</v>
      </c>
      <c r="J54" s="154">
        <f>IF(I65=0,"",I54/I65*100)</f>
      </c>
    </row>
    <row r="55" spans="1:10" ht="25.5" customHeight="1">
      <c r="A55" s="143"/>
      <c r="B55" s="145" t="s">
        <v>64</v>
      </c>
      <c r="C55" s="254" t="s">
        <v>65</v>
      </c>
      <c r="D55" s="255"/>
      <c r="E55" s="255"/>
      <c r="F55" s="159" t="s">
        <v>27</v>
      </c>
      <c r="G55" s="160"/>
      <c r="H55" s="160"/>
      <c r="I55" s="160">
        <f>'&lt;1&gt; 3 Pol'!H487</f>
        <v>0</v>
      </c>
      <c r="J55" s="154">
        <f>IF(I65=0,"",I55/I65*100)</f>
      </c>
    </row>
    <row r="56" spans="1:10" ht="25.5" customHeight="1">
      <c r="A56" s="143"/>
      <c r="B56" s="145" t="s">
        <v>66</v>
      </c>
      <c r="C56" s="254" t="s">
        <v>67</v>
      </c>
      <c r="D56" s="255"/>
      <c r="E56" s="255"/>
      <c r="F56" s="159" t="s">
        <v>27</v>
      </c>
      <c r="G56" s="160"/>
      <c r="H56" s="160"/>
      <c r="I56" s="160">
        <f>'&lt;1&gt; 3 Pol'!H317</f>
        <v>0</v>
      </c>
      <c r="J56" s="154">
        <f>IF(I65=0,"",I56/I65*100)</f>
      </c>
    </row>
    <row r="57" spans="1:10" ht="25.5" customHeight="1">
      <c r="A57" s="143"/>
      <c r="B57" s="145" t="s">
        <v>68</v>
      </c>
      <c r="C57" s="254" t="s">
        <v>69</v>
      </c>
      <c r="D57" s="255"/>
      <c r="E57" s="255"/>
      <c r="F57" s="159" t="s">
        <v>27</v>
      </c>
      <c r="G57" s="160"/>
      <c r="H57" s="160"/>
      <c r="I57" s="160">
        <f>'&lt;1&gt; 3 Pol'!H346</f>
        <v>0</v>
      </c>
      <c r="J57" s="154">
        <f>IF(I65=0,"",I57/I65*100)</f>
      </c>
    </row>
    <row r="58" spans="1:10" ht="25.5" customHeight="1">
      <c r="A58" s="143"/>
      <c r="B58" s="145" t="s">
        <v>70</v>
      </c>
      <c r="C58" s="254" t="s">
        <v>71</v>
      </c>
      <c r="D58" s="255"/>
      <c r="E58" s="255"/>
      <c r="F58" s="159" t="s">
        <v>27</v>
      </c>
      <c r="G58" s="160"/>
      <c r="H58" s="160"/>
      <c r="I58" s="160">
        <f>'&lt;1&gt; 3 Pol'!H379</f>
        <v>0</v>
      </c>
      <c r="J58" s="154">
        <f>IF(I65=0,"",I58/I65*100)</f>
      </c>
    </row>
    <row r="59" spans="1:10" ht="25.5" customHeight="1">
      <c r="A59" s="143"/>
      <c r="B59" s="145" t="s">
        <v>72</v>
      </c>
      <c r="C59" s="254" t="s">
        <v>73</v>
      </c>
      <c r="D59" s="255"/>
      <c r="E59" s="255"/>
      <c r="F59" s="159" t="s">
        <v>27</v>
      </c>
      <c r="G59" s="160"/>
      <c r="H59" s="160"/>
      <c r="I59" s="160">
        <f>'&lt;1&gt; 3 Pol'!H434+'&lt;1&gt; 3 Pol'!H489</f>
        <v>0</v>
      </c>
      <c r="J59" s="154">
        <f>IF(I65=0,"",I59/I65*100)</f>
      </c>
    </row>
    <row r="60" spans="1:10" ht="25.5" customHeight="1">
      <c r="A60" s="143"/>
      <c r="B60" s="145" t="s">
        <v>74</v>
      </c>
      <c r="C60" s="254" t="s">
        <v>75</v>
      </c>
      <c r="D60" s="255"/>
      <c r="E60" s="255"/>
      <c r="F60" s="159" t="s">
        <v>27</v>
      </c>
      <c r="G60" s="160"/>
      <c r="H60" s="160"/>
      <c r="I60" s="160">
        <f>'&lt;1&gt; 3 Pol'!H149+'&lt;1&gt; 3 Pol'!H493</f>
        <v>0</v>
      </c>
      <c r="J60" s="154">
        <f>IF(I65=0,"",I60/I65*100)</f>
      </c>
    </row>
    <row r="61" spans="1:10" ht="25.5" customHeight="1">
      <c r="A61" s="143"/>
      <c r="B61" s="145" t="s">
        <v>76</v>
      </c>
      <c r="C61" s="254" t="s">
        <v>77</v>
      </c>
      <c r="D61" s="255"/>
      <c r="E61" s="255"/>
      <c r="F61" s="159" t="s">
        <v>27</v>
      </c>
      <c r="G61" s="160"/>
      <c r="H61" s="160"/>
      <c r="I61" s="160">
        <f>'&lt;1&gt; 3 Pol'!H518</f>
        <v>0</v>
      </c>
      <c r="J61" s="154">
        <f>IF(I65=0,"",I61/I65*100)</f>
      </c>
    </row>
    <row r="62" spans="1:10" ht="25.5" customHeight="1">
      <c r="A62" s="143"/>
      <c r="B62" s="145" t="s">
        <v>78</v>
      </c>
      <c r="C62" s="254" t="s">
        <v>79</v>
      </c>
      <c r="D62" s="255"/>
      <c r="E62" s="255"/>
      <c r="F62" s="159" t="s">
        <v>27</v>
      </c>
      <c r="G62" s="160"/>
      <c r="H62" s="160"/>
      <c r="I62" s="160">
        <f>'&lt;1&gt; 3 Pol'!H524</f>
        <v>0</v>
      </c>
      <c r="J62" s="154">
        <f>IF(I65=0,"",I62/I65*100)</f>
      </c>
    </row>
    <row r="63" spans="1:10" ht="25.5" customHeight="1">
      <c r="A63" s="143"/>
      <c r="B63" s="145" t="s">
        <v>80</v>
      </c>
      <c r="C63" s="254" t="s">
        <v>29</v>
      </c>
      <c r="D63" s="255"/>
      <c r="E63" s="255"/>
      <c r="F63" s="159" t="s">
        <v>80</v>
      </c>
      <c r="G63" s="160"/>
      <c r="H63" s="160"/>
      <c r="I63" s="160">
        <f>'&lt;1&gt; 3 Pol'!H526</f>
        <v>0</v>
      </c>
      <c r="J63" s="154"/>
    </row>
    <row r="64" spans="1:10" ht="25.5" customHeight="1">
      <c r="A64" s="143"/>
      <c r="B64" s="152" t="s">
        <v>81</v>
      </c>
      <c r="C64" s="258" t="s">
        <v>30</v>
      </c>
      <c r="D64" s="259"/>
      <c r="E64" s="259"/>
      <c r="F64" s="161" t="s">
        <v>81</v>
      </c>
      <c r="G64" s="162"/>
      <c r="H64" s="162"/>
      <c r="I64" s="162">
        <f>'&lt;1&gt; 3 Pol'!H528</f>
        <v>0</v>
      </c>
      <c r="J64" s="155">
        <f>IF(I65=0,"",I64/I65*100)</f>
      </c>
    </row>
    <row r="65" spans="1:10" ht="25.5" customHeight="1">
      <c r="A65" s="144"/>
      <c r="B65" s="148" t="s">
        <v>1</v>
      </c>
      <c r="C65" s="148"/>
      <c r="D65" s="149"/>
      <c r="E65" s="149"/>
      <c r="F65" s="163"/>
      <c r="G65" s="164"/>
      <c r="H65" s="164"/>
      <c r="I65" s="164">
        <f>SUM(I49:I64)</f>
        <v>0</v>
      </c>
      <c r="J65" s="156">
        <f>SUM(J49:J64)</f>
        <v>0</v>
      </c>
    </row>
    <row r="66" spans="6:10" ht="12.75">
      <c r="F66" s="103"/>
      <c r="G66" s="102"/>
      <c r="H66" s="103"/>
      <c r="I66" s="102"/>
      <c r="J66" s="104"/>
    </row>
    <row r="67" spans="6:10" ht="12.75">
      <c r="F67" s="103"/>
      <c r="G67" s="102"/>
      <c r="H67" s="103"/>
      <c r="I67" s="102"/>
      <c r="J67" s="104"/>
    </row>
    <row r="68" spans="6:10" ht="12.75">
      <c r="F68" s="103"/>
      <c r="G68" s="102"/>
      <c r="H68" s="103"/>
      <c r="I68" s="102"/>
      <c r="J68" s="104"/>
    </row>
  </sheetData>
  <sheetProtection/>
  <mergeCells count="53">
    <mergeCell ref="C61:E61"/>
    <mergeCell ref="C62:E62"/>
    <mergeCell ref="C64:E64"/>
    <mergeCell ref="C57:E57"/>
    <mergeCell ref="C58:E58"/>
    <mergeCell ref="C59:E59"/>
    <mergeCell ref="C60:E60"/>
    <mergeCell ref="C63:E63"/>
    <mergeCell ref="C53:E53"/>
    <mergeCell ref="C54:E54"/>
    <mergeCell ref="C55:E55"/>
    <mergeCell ref="C56:E56"/>
    <mergeCell ref="C49:E49"/>
    <mergeCell ref="C50:E50"/>
    <mergeCell ref="C51:E51"/>
    <mergeCell ref="C52:E52"/>
    <mergeCell ref="C39:E39"/>
    <mergeCell ref="C40:E40"/>
    <mergeCell ref="C41:E41"/>
    <mergeCell ref="B42:E42"/>
    <mergeCell ref="G28:I28"/>
    <mergeCell ref="E15:F15"/>
    <mergeCell ref="I17:J17"/>
    <mergeCell ref="I18:J18"/>
    <mergeCell ref="D35:E35"/>
    <mergeCell ref="E17:F17"/>
    <mergeCell ref="D11:G11"/>
    <mergeCell ref="G15:H15"/>
    <mergeCell ref="I15:J15"/>
    <mergeCell ref="E16:F16"/>
    <mergeCell ref="D12:G12"/>
    <mergeCell ref="D13:G13"/>
    <mergeCell ref="G16:H16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E18:F18"/>
    <mergeCell ref="G17:H17"/>
    <mergeCell ref="G18:H18"/>
    <mergeCell ref="G24:I24"/>
    <mergeCell ref="G23:I23"/>
    <mergeCell ref="E19:F19"/>
    <mergeCell ref="E20:F20"/>
    <mergeCell ref="I20:J20"/>
    <mergeCell ref="I21:J21"/>
    <mergeCell ref="G19:H19"/>
    <mergeCell ref="G20:H20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60" t="s">
        <v>7</v>
      </c>
      <c r="B1" s="260"/>
      <c r="C1" s="261"/>
      <c r="D1" s="260"/>
      <c r="E1" s="260"/>
      <c r="F1" s="260"/>
      <c r="G1" s="260"/>
    </row>
    <row r="2" spans="1:7" ht="24.75" customHeight="1">
      <c r="A2" s="80" t="s">
        <v>8</v>
      </c>
      <c r="B2" s="79"/>
      <c r="C2" s="262"/>
      <c r="D2" s="262"/>
      <c r="E2" s="262"/>
      <c r="F2" s="262"/>
      <c r="G2" s="263"/>
    </row>
    <row r="3" spans="1:7" ht="24.75" customHeight="1">
      <c r="A3" s="80" t="s">
        <v>9</v>
      </c>
      <c r="B3" s="79"/>
      <c r="C3" s="262"/>
      <c r="D3" s="262"/>
      <c r="E3" s="262"/>
      <c r="F3" s="262"/>
      <c r="G3" s="263"/>
    </row>
    <row r="4" spans="1:7" ht="24.75" customHeight="1">
      <c r="A4" s="80" t="s">
        <v>10</v>
      </c>
      <c r="B4" s="79"/>
      <c r="C4" s="262"/>
      <c r="D4" s="262"/>
      <c r="E4" s="262"/>
      <c r="F4" s="262"/>
      <c r="G4" s="263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5003"/>
  <sheetViews>
    <sheetView tabSelected="1" zoomScalePageLayoutView="0" workbookViewId="0" topLeftCell="A504">
      <selection activeCell="E513" sqref="E513"/>
    </sheetView>
  </sheetViews>
  <sheetFormatPr defaultColWidth="9.00390625" defaultRowHeight="12.75" outlineLevelRow="1"/>
  <cols>
    <col min="1" max="2" width="4.25390625" style="0" customWidth="1"/>
    <col min="3" max="3" width="14.375" style="101" customWidth="1"/>
    <col min="4" max="4" width="38.25390625" style="101" customWidth="1"/>
    <col min="5" max="5" width="4.625" style="0" customWidth="1"/>
    <col min="6" max="6" width="10.625" style="0" customWidth="1"/>
    <col min="7" max="7" width="9.875" style="0" customWidth="1"/>
    <col min="8" max="8" width="12.75390625" style="0" customWidth="1"/>
    <col min="9" max="20" width="0" style="0" hidden="1" customWidth="1"/>
    <col min="30" max="40" width="0" style="0" hidden="1" customWidth="1"/>
  </cols>
  <sheetData>
    <row r="1" spans="1:32" ht="15.75" customHeight="1">
      <c r="A1" s="278" t="s">
        <v>7</v>
      </c>
      <c r="B1" s="278"/>
      <c r="C1" s="278"/>
      <c r="D1" s="278"/>
      <c r="E1" s="278"/>
      <c r="F1" s="278"/>
      <c r="G1" s="278"/>
      <c r="H1" s="278"/>
      <c r="AF1" t="s">
        <v>82</v>
      </c>
    </row>
    <row r="2" spans="1:32" ht="24.75" customHeight="1">
      <c r="A2" s="168" t="s">
        <v>8</v>
      </c>
      <c r="B2" s="219"/>
      <c r="C2" s="79"/>
      <c r="D2" s="279" t="s">
        <v>47</v>
      </c>
      <c r="E2" s="280"/>
      <c r="F2" s="280"/>
      <c r="G2" s="280"/>
      <c r="H2" s="281"/>
      <c r="AF2" t="s">
        <v>83</v>
      </c>
    </row>
    <row r="3" spans="1:32" ht="24.75" customHeight="1">
      <c r="A3" s="168" t="s">
        <v>9</v>
      </c>
      <c r="B3" s="219"/>
      <c r="C3" s="79"/>
      <c r="D3" s="279" t="s">
        <v>44</v>
      </c>
      <c r="E3" s="280"/>
      <c r="F3" s="280"/>
      <c r="G3" s="280"/>
      <c r="H3" s="281"/>
      <c r="AF3" t="s">
        <v>84</v>
      </c>
    </row>
    <row r="4" spans="1:32" ht="24.75" customHeight="1">
      <c r="A4" s="169" t="s">
        <v>10</v>
      </c>
      <c r="B4" s="220"/>
      <c r="C4" s="170"/>
      <c r="D4" s="282" t="s">
        <v>42</v>
      </c>
      <c r="E4" s="283"/>
      <c r="F4" s="283"/>
      <c r="G4" s="283"/>
      <c r="H4" s="284"/>
      <c r="AF4" t="s">
        <v>85</v>
      </c>
    </row>
    <row r="5" spans="3:5" ht="12.75">
      <c r="C5" s="101" t="s">
        <v>583</v>
      </c>
      <c r="E5" s="167"/>
    </row>
    <row r="6" spans="1:20" ht="63.75">
      <c r="A6" s="171" t="s">
        <v>86</v>
      </c>
      <c r="B6" s="174" t="s">
        <v>582</v>
      </c>
      <c r="C6" s="173" t="s">
        <v>87</v>
      </c>
      <c r="D6" s="173" t="s">
        <v>88</v>
      </c>
      <c r="E6" s="172" t="s">
        <v>89</v>
      </c>
      <c r="F6" s="171" t="s">
        <v>90</v>
      </c>
      <c r="G6" s="171" t="s">
        <v>91</v>
      </c>
      <c r="H6" s="171" t="s">
        <v>92</v>
      </c>
      <c r="I6" s="174" t="s">
        <v>32</v>
      </c>
      <c r="J6" s="174" t="s">
        <v>93</v>
      </c>
      <c r="K6" s="174" t="s">
        <v>33</v>
      </c>
      <c r="L6" s="174" t="s">
        <v>94</v>
      </c>
      <c r="M6" s="174" t="s">
        <v>95</v>
      </c>
      <c r="N6" s="174" t="s">
        <v>96</v>
      </c>
      <c r="O6" s="174" t="s">
        <v>97</v>
      </c>
      <c r="P6" s="174" t="s">
        <v>98</v>
      </c>
      <c r="Q6" s="174" t="s">
        <v>99</v>
      </c>
      <c r="R6" s="174" t="s">
        <v>100</v>
      </c>
      <c r="S6" s="174" t="s">
        <v>101</v>
      </c>
      <c r="T6" s="174" t="s">
        <v>102</v>
      </c>
    </row>
    <row r="7" spans="1:32" ht="12.75">
      <c r="A7" s="177" t="s">
        <v>103</v>
      </c>
      <c r="B7" s="177"/>
      <c r="C7" s="178" t="s">
        <v>52</v>
      </c>
      <c r="D7" s="179" t="s">
        <v>53</v>
      </c>
      <c r="E7" s="176"/>
      <c r="F7" s="180"/>
      <c r="G7" s="212"/>
      <c r="H7" s="212">
        <f>SUM(H8:H97)</f>
        <v>0</v>
      </c>
      <c r="I7" s="181"/>
      <c r="J7" s="181">
        <f>SUM(J8:J96)</f>
        <v>0</v>
      </c>
      <c r="K7" s="181"/>
      <c r="L7" s="181">
        <f>SUM(L8:L96)</f>
        <v>0</v>
      </c>
      <c r="M7" s="181"/>
      <c r="N7" s="181">
        <f>SUM(N8:N96)</f>
        <v>0</v>
      </c>
      <c r="O7" s="181"/>
      <c r="P7" s="181">
        <f>SUM(P8:P96)</f>
        <v>3.7299999999999995</v>
      </c>
      <c r="Q7" s="181"/>
      <c r="R7" s="181">
        <f>SUM(R8:R96)</f>
        <v>0</v>
      </c>
      <c r="S7" s="181"/>
      <c r="T7" s="181"/>
      <c r="AF7" t="s">
        <v>104</v>
      </c>
    </row>
    <row r="8" spans="1:61" ht="22.5" outlineLevel="1">
      <c r="A8" s="194">
        <v>1</v>
      </c>
      <c r="B8" s="194" t="s">
        <v>166</v>
      </c>
      <c r="C8" s="195" t="s">
        <v>105</v>
      </c>
      <c r="D8" s="196" t="s">
        <v>106</v>
      </c>
      <c r="E8" s="197" t="s">
        <v>107</v>
      </c>
      <c r="F8" s="198">
        <v>1021.5</v>
      </c>
      <c r="G8" s="182"/>
      <c r="H8" s="213">
        <f>ROUND(F8*G8,2)</f>
        <v>0</v>
      </c>
      <c r="I8" s="182"/>
      <c r="J8" s="183">
        <f>ROUND(F8*I8,2)</f>
        <v>0</v>
      </c>
      <c r="K8" s="182"/>
      <c r="L8" s="183">
        <f>ROUND(F8*K8,2)</f>
        <v>0</v>
      </c>
      <c r="M8" s="183">
        <v>21</v>
      </c>
      <c r="N8" s="183">
        <f>H8*(1+M8/100)</f>
        <v>0</v>
      </c>
      <c r="O8" s="183">
        <v>0</v>
      </c>
      <c r="P8" s="183">
        <f>ROUND(F8*O8,2)</f>
        <v>0</v>
      </c>
      <c r="Q8" s="183">
        <v>0</v>
      </c>
      <c r="R8" s="183">
        <f>ROUND(F8*Q8,2)</f>
        <v>0</v>
      </c>
      <c r="S8" s="183"/>
      <c r="T8" s="183" t="s">
        <v>108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 t="s">
        <v>109</v>
      </c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</row>
    <row r="9" spans="1:61" ht="12.75" outlineLevel="1">
      <c r="A9" s="194"/>
      <c r="B9" s="194"/>
      <c r="C9" s="195"/>
      <c r="D9" s="199" t="s">
        <v>110</v>
      </c>
      <c r="E9" s="200"/>
      <c r="F9" s="201"/>
      <c r="G9" s="213"/>
      <c r="H9" s="21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 t="s">
        <v>111</v>
      </c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</row>
    <row r="10" spans="1:61" ht="12.75" outlineLevel="1">
      <c r="A10" s="194"/>
      <c r="B10" s="194"/>
      <c r="C10" s="195"/>
      <c r="D10" s="199" t="s">
        <v>112</v>
      </c>
      <c r="E10" s="200"/>
      <c r="F10" s="201"/>
      <c r="G10" s="213"/>
      <c r="H10" s="21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 t="s">
        <v>111</v>
      </c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</row>
    <row r="11" spans="1:61" ht="12.75" outlineLevel="1">
      <c r="A11" s="194"/>
      <c r="B11" s="194"/>
      <c r="C11" s="195"/>
      <c r="D11" s="199" t="s">
        <v>113</v>
      </c>
      <c r="E11" s="200"/>
      <c r="F11" s="201">
        <v>1021.5</v>
      </c>
      <c r="G11" s="213"/>
      <c r="H11" s="21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 t="s">
        <v>111</v>
      </c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</row>
    <row r="12" spans="1:61" ht="45" outlineLevel="1">
      <c r="A12" s="194">
        <v>2</v>
      </c>
      <c r="B12" s="194" t="s">
        <v>584</v>
      </c>
      <c r="C12" s="195" t="s">
        <v>114</v>
      </c>
      <c r="D12" s="196" t="s">
        <v>115</v>
      </c>
      <c r="E12" s="197" t="s">
        <v>107</v>
      </c>
      <c r="F12" s="198">
        <v>924.2</v>
      </c>
      <c r="G12" s="182"/>
      <c r="H12" s="213">
        <f>ROUND(F12*G12,2)</f>
        <v>0</v>
      </c>
      <c r="I12" s="182"/>
      <c r="J12" s="183">
        <f>ROUND(F12*I12,2)</f>
        <v>0</v>
      </c>
      <c r="K12" s="182"/>
      <c r="L12" s="183">
        <f>ROUND(F12*K12,2)</f>
        <v>0</v>
      </c>
      <c r="M12" s="183">
        <v>21</v>
      </c>
      <c r="N12" s="183">
        <f>H12*(1+M12/100)</f>
        <v>0</v>
      </c>
      <c r="O12" s="183">
        <v>0</v>
      </c>
      <c r="P12" s="183">
        <f>ROUND(F12*O12,2)</f>
        <v>0</v>
      </c>
      <c r="Q12" s="183">
        <v>0</v>
      </c>
      <c r="R12" s="183">
        <f>ROUND(F12*Q12,2)</f>
        <v>0</v>
      </c>
      <c r="S12" s="183"/>
      <c r="T12" s="183" t="s">
        <v>108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 t="s">
        <v>116</v>
      </c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</row>
    <row r="13" spans="1:61" ht="33.75" outlineLevel="1">
      <c r="A13" s="194"/>
      <c r="B13" s="194"/>
      <c r="C13" s="195"/>
      <c r="D13" s="199" t="s">
        <v>117</v>
      </c>
      <c r="E13" s="200"/>
      <c r="F13" s="201"/>
      <c r="G13" s="213"/>
      <c r="H13" s="21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 t="s">
        <v>111</v>
      </c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</row>
    <row r="14" spans="1:61" ht="12.75" outlineLevel="1">
      <c r="A14" s="194"/>
      <c r="B14" s="194"/>
      <c r="C14" s="195"/>
      <c r="D14" s="199" t="s">
        <v>118</v>
      </c>
      <c r="E14" s="200"/>
      <c r="F14" s="201"/>
      <c r="G14" s="213"/>
      <c r="H14" s="21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 t="s">
        <v>111</v>
      </c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</row>
    <row r="15" spans="1:61" ht="12.75" outlineLevel="1">
      <c r="A15" s="194"/>
      <c r="B15" s="194"/>
      <c r="C15" s="195"/>
      <c r="D15" s="199" t="s">
        <v>119</v>
      </c>
      <c r="E15" s="200"/>
      <c r="F15" s="201"/>
      <c r="G15" s="213"/>
      <c r="H15" s="21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 t="s">
        <v>111</v>
      </c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</row>
    <row r="16" spans="1:61" ht="12.75" outlineLevel="1">
      <c r="A16" s="194"/>
      <c r="B16" s="194"/>
      <c r="C16" s="195"/>
      <c r="D16" s="199" t="s">
        <v>120</v>
      </c>
      <c r="E16" s="200"/>
      <c r="F16" s="201"/>
      <c r="G16" s="213"/>
      <c r="H16" s="21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 t="s">
        <v>111</v>
      </c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</row>
    <row r="17" spans="1:61" ht="12.75" outlineLevel="1">
      <c r="A17" s="194"/>
      <c r="B17" s="194"/>
      <c r="C17" s="195"/>
      <c r="D17" s="199" t="s">
        <v>121</v>
      </c>
      <c r="E17" s="200"/>
      <c r="F17" s="201"/>
      <c r="G17" s="213"/>
      <c r="H17" s="21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 t="s">
        <v>111</v>
      </c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</row>
    <row r="18" spans="1:61" ht="12.75" outlineLevel="1">
      <c r="A18" s="194"/>
      <c r="B18" s="194"/>
      <c r="C18" s="195"/>
      <c r="D18" s="199" t="s">
        <v>122</v>
      </c>
      <c r="E18" s="200"/>
      <c r="F18" s="201"/>
      <c r="G18" s="213"/>
      <c r="H18" s="21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 t="s">
        <v>111</v>
      </c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</row>
    <row r="19" spans="1:61" ht="12.75" outlineLevel="1">
      <c r="A19" s="194"/>
      <c r="B19" s="194"/>
      <c r="C19" s="195"/>
      <c r="D19" s="199" t="s">
        <v>123</v>
      </c>
      <c r="E19" s="200"/>
      <c r="F19" s="201"/>
      <c r="G19" s="213"/>
      <c r="H19" s="21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 t="s">
        <v>111</v>
      </c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</row>
    <row r="20" spans="1:61" ht="12.75" outlineLevel="1">
      <c r="A20" s="194"/>
      <c r="B20" s="194"/>
      <c r="C20" s="195"/>
      <c r="D20" s="199" t="s">
        <v>124</v>
      </c>
      <c r="E20" s="200"/>
      <c r="F20" s="201"/>
      <c r="G20" s="213"/>
      <c r="H20" s="21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 t="s">
        <v>111</v>
      </c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</row>
    <row r="21" spans="1:61" ht="12.75" outlineLevel="1">
      <c r="A21" s="194"/>
      <c r="B21" s="194"/>
      <c r="C21" s="195"/>
      <c r="D21" s="199" t="s">
        <v>125</v>
      </c>
      <c r="E21" s="200"/>
      <c r="F21" s="201"/>
      <c r="G21" s="213"/>
      <c r="H21" s="21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 t="s">
        <v>111</v>
      </c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</row>
    <row r="22" spans="1:61" ht="12.75" outlineLevel="1">
      <c r="A22" s="194"/>
      <c r="B22" s="194"/>
      <c r="C22" s="195"/>
      <c r="D22" s="199" t="s">
        <v>126</v>
      </c>
      <c r="E22" s="200"/>
      <c r="F22" s="201"/>
      <c r="G22" s="213"/>
      <c r="H22" s="21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 t="s">
        <v>111</v>
      </c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</row>
    <row r="23" spans="1:61" ht="12.75" outlineLevel="1">
      <c r="A23" s="194"/>
      <c r="B23" s="194"/>
      <c r="C23" s="195"/>
      <c r="D23" s="199" t="s">
        <v>127</v>
      </c>
      <c r="E23" s="200"/>
      <c r="F23" s="201"/>
      <c r="G23" s="213"/>
      <c r="H23" s="21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 t="s">
        <v>111</v>
      </c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</row>
    <row r="24" spans="1:61" ht="12.75" outlineLevel="1">
      <c r="A24" s="194"/>
      <c r="B24" s="194"/>
      <c r="C24" s="195"/>
      <c r="D24" s="199" t="s">
        <v>128</v>
      </c>
      <c r="E24" s="200"/>
      <c r="F24" s="201"/>
      <c r="G24" s="213"/>
      <c r="H24" s="21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 t="s">
        <v>111</v>
      </c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</row>
    <row r="25" spans="1:61" ht="12.75" outlineLevel="1">
      <c r="A25" s="194"/>
      <c r="B25" s="194"/>
      <c r="C25" s="195"/>
      <c r="D25" s="199" t="s">
        <v>129</v>
      </c>
      <c r="E25" s="200"/>
      <c r="F25" s="201"/>
      <c r="G25" s="213"/>
      <c r="H25" s="21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 t="s">
        <v>111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</row>
    <row r="26" spans="1:61" ht="12.75" outlineLevel="1">
      <c r="A26" s="194"/>
      <c r="B26" s="194"/>
      <c r="C26" s="195"/>
      <c r="D26" s="199" t="s">
        <v>124</v>
      </c>
      <c r="E26" s="200"/>
      <c r="F26" s="201"/>
      <c r="G26" s="213"/>
      <c r="H26" s="21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 t="s">
        <v>111</v>
      </c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</row>
    <row r="27" spans="1:61" ht="12.75" outlineLevel="1">
      <c r="A27" s="194"/>
      <c r="B27" s="194"/>
      <c r="C27" s="195"/>
      <c r="D27" s="199" t="s">
        <v>130</v>
      </c>
      <c r="E27" s="200"/>
      <c r="F27" s="201"/>
      <c r="G27" s="213"/>
      <c r="H27" s="21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 t="s">
        <v>111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</row>
    <row r="28" spans="1:61" ht="12.75" outlineLevel="1">
      <c r="A28" s="194"/>
      <c r="B28" s="194"/>
      <c r="C28" s="195"/>
      <c r="D28" s="199" t="s">
        <v>126</v>
      </c>
      <c r="E28" s="200"/>
      <c r="F28" s="201"/>
      <c r="G28" s="213"/>
      <c r="H28" s="21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 t="s">
        <v>111</v>
      </c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</row>
    <row r="29" spans="1:61" ht="12.75" outlineLevel="1">
      <c r="A29" s="194"/>
      <c r="B29" s="194"/>
      <c r="C29" s="195"/>
      <c r="D29" s="199" t="s">
        <v>131</v>
      </c>
      <c r="E29" s="200"/>
      <c r="F29" s="201"/>
      <c r="G29" s="213"/>
      <c r="H29" s="21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 t="s">
        <v>111</v>
      </c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</row>
    <row r="30" spans="1:61" ht="12.75" outlineLevel="1">
      <c r="A30" s="194"/>
      <c r="B30" s="194"/>
      <c r="C30" s="195"/>
      <c r="D30" s="199" t="s">
        <v>120</v>
      </c>
      <c r="E30" s="200"/>
      <c r="F30" s="201"/>
      <c r="G30" s="213"/>
      <c r="H30" s="21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 t="s">
        <v>111</v>
      </c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</row>
    <row r="31" spans="1:61" ht="12.75" outlineLevel="1">
      <c r="A31" s="194"/>
      <c r="B31" s="194"/>
      <c r="C31" s="195"/>
      <c r="D31" s="199" t="s">
        <v>132</v>
      </c>
      <c r="E31" s="200"/>
      <c r="F31" s="201"/>
      <c r="G31" s="213"/>
      <c r="H31" s="21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 t="s">
        <v>111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</row>
    <row r="32" spans="1:61" ht="12.75" outlineLevel="1">
      <c r="A32" s="194"/>
      <c r="B32" s="194"/>
      <c r="C32" s="195"/>
      <c r="D32" s="199" t="s">
        <v>122</v>
      </c>
      <c r="E32" s="200"/>
      <c r="F32" s="201"/>
      <c r="G32" s="213"/>
      <c r="H32" s="21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 t="s">
        <v>111</v>
      </c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</row>
    <row r="33" spans="1:61" ht="12.75" outlineLevel="1">
      <c r="A33" s="194"/>
      <c r="B33" s="194"/>
      <c r="C33" s="195"/>
      <c r="D33" s="199" t="s">
        <v>133</v>
      </c>
      <c r="E33" s="200"/>
      <c r="F33" s="201"/>
      <c r="G33" s="213"/>
      <c r="H33" s="21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 t="s">
        <v>111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</row>
    <row r="34" spans="1:61" ht="12.75" outlineLevel="1">
      <c r="A34" s="194"/>
      <c r="B34" s="194"/>
      <c r="C34" s="195"/>
      <c r="D34" s="199" t="s">
        <v>134</v>
      </c>
      <c r="E34" s="200"/>
      <c r="F34" s="201"/>
      <c r="G34" s="213"/>
      <c r="H34" s="21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 t="s">
        <v>111</v>
      </c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</row>
    <row r="35" spans="1:61" ht="12.75" outlineLevel="1">
      <c r="A35" s="194"/>
      <c r="B35" s="194"/>
      <c r="C35" s="195"/>
      <c r="D35" s="199" t="s">
        <v>135</v>
      </c>
      <c r="E35" s="200"/>
      <c r="F35" s="201"/>
      <c r="G35" s="213"/>
      <c r="H35" s="21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 t="s">
        <v>111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</row>
    <row r="36" spans="1:61" ht="12.75" outlineLevel="1">
      <c r="A36" s="194"/>
      <c r="B36" s="194"/>
      <c r="C36" s="195"/>
      <c r="D36" s="199" t="s">
        <v>136</v>
      </c>
      <c r="E36" s="200"/>
      <c r="F36" s="201">
        <v>924.2</v>
      </c>
      <c r="G36" s="213"/>
      <c r="H36" s="21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 t="s">
        <v>111</v>
      </c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</row>
    <row r="37" spans="1:61" ht="45" outlineLevel="1">
      <c r="A37" s="194">
        <v>3</v>
      </c>
      <c r="B37" s="194" t="s">
        <v>584</v>
      </c>
      <c r="C37" s="195" t="s">
        <v>114</v>
      </c>
      <c r="D37" s="196" t="s">
        <v>137</v>
      </c>
      <c r="E37" s="197" t="s">
        <v>107</v>
      </c>
      <c r="F37" s="198">
        <v>57</v>
      </c>
      <c r="G37" s="182"/>
      <c r="H37" s="213">
        <f>ROUND(F37*G37,2)</f>
        <v>0</v>
      </c>
      <c r="I37" s="182"/>
      <c r="J37" s="183">
        <f>ROUND(F37*I37,2)</f>
        <v>0</v>
      </c>
      <c r="K37" s="182"/>
      <c r="L37" s="183">
        <f>ROUND(F37*K37,2)</f>
        <v>0</v>
      </c>
      <c r="M37" s="183">
        <v>21</v>
      </c>
      <c r="N37" s="183">
        <f>H37*(1+M37/100)</f>
        <v>0</v>
      </c>
      <c r="O37" s="183">
        <v>0</v>
      </c>
      <c r="P37" s="183">
        <f>ROUND(F37*O37,2)</f>
        <v>0</v>
      </c>
      <c r="Q37" s="183">
        <v>0</v>
      </c>
      <c r="R37" s="183">
        <f>ROUND(F37*Q37,2)</f>
        <v>0</v>
      </c>
      <c r="S37" s="183"/>
      <c r="T37" s="183" t="s">
        <v>108</v>
      </c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 t="s">
        <v>116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</row>
    <row r="38" spans="1:61" ht="12.75" outlineLevel="1">
      <c r="A38" s="194"/>
      <c r="B38" s="194"/>
      <c r="C38" s="195"/>
      <c r="D38" s="199" t="s">
        <v>135</v>
      </c>
      <c r="E38" s="200"/>
      <c r="F38" s="201"/>
      <c r="G38" s="213"/>
      <c r="H38" s="21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 t="s">
        <v>111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</row>
    <row r="39" spans="1:61" ht="33.75" outlineLevel="1">
      <c r="A39" s="194"/>
      <c r="B39" s="194"/>
      <c r="C39" s="195"/>
      <c r="D39" s="199" t="s">
        <v>138</v>
      </c>
      <c r="E39" s="200"/>
      <c r="F39" s="201"/>
      <c r="G39" s="213"/>
      <c r="H39" s="21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 t="s">
        <v>111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</row>
    <row r="40" spans="1:61" ht="12.75" outlineLevel="1">
      <c r="A40" s="194"/>
      <c r="B40" s="194"/>
      <c r="C40" s="195"/>
      <c r="D40" s="199" t="s">
        <v>119</v>
      </c>
      <c r="E40" s="200"/>
      <c r="F40" s="201"/>
      <c r="G40" s="213"/>
      <c r="H40" s="21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 t="s">
        <v>111</v>
      </c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</row>
    <row r="41" spans="1:61" ht="12.75" outlineLevel="1">
      <c r="A41" s="194"/>
      <c r="B41" s="194"/>
      <c r="C41" s="195"/>
      <c r="D41" s="199" t="s">
        <v>120</v>
      </c>
      <c r="E41" s="200"/>
      <c r="F41" s="201"/>
      <c r="G41" s="213"/>
      <c r="H41" s="21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 t="s">
        <v>111</v>
      </c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</row>
    <row r="42" spans="1:61" ht="12.75" outlineLevel="1">
      <c r="A42" s="194"/>
      <c r="B42" s="194"/>
      <c r="C42" s="195"/>
      <c r="D42" s="199" t="s">
        <v>139</v>
      </c>
      <c r="E42" s="200"/>
      <c r="F42" s="201"/>
      <c r="G42" s="213"/>
      <c r="H42" s="21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 t="s">
        <v>111</v>
      </c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</row>
    <row r="43" spans="1:61" ht="12.75" outlineLevel="1">
      <c r="A43" s="194"/>
      <c r="B43" s="194"/>
      <c r="C43" s="195"/>
      <c r="D43" s="199" t="s">
        <v>122</v>
      </c>
      <c r="E43" s="200"/>
      <c r="F43" s="201"/>
      <c r="G43" s="213"/>
      <c r="H43" s="21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 t="s">
        <v>111</v>
      </c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</row>
    <row r="44" spans="1:61" ht="12.75" outlineLevel="1">
      <c r="A44" s="194"/>
      <c r="B44" s="194"/>
      <c r="C44" s="195"/>
      <c r="D44" s="199" t="s">
        <v>140</v>
      </c>
      <c r="E44" s="200"/>
      <c r="F44" s="201"/>
      <c r="G44" s="213"/>
      <c r="H44" s="21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 t="s">
        <v>111</v>
      </c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</row>
    <row r="45" spans="1:61" ht="12.75" outlineLevel="1">
      <c r="A45" s="194"/>
      <c r="B45" s="194"/>
      <c r="C45" s="195"/>
      <c r="D45" s="199" t="s">
        <v>124</v>
      </c>
      <c r="E45" s="200"/>
      <c r="F45" s="201"/>
      <c r="G45" s="213"/>
      <c r="H45" s="21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 t="s">
        <v>111</v>
      </c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</row>
    <row r="46" spans="1:61" ht="12.75" outlineLevel="1">
      <c r="A46" s="194"/>
      <c r="B46" s="194"/>
      <c r="C46" s="195"/>
      <c r="D46" s="199" t="s">
        <v>141</v>
      </c>
      <c r="E46" s="200"/>
      <c r="F46" s="201"/>
      <c r="G46" s="213"/>
      <c r="H46" s="21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 t="s">
        <v>111</v>
      </c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</row>
    <row r="47" spans="1:61" ht="12.75" outlineLevel="1">
      <c r="A47" s="194"/>
      <c r="B47" s="194"/>
      <c r="C47" s="195"/>
      <c r="D47" s="199" t="s">
        <v>126</v>
      </c>
      <c r="E47" s="200"/>
      <c r="F47" s="201"/>
      <c r="G47" s="213"/>
      <c r="H47" s="21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 t="s">
        <v>111</v>
      </c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</row>
    <row r="48" spans="1:61" ht="12.75" outlineLevel="1">
      <c r="A48" s="194"/>
      <c r="B48" s="194"/>
      <c r="C48" s="195"/>
      <c r="D48" s="199" t="s">
        <v>141</v>
      </c>
      <c r="E48" s="200"/>
      <c r="F48" s="201"/>
      <c r="G48" s="213"/>
      <c r="H48" s="21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 t="s">
        <v>111</v>
      </c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</row>
    <row r="49" spans="1:61" ht="12.75" outlineLevel="1">
      <c r="A49" s="194"/>
      <c r="B49" s="194"/>
      <c r="C49" s="195"/>
      <c r="D49" s="199" t="s">
        <v>128</v>
      </c>
      <c r="E49" s="200"/>
      <c r="F49" s="201"/>
      <c r="G49" s="213"/>
      <c r="H49" s="21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 t="s">
        <v>111</v>
      </c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</row>
    <row r="50" spans="1:61" ht="12.75" outlineLevel="1">
      <c r="A50" s="194"/>
      <c r="B50" s="194"/>
      <c r="C50" s="195"/>
      <c r="D50" s="199" t="s">
        <v>129</v>
      </c>
      <c r="E50" s="200"/>
      <c r="F50" s="201"/>
      <c r="G50" s="213"/>
      <c r="H50" s="21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 t="s">
        <v>111</v>
      </c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</row>
    <row r="51" spans="1:61" ht="12.75" outlineLevel="1">
      <c r="A51" s="194"/>
      <c r="B51" s="194"/>
      <c r="C51" s="195"/>
      <c r="D51" s="199" t="s">
        <v>124</v>
      </c>
      <c r="E51" s="200"/>
      <c r="F51" s="201"/>
      <c r="G51" s="213"/>
      <c r="H51" s="21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 t="s">
        <v>111</v>
      </c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</row>
    <row r="52" spans="1:61" ht="12.75" outlineLevel="1">
      <c r="A52" s="194"/>
      <c r="B52" s="194"/>
      <c r="C52" s="195"/>
      <c r="D52" s="199" t="s">
        <v>142</v>
      </c>
      <c r="E52" s="200"/>
      <c r="F52" s="201"/>
      <c r="G52" s="213"/>
      <c r="H52" s="21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 t="s">
        <v>111</v>
      </c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</row>
    <row r="53" spans="1:61" ht="12.75" outlineLevel="1">
      <c r="A53" s="194"/>
      <c r="B53" s="194"/>
      <c r="C53" s="195"/>
      <c r="D53" s="199" t="s">
        <v>126</v>
      </c>
      <c r="E53" s="200"/>
      <c r="F53" s="201"/>
      <c r="G53" s="213"/>
      <c r="H53" s="21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 t="s">
        <v>111</v>
      </c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</row>
    <row r="54" spans="1:61" ht="12.75" outlineLevel="1">
      <c r="A54" s="194"/>
      <c r="B54" s="194"/>
      <c r="C54" s="195"/>
      <c r="D54" s="199" t="s">
        <v>142</v>
      </c>
      <c r="E54" s="200"/>
      <c r="F54" s="201"/>
      <c r="G54" s="213"/>
      <c r="H54" s="21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 t="s">
        <v>111</v>
      </c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</row>
    <row r="55" spans="1:61" ht="12.75" outlineLevel="1">
      <c r="A55" s="194"/>
      <c r="B55" s="194"/>
      <c r="C55" s="195"/>
      <c r="D55" s="199" t="s">
        <v>120</v>
      </c>
      <c r="E55" s="200"/>
      <c r="F55" s="201"/>
      <c r="G55" s="213"/>
      <c r="H55" s="21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 t="s">
        <v>111</v>
      </c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</row>
    <row r="56" spans="1:61" ht="12.75" outlineLevel="1">
      <c r="A56" s="194"/>
      <c r="B56" s="194"/>
      <c r="C56" s="195"/>
      <c r="D56" s="199" t="s">
        <v>143</v>
      </c>
      <c r="E56" s="200"/>
      <c r="F56" s="201"/>
      <c r="G56" s="213"/>
      <c r="H56" s="21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 t="s">
        <v>111</v>
      </c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</row>
    <row r="57" spans="1:61" ht="12.75" outlineLevel="1">
      <c r="A57" s="194"/>
      <c r="B57" s="194"/>
      <c r="C57" s="195"/>
      <c r="D57" s="199" t="s">
        <v>122</v>
      </c>
      <c r="E57" s="200"/>
      <c r="F57" s="201"/>
      <c r="G57" s="213"/>
      <c r="H57" s="21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 t="s">
        <v>111</v>
      </c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</row>
    <row r="58" spans="1:61" ht="12.75" outlineLevel="1">
      <c r="A58" s="194"/>
      <c r="B58" s="194"/>
      <c r="C58" s="195"/>
      <c r="D58" s="199" t="s">
        <v>144</v>
      </c>
      <c r="E58" s="200"/>
      <c r="F58" s="201"/>
      <c r="G58" s="213"/>
      <c r="H58" s="21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 t="s">
        <v>111</v>
      </c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</row>
    <row r="59" spans="1:61" ht="12.75" outlineLevel="1">
      <c r="A59" s="194"/>
      <c r="B59" s="194"/>
      <c r="C59" s="195"/>
      <c r="D59" s="199" t="s">
        <v>145</v>
      </c>
      <c r="E59" s="200"/>
      <c r="F59" s="201">
        <v>57</v>
      </c>
      <c r="G59" s="213"/>
      <c r="H59" s="21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 t="s">
        <v>111</v>
      </c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</row>
    <row r="60" spans="1:61" ht="45" outlineLevel="1">
      <c r="A60" s="194">
        <v>4</v>
      </c>
      <c r="B60" s="194" t="s">
        <v>584</v>
      </c>
      <c r="C60" s="195" t="s">
        <v>114</v>
      </c>
      <c r="D60" s="196" t="s">
        <v>146</v>
      </c>
      <c r="E60" s="197" t="s">
        <v>107</v>
      </c>
      <c r="F60" s="198">
        <v>36.1</v>
      </c>
      <c r="G60" s="182"/>
      <c r="H60" s="213">
        <f>ROUND(F60*G60,2)</f>
        <v>0</v>
      </c>
      <c r="I60" s="182"/>
      <c r="J60" s="183">
        <f>ROUND(F60*I60,2)</f>
        <v>0</v>
      </c>
      <c r="K60" s="182"/>
      <c r="L60" s="183">
        <f>ROUND(F60*K60,2)</f>
        <v>0</v>
      </c>
      <c r="M60" s="183">
        <v>21</v>
      </c>
      <c r="N60" s="183">
        <f>H60*(1+M60/100)</f>
        <v>0</v>
      </c>
      <c r="O60" s="183">
        <v>0</v>
      </c>
      <c r="P60" s="183">
        <f>ROUND(F60*O60,2)</f>
        <v>0</v>
      </c>
      <c r="Q60" s="183">
        <v>0</v>
      </c>
      <c r="R60" s="183">
        <f>ROUND(F60*Q60,2)</f>
        <v>0</v>
      </c>
      <c r="S60" s="183"/>
      <c r="T60" s="183" t="s">
        <v>108</v>
      </c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 t="s">
        <v>116</v>
      </c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</row>
    <row r="61" spans="1:61" ht="22.5" outlineLevel="1">
      <c r="A61" s="194"/>
      <c r="B61" s="194"/>
      <c r="C61" s="195"/>
      <c r="D61" s="199" t="s">
        <v>147</v>
      </c>
      <c r="E61" s="200"/>
      <c r="F61" s="201"/>
      <c r="G61" s="213"/>
      <c r="H61" s="21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 t="s">
        <v>111</v>
      </c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</row>
    <row r="62" spans="1:61" ht="12.75" outlineLevel="1">
      <c r="A62" s="194"/>
      <c r="B62" s="194"/>
      <c r="C62" s="195"/>
      <c r="D62" s="199" t="s">
        <v>148</v>
      </c>
      <c r="E62" s="200"/>
      <c r="F62" s="201"/>
      <c r="G62" s="213"/>
      <c r="H62" s="21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 t="s">
        <v>111</v>
      </c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</row>
    <row r="63" spans="1:61" ht="12.75" outlineLevel="1">
      <c r="A63" s="194"/>
      <c r="B63" s="194"/>
      <c r="C63" s="195"/>
      <c r="D63" s="199" t="s">
        <v>149</v>
      </c>
      <c r="E63" s="200"/>
      <c r="F63" s="201"/>
      <c r="G63" s="213"/>
      <c r="H63" s="21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 t="s">
        <v>111</v>
      </c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</row>
    <row r="64" spans="1:61" ht="12.75" outlineLevel="1">
      <c r="A64" s="194"/>
      <c r="B64" s="194"/>
      <c r="C64" s="195"/>
      <c r="D64" s="199" t="s">
        <v>124</v>
      </c>
      <c r="E64" s="200"/>
      <c r="F64" s="201"/>
      <c r="G64" s="213"/>
      <c r="H64" s="21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 t="s">
        <v>111</v>
      </c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</row>
    <row r="65" spans="1:61" ht="12.75" outlineLevel="1">
      <c r="A65" s="194"/>
      <c r="B65" s="194"/>
      <c r="C65" s="195"/>
      <c r="D65" s="199" t="s">
        <v>150</v>
      </c>
      <c r="E65" s="200"/>
      <c r="F65" s="201"/>
      <c r="G65" s="213"/>
      <c r="H65" s="21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 t="s">
        <v>111</v>
      </c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</row>
    <row r="66" spans="1:61" ht="12.75" outlineLevel="1">
      <c r="A66" s="194"/>
      <c r="B66" s="194"/>
      <c r="C66" s="195"/>
      <c r="D66" s="199" t="s">
        <v>126</v>
      </c>
      <c r="E66" s="200"/>
      <c r="F66" s="201"/>
      <c r="G66" s="213"/>
      <c r="H66" s="21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 t="s">
        <v>111</v>
      </c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</row>
    <row r="67" spans="1:61" ht="12.75" outlineLevel="1">
      <c r="A67" s="194"/>
      <c r="B67" s="194"/>
      <c r="C67" s="195"/>
      <c r="D67" s="199" t="s">
        <v>151</v>
      </c>
      <c r="E67" s="200"/>
      <c r="F67" s="201"/>
      <c r="G67" s="213"/>
      <c r="H67" s="21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 t="s">
        <v>111</v>
      </c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</row>
    <row r="68" spans="1:61" ht="12.75" outlineLevel="1">
      <c r="A68" s="194"/>
      <c r="B68" s="194"/>
      <c r="C68" s="195"/>
      <c r="D68" s="199" t="s">
        <v>134</v>
      </c>
      <c r="E68" s="200"/>
      <c r="F68" s="201"/>
      <c r="G68" s="213"/>
      <c r="H68" s="21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 t="s">
        <v>111</v>
      </c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</row>
    <row r="69" spans="1:61" ht="12.75" outlineLevel="1">
      <c r="A69" s="194"/>
      <c r="B69" s="194"/>
      <c r="C69" s="195"/>
      <c r="D69" s="199" t="s">
        <v>135</v>
      </c>
      <c r="E69" s="200"/>
      <c r="F69" s="201"/>
      <c r="G69" s="213"/>
      <c r="H69" s="21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 t="s">
        <v>111</v>
      </c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</row>
    <row r="70" spans="1:61" ht="12.75" outlineLevel="1">
      <c r="A70" s="194"/>
      <c r="B70" s="194"/>
      <c r="C70" s="195"/>
      <c r="D70" s="199" t="s">
        <v>152</v>
      </c>
      <c r="E70" s="200"/>
      <c r="F70" s="201">
        <v>36.1</v>
      </c>
      <c r="G70" s="213"/>
      <c r="H70" s="21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 t="s">
        <v>111</v>
      </c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</row>
    <row r="71" spans="1:61" ht="45" outlineLevel="1">
      <c r="A71" s="194">
        <v>5</v>
      </c>
      <c r="B71" s="194" t="s">
        <v>584</v>
      </c>
      <c r="C71" s="195" t="s">
        <v>114</v>
      </c>
      <c r="D71" s="196" t="s">
        <v>153</v>
      </c>
      <c r="E71" s="197" t="s">
        <v>107</v>
      </c>
      <c r="F71" s="198">
        <v>4.2</v>
      </c>
      <c r="G71" s="182"/>
      <c r="H71" s="213">
        <f>ROUND(F71*G71,2)</f>
        <v>0</v>
      </c>
      <c r="I71" s="182"/>
      <c r="J71" s="183">
        <f>ROUND(F71*I71,2)</f>
        <v>0</v>
      </c>
      <c r="K71" s="182"/>
      <c r="L71" s="183">
        <f>ROUND(F71*K71,2)</f>
        <v>0</v>
      </c>
      <c r="M71" s="183">
        <v>21</v>
      </c>
      <c r="N71" s="183">
        <f>H71*(1+M71/100)</f>
        <v>0</v>
      </c>
      <c r="O71" s="183">
        <v>0</v>
      </c>
      <c r="P71" s="183">
        <f>ROUND(F71*O71,2)</f>
        <v>0</v>
      </c>
      <c r="Q71" s="183">
        <v>0</v>
      </c>
      <c r="R71" s="183">
        <f>ROUND(F71*Q71,2)</f>
        <v>0</v>
      </c>
      <c r="S71" s="183"/>
      <c r="T71" s="183" t="s">
        <v>108</v>
      </c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 t="s">
        <v>116</v>
      </c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</row>
    <row r="72" spans="1:61" ht="22.5" outlineLevel="1">
      <c r="A72" s="194"/>
      <c r="B72" s="194"/>
      <c r="C72" s="195"/>
      <c r="D72" s="199" t="s">
        <v>154</v>
      </c>
      <c r="E72" s="200"/>
      <c r="F72" s="201"/>
      <c r="G72" s="213"/>
      <c r="H72" s="21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 t="s">
        <v>111</v>
      </c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</row>
    <row r="73" spans="1:61" ht="12.75" outlineLevel="1">
      <c r="A73" s="194"/>
      <c r="B73" s="194"/>
      <c r="C73" s="195"/>
      <c r="D73" s="199" t="s">
        <v>148</v>
      </c>
      <c r="E73" s="200"/>
      <c r="F73" s="201"/>
      <c r="G73" s="213"/>
      <c r="H73" s="21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 t="s">
        <v>111</v>
      </c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</row>
    <row r="74" spans="1:61" ht="12.75" outlineLevel="1">
      <c r="A74" s="194"/>
      <c r="B74" s="194"/>
      <c r="C74" s="195"/>
      <c r="D74" s="199" t="s">
        <v>155</v>
      </c>
      <c r="E74" s="200"/>
      <c r="F74" s="201"/>
      <c r="G74" s="213"/>
      <c r="H74" s="21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 t="s">
        <v>111</v>
      </c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</row>
    <row r="75" spans="1:61" ht="12.75" outlineLevel="1">
      <c r="A75" s="194"/>
      <c r="B75" s="194"/>
      <c r="C75" s="195"/>
      <c r="D75" s="199" t="s">
        <v>124</v>
      </c>
      <c r="E75" s="200"/>
      <c r="F75" s="201"/>
      <c r="G75" s="213"/>
      <c r="H75" s="21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 t="s">
        <v>111</v>
      </c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</row>
    <row r="76" spans="1:61" ht="12.75" outlineLevel="1">
      <c r="A76" s="194"/>
      <c r="B76" s="194"/>
      <c r="C76" s="195"/>
      <c r="D76" s="199" t="s">
        <v>156</v>
      </c>
      <c r="E76" s="200"/>
      <c r="F76" s="201"/>
      <c r="G76" s="213"/>
      <c r="H76" s="21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 t="s">
        <v>111</v>
      </c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</row>
    <row r="77" spans="1:61" ht="12.75" outlineLevel="1">
      <c r="A77" s="194"/>
      <c r="B77" s="194"/>
      <c r="C77" s="195"/>
      <c r="D77" s="199" t="s">
        <v>126</v>
      </c>
      <c r="E77" s="200"/>
      <c r="F77" s="201"/>
      <c r="G77" s="213"/>
      <c r="H77" s="21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 t="s">
        <v>111</v>
      </c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</row>
    <row r="78" spans="1:61" ht="12.75" outlineLevel="1">
      <c r="A78" s="194"/>
      <c r="B78" s="194"/>
      <c r="C78" s="195"/>
      <c r="D78" s="199" t="s">
        <v>156</v>
      </c>
      <c r="E78" s="200"/>
      <c r="F78" s="201"/>
      <c r="G78" s="213"/>
      <c r="H78" s="21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 t="s">
        <v>111</v>
      </c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</row>
    <row r="79" spans="1:61" ht="12.75" outlineLevel="1">
      <c r="A79" s="194"/>
      <c r="B79" s="194"/>
      <c r="C79" s="195"/>
      <c r="D79" s="199" t="s">
        <v>134</v>
      </c>
      <c r="E79" s="200"/>
      <c r="F79" s="201"/>
      <c r="G79" s="213"/>
      <c r="H79" s="21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 t="s">
        <v>111</v>
      </c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</row>
    <row r="80" spans="1:61" ht="12.75" outlineLevel="1">
      <c r="A80" s="194"/>
      <c r="B80" s="194"/>
      <c r="C80" s="195"/>
      <c r="D80" s="199" t="s">
        <v>157</v>
      </c>
      <c r="E80" s="200"/>
      <c r="F80" s="201">
        <v>4.2</v>
      </c>
      <c r="G80" s="213"/>
      <c r="H80" s="21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 t="s">
        <v>111</v>
      </c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</row>
    <row r="81" spans="1:61" ht="33.75" outlineLevel="1">
      <c r="A81" s="194">
        <v>6</v>
      </c>
      <c r="B81" s="194" t="s">
        <v>584</v>
      </c>
      <c r="C81" s="195" t="s">
        <v>158</v>
      </c>
      <c r="D81" s="196" t="s">
        <v>159</v>
      </c>
      <c r="E81" s="197" t="s">
        <v>107</v>
      </c>
      <c r="F81" s="198">
        <v>8.265</v>
      </c>
      <c r="G81" s="182"/>
      <c r="H81" s="213">
        <f>ROUND(F81*G81,2)</f>
        <v>0</v>
      </c>
      <c r="I81" s="182"/>
      <c r="J81" s="183">
        <f>ROUND(F81*I81,2)</f>
        <v>0</v>
      </c>
      <c r="K81" s="182"/>
      <c r="L81" s="183">
        <f>ROUND(F81*K81,2)</f>
        <v>0</v>
      </c>
      <c r="M81" s="183">
        <v>21</v>
      </c>
      <c r="N81" s="183">
        <f>H81*(1+M81/100)</f>
        <v>0</v>
      </c>
      <c r="O81" s="183">
        <v>0</v>
      </c>
      <c r="P81" s="183">
        <f>ROUND(F81*O81,2)</f>
        <v>0</v>
      </c>
      <c r="Q81" s="183">
        <v>0</v>
      </c>
      <c r="R81" s="183">
        <f>ROUND(F81*Q81,2)</f>
        <v>0</v>
      </c>
      <c r="S81" s="183"/>
      <c r="T81" s="183" t="s">
        <v>108</v>
      </c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 t="s">
        <v>116</v>
      </c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</row>
    <row r="82" spans="1:61" ht="22.5" outlineLevel="1">
      <c r="A82" s="194"/>
      <c r="B82" s="194"/>
      <c r="C82" s="195"/>
      <c r="D82" s="199" t="s">
        <v>160</v>
      </c>
      <c r="E82" s="200"/>
      <c r="F82" s="201"/>
      <c r="G82" s="213"/>
      <c r="H82" s="21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 t="s">
        <v>111</v>
      </c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</row>
    <row r="83" spans="1:61" ht="12.75" outlineLevel="1">
      <c r="A83" s="194"/>
      <c r="B83" s="194"/>
      <c r="C83" s="195"/>
      <c r="D83" s="199" t="s">
        <v>161</v>
      </c>
      <c r="E83" s="200"/>
      <c r="F83" s="201"/>
      <c r="G83" s="213"/>
      <c r="H83" s="21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 t="s">
        <v>111</v>
      </c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</row>
    <row r="84" spans="1:61" ht="12.75" outlineLevel="1">
      <c r="A84" s="194"/>
      <c r="B84" s="194"/>
      <c r="C84" s="195"/>
      <c r="D84" s="199" t="s">
        <v>162</v>
      </c>
      <c r="E84" s="200"/>
      <c r="F84" s="201">
        <v>8.27</v>
      </c>
      <c r="G84" s="213"/>
      <c r="H84" s="21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 t="s">
        <v>111</v>
      </c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</row>
    <row r="85" spans="1:61" ht="22.5" outlineLevel="1">
      <c r="A85" s="194">
        <v>7</v>
      </c>
      <c r="B85" s="194" t="s">
        <v>166</v>
      </c>
      <c r="C85" s="195" t="s">
        <v>163</v>
      </c>
      <c r="D85" s="196" t="s">
        <v>164</v>
      </c>
      <c r="E85" s="197" t="s">
        <v>107</v>
      </c>
      <c r="F85" s="198">
        <v>15</v>
      </c>
      <c r="G85" s="182"/>
      <c r="H85" s="213">
        <f>ROUND(F85*G85,2)</f>
        <v>0</v>
      </c>
      <c r="I85" s="182"/>
      <c r="J85" s="183">
        <f>ROUND(F85*I85,2)</f>
        <v>0</v>
      </c>
      <c r="K85" s="182"/>
      <c r="L85" s="183">
        <f>ROUND(F85*K85,2)</f>
        <v>0</v>
      </c>
      <c r="M85" s="183">
        <v>21</v>
      </c>
      <c r="N85" s="183">
        <f>H85*(1+M85/100)</f>
        <v>0</v>
      </c>
      <c r="O85" s="183">
        <v>0.05731</v>
      </c>
      <c r="P85" s="183">
        <f>ROUND(F85*O85,2)</f>
        <v>0.86</v>
      </c>
      <c r="Q85" s="183">
        <v>0</v>
      </c>
      <c r="R85" s="183">
        <f>ROUND(F85*Q85,2)</f>
        <v>0</v>
      </c>
      <c r="S85" s="183" t="s">
        <v>165</v>
      </c>
      <c r="T85" s="183" t="s">
        <v>166</v>
      </c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 t="s">
        <v>109</v>
      </c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</row>
    <row r="86" spans="1:61" ht="22.5" outlineLevel="1">
      <c r="A86" s="194">
        <v>8</v>
      </c>
      <c r="B86" s="194" t="s">
        <v>166</v>
      </c>
      <c r="C86" s="195" t="s">
        <v>167</v>
      </c>
      <c r="D86" s="196" t="s">
        <v>168</v>
      </c>
      <c r="E86" s="197" t="s">
        <v>169</v>
      </c>
      <c r="F86" s="198">
        <v>137.7</v>
      </c>
      <c r="G86" s="182"/>
      <c r="H86" s="213">
        <f>ROUND(F86*G86,2)</f>
        <v>0</v>
      </c>
      <c r="I86" s="182"/>
      <c r="J86" s="183">
        <f>ROUND(F86*I86,2)</f>
        <v>0</v>
      </c>
      <c r="K86" s="182"/>
      <c r="L86" s="183">
        <f>ROUND(F86*K86,2)</f>
        <v>0</v>
      </c>
      <c r="M86" s="183">
        <v>21</v>
      </c>
      <c r="N86" s="183">
        <f>H86*(1+M86/100)</f>
        <v>0</v>
      </c>
      <c r="O86" s="183">
        <v>0.02065</v>
      </c>
      <c r="P86" s="183">
        <f>ROUND(F86*O86,2)</f>
        <v>2.84</v>
      </c>
      <c r="Q86" s="183">
        <v>0</v>
      </c>
      <c r="R86" s="183">
        <f>ROUND(F86*Q86,2)</f>
        <v>0</v>
      </c>
      <c r="S86" s="183"/>
      <c r="T86" s="183" t="s">
        <v>108</v>
      </c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 t="s">
        <v>109</v>
      </c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</row>
    <row r="87" spans="1:61" ht="12.75" outlineLevel="1">
      <c r="A87" s="194"/>
      <c r="B87" s="194"/>
      <c r="C87" s="195"/>
      <c r="D87" s="199" t="s">
        <v>170</v>
      </c>
      <c r="E87" s="200"/>
      <c r="F87" s="201"/>
      <c r="G87" s="213"/>
      <c r="H87" s="21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 t="s">
        <v>111</v>
      </c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</row>
    <row r="88" spans="1:61" ht="12.75" outlineLevel="1">
      <c r="A88" s="194"/>
      <c r="B88" s="194"/>
      <c r="C88" s="195"/>
      <c r="D88" s="199" t="s">
        <v>171</v>
      </c>
      <c r="E88" s="200"/>
      <c r="F88" s="201"/>
      <c r="G88" s="213"/>
      <c r="H88" s="21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 t="s">
        <v>111</v>
      </c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</row>
    <row r="89" spans="1:61" ht="12.75" outlineLevel="1">
      <c r="A89" s="194"/>
      <c r="B89" s="194"/>
      <c r="C89" s="195"/>
      <c r="D89" s="199" t="s">
        <v>172</v>
      </c>
      <c r="E89" s="200"/>
      <c r="F89" s="201"/>
      <c r="G89" s="213"/>
      <c r="H89" s="21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 t="s">
        <v>111</v>
      </c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</row>
    <row r="90" spans="1:61" ht="12.75" outlineLevel="1">
      <c r="A90" s="194"/>
      <c r="B90" s="194"/>
      <c r="C90" s="195"/>
      <c r="D90" s="199" t="s">
        <v>173</v>
      </c>
      <c r="E90" s="200"/>
      <c r="F90" s="201"/>
      <c r="G90" s="213"/>
      <c r="H90" s="21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 t="s">
        <v>111</v>
      </c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</row>
    <row r="91" spans="1:61" ht="12.75" outlineLevel="1">
      <c r="A91" s="194"/>
      <c r="B91" s="194"/>
      <c r="C91" s="195"/>
      <c r="D91" s="199" t="s">
        <v>174</v>
      </c>
      <c r="E91" s="200"/>
      <c r="F91" s="201"/>
      <c r="G91" s="213"/>
      <c r="H91" s="21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 t="s">
        <v>111</v>
      </c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</row>
    <row r="92" spans="1:61" ht="12.75" outlineLevel="1">
      <c r="A92" s="194"/>
      <c r="B92" s="194"/>
      <c r="C92" s="195"/>
      <c r="D92" s="199" t="s">
        <v>175</v>
      </c>
      <c r="E92" s="200"/>
      <c r="F92" s="201"/>
      <c r="G92" s="213"/>
      <c r="H92" s="21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 t="s">
        <v>111</v>
      </c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</row>
    <row r="93" spans="1:61" ht="12.75" outlineLevel="1">
      <c r="A93" s="194"/>
      <c r="B93" s="194"/>
      <c r="C93" s="195"/>
      <c r="D93" s="199" t="s">
        <v>176</v>
      </c>
      <c r="E93" s="200"/>
      <c r="F93" s="201"/>
      <c r="G93" s="213"/>
      <c r="H93" s="21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 t="s">
        <v>111</v>
      </c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</row>
    <row r="94" spans="1:61" ht="12.75" outlineLevel="1">
      <c r="A94" s="194"/>
      <c r="B94" s="194"/>
      <c r="C94" s="195"/>
      <c r="D94" s="199" t="s">
        <v>177</v>
      </c>
      <c r="E94" s="200"/>
      <c r="F94" s="201">
        <v>137.7</v>
      </c>
      <c r="G94" s="213"/>
      <c r="H94" s="21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 t="s">
        <v>111</v>
      </c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</row>
    <row r="95" spans="1:61" ht="22.5" outlineLevel="1">
      <c r="A95" s="194">
        <v>9</v>
      </c>
      <c r="B95" s="194" t="s">
        <v>166</v>
      </c>
      <c r="C95" s="195" t="s">
        <v>178</v>
      </c>
      <c r="D95" s="196" t="s">
        <v>179</v>
      </c>
      <c r="E95" s="197" t="s">
        <v>107</v>
      </c>
      <c r="F95" s="198">
        <v>235</v>
      </c>
      <c r="G95" s="182"/>
      <c r="H95" s="213">
        <f>ROUND(F95*G95,2)</f>
        <v>0</v>
      </c>
      <c r="I95" s="182"/>
      <c r="J95" s="183">
        <f>ROUND(F95*I95,2)</f>
        <v>0</v>
      </c>
      <c r="K95" s="182"/>
      <c r="L95" s="183">
        <f>ROUND(F95*K95,2)</f>
        <v>0</v>
      </c>
      <c r="M95" s="183">
        <v>21</v>
      </c>
      <c r="N95" s="183">
        <f>H95*(1+M95/100)</f>
        <v>0</v>
      </c>
      <c r="O95" s="183">
        <v>0.00011</v>
      </c>
      <c r="P95" s="183">
        <f>ROUND(F95*O95,2)</f>
        <v>0.03</v>
      </c>
      <c r="Q95" s="183">
        <v>0</v>
      </c>
      <c r="R95" s="183">
        <f>ROUND(F95*Q95,2)</f>
        <v>0</v>
      </c>
      <c r="S95" s="183" t="s">
        <v>180</v>
      </c>
      <c r="T95" s="183" t="s">
        <v>166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 t="s">
        <v>109</v>
      </c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</row>
    <row r="96" spans="1:61" ht="22.5" outlineLevel="1">
      <c r="A96" s="194">
        <v>10</v>
      </c>
      <c r="B96" s="194" t="s">
        <v>584</v>
      </c>
      <c r="C96" s="195" t="s">
        <v>181</v>
      </c>
      <c r="D96" s="196" t="s">
        <v>182</v>
      </c>
      <c r="E96" s="197" t="s">
        <v>183</v>
      </c>
      <c r="F96" s="198">
        <v>1</v>
      </c>
      <c r="G96" s="182"/>
      <c r="H96" s="213">
        <f>ROUND(F96*G96,2)</f>
        <v>0</v>
      </c>
      <c r="I96" s="182"/>
      <c r="J96" s="183">
        <f>ROUND(F96*I96,2)</f>
        <v>0</v>
      </c>
      <c r="K96" s="182"/>
      <c r="L96" s="183">
        <f>ROUND(F96*K96,2)</f>
        <v>0</v>
      </c>
      <c r="M96" s="183">
        <v>21</v>
      </c>
      <c r="N96" s="183">
        <f>H96*(1+M96/100)</f>
        <v>0</v>
      </c>
      <c r="O96" s="183">
        <v>0</v>
      </c>
      <c r="P96" s="183">
        <f>ROUND(F96*O96,2)</f>
        <v>0</v>
      </c>
      <c r="Q96" s="183">
        <v>0</v>
      </c>
      <c r="R96" s="183">
        <f>ROUND(F96*Q96,2)</f>
        <v>0</v>
      </c>
      <c r="S96" s="183"/>
      <c r="T96" s="183" t="s">
        <v>108</v>
      </c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 t="s">
        <v>184</v>
      </c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</row>
    <row r="97" spans="1:61" ht="22.5" outlineLevel="1">
      <c r="A97" s="194">
        <v>11</v>
      </c>
      <c r="B97" s="194" t="s">
        <v>584</v>
      </c>
      <c r="C97" s="195" t="s">
        <v>576</v>
      </c>
      <c r="D97" s="196" t="s">
        <v>577</v>
      </c>
      <c r="E97" s="197" t="s">
        <v>169</v>
      </c>
      <c r="F97" s="198">
        <v>50</v>
      </c>
      <c r="G97" s="213"/>
      <c r="H97" s="213">
        <f>ROUND(F97*G97,2)</f>
        <v>0</v>
      </c>
      <c r="I97" s="183">
        <v>250</v>
      </c>
      <c r="J97" s="183">
        <f>ROUND(F97*I97,2)</f>
        <v>12500</v>
      </c>
      <c r="K97" s="183">
        <v>0</v>
      </c>
      <c r="L97" s="183">
        <f>ROUND(F97*K97,2)</f>
        <v>0</v>
      </c>
      <c r="M97" s="183">
        <v>21</v>
      </c>
      <c r="N97" s="183">
        <f>H97*(1+M97/100)</f>
        <v>0</v>
      </c>
      <c r="O97" s="183">
        <v>0</v>
      </c>
      <c r="P97" s="183">
        <f>ROUND(F97*O97,2)</f>
        <v>0</v>
      </c>
      <c r="Q97" s="183">
        <v>0</v>
      </c>
      <c r="R97" s="183">
        <f>ROUND(F97*Q97,2)</f>
        <v>0</v>
      </c>
      <c r="S97" s="183"/>
      <c r="T97" s="183" t="s">
        <v>108</v>
      </c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 t="s">
        <v>184</v>
      </c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</row>
    <row r="98" spans="1:32" ht="12.75">
      <c r="A98" s="202" t="s">
        <v>103</v>
      </c>
      <c r="B98" s="202"/>
      <c r="C98" s="203" t="s">
        <v>54</v>
      </c>
      <c r="D98" s="204" t="s">
        <v>55</v>
      </c>
      <c r="E98" s="205"/>
      <c r="F98" s="206"/>
      <c r="G98" s="214"/>
      <c r="H98" s="214">
        <f>SUM(H99:H148)</f>
        <v>0</v>
      </c>
      <c r="I98" s="184"/>
      <c r="J98" s="184">
        <f>SUM(J99:J148)</f>
        <v>0</v>
      </c>
      <c r="K98" s="184"/>
      <c r="L98" s="184">
        <f>SUM(L99:L148)</f>
        <v>0</v>
      </c>
      <c r="M98" s="184"/>
      <c r="N98" s="184">
        <f>SUM(N99:N148)</f>
        <v>0</v>
      </c>
      <c r="O98" s="184"/>
      <c r="P98" s="184">
        <f>SUM(P99:P148)</f>
        <v>0.11</v>
      </c>
      <c r="Q98" s="184"/>
      <c r="R98" s="184">
        <f>SUM(R99:R148)</f>
        <v>11.86</v>
      </c>
      <c r="S98" s="184"/>
      <c r="T98" s="184"/>
      <c r="AF98" t="s">
        <v>104</v>
      </c>
    </row>
    <row r="99" spans="1:61" ht="22.5" outlineLevel="1">
      <c r="A99" s="194">
        <v>12</v>
      </c>
      <c r="B99" s="194" t="s">
        <v>166</v>
      </c>
      <c r="C99" s="195" t="s">
        <v>185</v>
      </c>
      <c r="D99" s="196" t="s">
        <v>186</v>
      </c>
      <c r="E99" s="197" t="s">
        <v>187</v>
      </c>
      <c r="F99" s="198">
        <v>41.237</v>
      </c>
      <c r="G99" s="182"/>
      <c r="H99" s="213">
        <f>ROUND(F99*G99,2)</f>
        <v>0</v>
      </c>
      <c r="I99" s="182"/>
      <c r="J99" s="183">
        <f>ROUND(F99*I99,2)</f>
        <v>0</v>
      </c>
      <c r="K99" s="182"/>
      <c r="L99" s="183">
        <f>ROUND(F99*K99,2)</f>
        <v>0</v>
      </c>
      <c r="M99" s="183">
        <v>21</v>
      </c>
      <c r="N99" s="183">
        <f>H99*(1+M99/100)</f>
        <v>0</v>
      </c>
      <c r="O99" s="183">
        <v>0</v>
      </c>
      <c r="P99" s="183">
        <f>ROUND(F99*O99,2)</f>
        <v>0</v>
      </c>
      <c r="Q99" s="183">
        <v>0</v>
      </c>
      <c r="R99" s="183">
        <f>ROUND(F99*Q99,2)</f>
        <v>0</v>
      </c>
      <c r="S99" s="183" t="s">
        <v>188</v>
      </c>
      <c r="T99" s="183" t="s">
        <v>166</v>
      </c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 t="s">
        <v>109</v>
      </c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</row>
    <row r="100" spans="1:61" ht="22.5" outlineLevel="1">
      <c r="A100" s="194"/>
      <c r="B100" s="194"/>
      <c r="C100" s="195"/>
      <c r="D100" s="199" t="s">
        <v>189</v>
      </c>
      <c r="E100" s="200"/>
      <c r="F100" s="201"/>
      <c r="G100" s="213"/>
      <c r="H100" s="21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 t="s">
        <v>111</v>
      </c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</row>
    <row r="101" spans="1:61" ht="12.75" outlineLevel="1">
      <c r="A101" s="194"/>
      <c r="B101" s="194"/>
      <c r="C101" s="195"/>
      <c r="D101" s="199" t="s">
        <v>190</v>
      </c>
      <c r="E101" s="200"/>
      <c r="F101" s="201"/>
      <c r="G101" s="213"/>
      <c r="H101" s="21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 t="s">
        <v>111</v>
      </c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</row>
    <row r="102" spans="1:61" ht="12.75" outlineLevel="1">
      <c r="A102" s="194"/>
      <c r="B102" s="194"/>
      <c r="C102" s="195"/>
      <c r="D102" s="199" t="s">
        <v>191</v>
      </c>
      <c r="E102" s="200"/>
      <c r="F102" s="201">
        <v>41.24</v>
      </c>
      <c r="G102" s="213"/>
      <c r="H102" s="21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 t="s">
        <v>111</v>
      </c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</row>
    <row r="103" spans="1:61" ht="22.5" outlineLevel="1">
      <c r="A103" s="194">
        <v>13</v>
      </c>
      <c r="B103" s="194" t="s">
        <v>166</v>
      </c>
      <c r="C103" s="195" t="s">
        <v>192</v>
      </c>
      <c r="D103" s="196" t="s">
        <v>193</v>
      </c>
      <c r="E103" s="197" t="s">
        <v>187</v>
      </c>
      <c r="F103" s="198">
        <v>206.185</v>
      </c>
      <c r="G103" s="182"/>
      <c r="H103" s="213">
        <f>ROUND(F103*G103,2)</f>
        <v>0</v>
      </c>
      <c r="I103" s="182"/>
      <c r="J103" s="183">
        <f>ROUND(F103*I103,2)</f>
        <v>0</v>
      </c>
      <c r="K103" s="182"/>
      <c r="L103" s="183">
        <f>ROUND(F103*K103,2)</f>
        <v>0</v>
      </c>
      <c r="M103" s="183">
        <v>21</v>
      </c>
      <c r="N103" s="183">
        <f>H103*(1+M103/100)</f>
        <v>0</v>
      </c>
      <c r="O103" s="183">
        <v>0</v>
      </c>
      <c r="P103" s="183">
        <f>ROUND(F103*O103,2)</f>
        <v>0</v>
      </c>
      <c r="Q103" s="183">
        <v>0</v>
      </c>
      <c r="R103" s="183">
        <f>ROUND(F103*Q103,2)</f>
        <v>0</v>
      </c>
      <c r="S103" s="183" t="s">
        <v>188</v>
      </c>
      <c r="T103" s="183" t="s">
        <v>166</v>
      </c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 t="s">
        <v>109</v>
      </c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</row>
    <row r="104" spans="1:61" ht="12.75" outlineLevel="1">
      <c r="A104" s="194"/>
      <c r="B104" s="194"/>
      <c r="C104" s="195"/>
      <c r="D104" s="199" t="s">
        <v>194</v>
      </c>
      <c r="E104" s="200"/>
      <c r="F104" s="201"/>
      <c r="G104" s="213"/>
      <c r="H104" s="21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 t="s">
        <v>111</v>
      </c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</row>
    <row r="105" spans="1:61" ht="12.75" outlineLevel="1">
      <c r="A105" s="194"/>
      <c r="B105" s="194"/>
      <c r="C105" s="195"/>
      <c r="D105" s="199" t="s">
        <v>195</v>
      </c>
      <c r="E105" s="200"/>
      <c r="F105" s="201">
        <v>206.19</v>
      </c>
      <c r="G105" s="213"/>
      <c r="H105" s="21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 t="s">
        <v>111</v>
      </c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</row>
    <row r="106" spans="1:61" ht="12.75" outlineLevel="1">
      <c r="A106" s="194">
        <v>14</v>
      </c>
      <c r="B106" s="194" t="s">
        <v>166</v>
      </c>
      <c r="C106" s="195" t="s">
        <v>196</v>
      </c>
      <c r="D106" s="196" t="s">
        <v>197</v>
      </c>
      <c r="E106" s="197" t="s">
        <v>187</v>
      </c>
      <c r="F106" s="198">
        <v>41.237</v>
      </c>
      <c r="G106" s="182"/>
      <c r="H106" s="213">
        <f>ROUND(F106*G106,2)</f>
        <v>0</v>
      </c>
      <c r="I106" s="182"/>
      <c r="J106" s="183">
        <f>ROUND(F106*I106,2)</f>
        <v>0</v>
      </c>
      <c r="K106" s="182"/>
      <c r="L106" s="183">
        <f>ROUND(F106*K106,2)</f>
        <v>0</v>
      </c>
      <c r="M106" s="183">
        <v>21</v>
      </c>
      <c r="N106" s="183">
        <f>H106*(1+M106/100)</f>
        <v>0</v>
      </c>
      <c r="O106" s="183">
        <v>0</v>
      </c>
      <c r="P106" s="183">
        <f>ROUND(F106*O106,2)</f>
        <v>0</v>
      </c>
      <c r="Q106" s="183">
        <v>0</v>
      </c>
      <c r="R106" s="183">
        <f>ROUND(F106*Q106,2)</f>
        <v>0</v>
      </c>
      <c r="S106" s="183" t="s">
        <v>188</v>
      </c>
      <c r="T106" s="183" t="s">
        <v>166</v>
      </c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 t="s">
        <v>109</v>
      </c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</row>
    <row r="107" spans="1:61" ht="22.5" outlineLevel="1">
      <c r="A107" s="194">
        <v>15</v>
      </c>
      <c r="B107" s="194" t="s">
        <v>166</v>
      </c>
      <c r="C107" s="195" t="s">
        <v>198</v>
      </c>
      <c r="D107" s="196" t="s">
        <v>199</v>
      </c>
      <c r="E107" s="197" t="s">
        <v>187</v>
      </c>
      <c r="F107" s="198">
        <v>371.133</v>
      </c>
      <c r="G107" s="182"/>
      <c r="H107" s="213">
        <f>ROUND(F107*G107,2)</f>
        <v>0</v>
      </c>
      <c r="I107" s="182"/>
      <c r="J107" s="183">
        <f>ROUND(F107*I107,2)</f>
        <v>0</v>
      </c>
      <c r="K107" s="182"/>
      <c r="L107" s="183">
        <f>ROUND(F107*K107,2)</f>
        <v>0</v>
      </c>
      <c r="M107" s="183">
        <v>21</v>
      </c>
      <c r="N107" s="183">
        <f>H107*(1+M107/100)</f>
        <v>0</v>
      </c>
      <c r="O107" s="183">
        <v>0</v>
      </c>
      <c r="P107" s="183">
        <f>ROUND(F107*O107,2)</f>
        <v>0</v>
      </c>
      <c r="Q107" s="183">
        <v>0</v>
      </c>
      <c r="R107" s="183">
        <f>ROUND(F107*Q107,2)</f>
        <v>0</v>
      </c>
      <c r="S107" s="183" t="s">
        <v>188</v>
      </c>
      <c r="T107" s="183" t="s">
        <v>166</v>
      </c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 t="s">
        <v>109</v>
      </c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</row>
    <row r="108" spans="1:61" ht="12.75" outlineLevel="1">
      <c r="A108" s="194"/>
      <c r="B108" s="194"/>
      <c r="C108" s="195"/>
      <c r="D108" s="199" t="s">
        <v>200</v>
      </c>
      <c r="E108" s="200"/>
      <c r="F108" s="201"/>
      <c r="G108" s="213"/>
      <c r="H108" s="21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 t="s">
        <v>111</v>
      </c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</row>
    <row r="109" spans="1:61" ht="12.75" outlineLevel="1">
      <c r="A109" s="194"/>
      <c r="B109" s="194"/>
      <c r="C109" s="195"/>
      <c r="D109" s="199" t="s">
        <v>201</v>
      </c>
      <c r="E109" s="200"/>
      <c r="F109" s="201">
        <v>371.13</v>
      </c>
      <c r="G109" s="213"/>
      <c r="H109" s="21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 t="s">
        <v>111</v>
      </c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</row>
    <row r="110" spans="1:61" ht="22.5" outlineLevel="1">
      <c r="A110" s="194">
        <v>16</v>
      </c>
      <c r="B110" s="194" t="s">
        <v>166</v>
      </c>
      <c r="C110" s="195" t="s">
        <v>202</v>
      </c>
      <c r="D110" s="196" t="s">
        <v>203</v>
      </c>
      <c r="E110" s="197" t="s">
        <v>187</v>
      </c>
      <c r="F110" s="198">
        <v>41.237</v>
      </c>
      <c r="G110" s="182"/>
      <c r="H110" s="213">
        <f>ROUND(F110*G110,2)</f>
        <v>0</v>
      </c>
      <c r="I110" s="182"/>
      <c r="J110" s="183">
        <f>ROUND(F110*I110,2)</f>
        <v>0</v>
      </c>
      <c r="K110" s="182"/>
      <c r="L110" s="183">
        <f>ROUND(F110*K110,2)</f>
        <v>0</v>
      </c>
      <c r="M110" s="183">
        <v>21</v>
      </c>
      <c r="N110" s="183">
        <f>H110*(1+M110/100)</f>
        <v>0</v>
      </c>
      <c r="O110" s="183">
        <v>0</v>
      </c>
      <c r="P110" s="183">
        <f>ROUND(F110*O110,2)</f>
        <v>0</v>
      </c>
      <c r="Q110" s="183">
        <v>0</v>
      </c>
      <c r="R110" s="183">
        <f>ROUND(F110*Q110,2)</f>
        <v>0</v>
      </c>
      <c r="S110" s="183"/>
      <c r="T110" s="183" t="s">
        <v>108</v>
      </c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 t="s">
        <v>109</v>
      </c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</row>
    <row r="111" spans="1:61" ht="22.5" outlineLevel="1">
      <c r="A111" s="194">
        <v>17</v>
      </c>
      <c r="B111" s="194" t="s">
        <v>166</v>
      </c>
      <c r="C111" s="195" t="s">
        <v>204</v>
      </c>
      <c r="D111" s="196" t="s">
        <v>205</v>
      </c>
      <c r="E111" s="197" t="s">
        <v>107</v>
      </c>
      <c r="F111" s="198">
        <v>1020</v>
      </c>
      <c r="G111" s="182"/>
      <c r="H111" s="213">
        <f>ROUND(F111*G111,2)</f>
        <v>0</v>
      </c>
      <c r="I111" s="182"/>
      <c r="J111" s="183">
        <f>ROUND(F111*I111,2)</f>
        <v>0</v>
      </c>
      <c r="K111" s="182"/>
      <c r="L111" s="183">
        <f>ROUND(F111*K111,2)</f>
        <v>0</v>
      </c>
      <c r="M111" s="183">
        <v>21</v>
      </c>
      <c r="N111" s="183">
        <f>H111*(1+M111/100)</f>
        <v>0</v>
      </c>
      <c r="O111" s="183">
        <v>0</v>
      </c>
      <c r="P111" s="183">
        <f>ROUND(F111*O111,2)</f>
        <v>0</v>
      </c>
      <c r="Q111" s="183">
        <v>0</v>
      </c>
      <c r="R111" s="183">
        <f>ROUND(F111*Q111,2)</f>
        <v>0</v>
      </c>
      <c r="S111" s="183"/>
      <c r="T111" s="183" t="s">
        <v>108</v>
      </c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 t="s">
        <v>109</v>
      </c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</row>
    <row r="112" spans="1:61" ht="12.75" outlineLevel="1">
      <c r="A112" s="194"/>
      <c r="B112" s="194"/>
      <c r="C112" s="195"/>
      <c r="D112" s="199" t="s">
        <v>206</v>
      </c>
      <c r="E112" s="200"/>
      <c r="F112" s="201"/>
      <c r="G112" s="213"/>
      <c r="H112" s="21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 t="s">
        <v>111</v>
      </c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</row>
    <row r="113" spans="1:61" ht="12.75" outlineLevel="1">
      <c r="A113" s="194"/>
      <c r="B113" s="194"/>
      <c r="C113" s="195"/>
      <c r="D113" s="199" t="s">
        <v>207</v>
      </c>
      <c r="E113" s="200"/>
      <c r="F113" s="201">
        <v>1020</v>
      </c>
      <c r="G113" s="213"/>
      <c r="H113" s="21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 t="s">
        <v>111</v>
      </c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</row>
    <row r="114" spans="1:61" ht="22.5" outlineLevel="1">
      <c r="A114" s="194">
        <v>18</v>
      </c>
      <c r="B114" s="194" t="s">
        <v>166</v>
      </c>
      <c r="C114" s="195" t="s">
        <v>208</v>
      </c>
      <c r="D114" s="196" t="s">
        <v>209</v>
      </c>
      <c r="E114" s="197" t="s">
        <v>107</v>
      </c>
      <c r="F114" s="198">
        <v>29580</v>
      </c>
      <c r="G114" s="182"/>
      <c r="H114" s="213">
        <f>ROUND(F114*G114,2)</f>
        <v>0</v>
      </c>
      <c r="I114" s="182"/>
      <c r="J114" s="183">
        <f>ROUND(F114*I114,2)</f>
        <v>0</v>
      </c>
      <c r="K114" s="182"/>
      <c r="L114" s="183">
        <f>ROUND(F114*K114,2)</f>
        <v>0</v>
      </c>
      <c r="M114" s="183">
        <v>21</v>
      </c>
      <c r="N114" s="183">
        <f>H114*(1+M114/100)</f>
        <v>0</v>
      </c>
      <c r="O114" s="183">
        <v>0</v>
      </c>
      <c r="P114" s="183">
        <f>ROUND(F114*O114,2)</f>
        <v>0</v>
      </c>
      <c r="Q114" s="183">
        <v>0</v>
      </c>
      <c r="R114" s="183">
        <f>ROUND(F114*Q114,2)</f>
        <v>0</v>
      </c>
      <c r="S114" s="183"/>
      <c r="T114" s="183" t="s">
        <v>108</v>
      </c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 t="s">
        <v>109</v>
      </c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</row>
    <row r="115" spans="1:61" ht="12.75" outlineLevel="1">
      <c r="A115" s="194"/>
      <c r="B115" s="194"/>
      <c r="C115" s="195"/>
      <c r="D115" s="199" t="s">
        <v>210</v>
      </c>
      <c r="E115" s="200"/>
      <c r="F115" s="201"/>
      <c r="G115" s="213"/>
      <c r="H115" s="21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 t="s">
        <v>111</v>
      </c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</row>
    <row r="116" spans="1:61" ht="12.75" outlineLevel="1">
      <c r="A116" s="194"/>
      <c r="B116" s="194"/>
      <c r="C116" s="195"/>
      <c r="D116" s="199" t="s">
        <v>211</v>
      </c>
      <c r="E116" s="200"/>
      <c r="F116" s="201">
        <v>29580</v>
      </c>
      <c r="G116" s="213"/>
      <c r="H116" s="21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 t="s">
        <v>111</v>
      </c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</row>
    <row r="117" spans="1:61" ht="22.5" outlineLevel="1">
      <c r="A117" s="194">
        <v>19</v>
      </c>
      <c r="B117" s="194" t="s">
        <v>166</v>
      </c>
      <c r="C117" s="195" t="s">
        <v>212</v>
      </c>
      <c r="D117" s="196" t="s">
        <v>213</v>
      </c>
      <c r="E117" s="197" t="s">
        <v>107</v>
      </c>
      <c r="F117" s="198">
        <v>1020</v>
      </c>
      <c r="G117" s="182"/>
      <c r="H117" s="213">
        <f>ROUND(F117*G117,2)</f>
        <v>0</v>
      </c>
      <c r="I117" s="182"/>
      <c r="J117" s="183">
        <f>ROUND(F117*I117,2)</f>
        <v>0</v>
      </c>
      <c r="K117" s="182"/>
      <c r="L117" s="183">
        <f>ROUND(F117*K117,2)</f>
        <v>0</v>
      </c>
      <c r="M117" s="183">
        <v>21</v>
      </c>
      <c r="N117" s="183">
        <f>H117*(1+M117/100)</f>
        <v>0</v>
      </c>
      <c r="O117" s="183">
        <v>0</v>
      </c>
      <c r="P117" s="183">
        <f>ROUND(F117*O117,2)</f>
        <v>0</v>
      </c>
      <c r="Q117" s="183">
        <v>0</v>
      </c>
      <c r="R117" s="183">
        <f>ROUND(F117*Q117,2)</f>
        <v>0</v>
      </c>
      <c r="S117" s="183"/>
      <c r="T117" s="183" t="s">
        <v>108</v>
      </c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 t="s">
        <v>109</v>
      </c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</row>
    <row r="118" spans="1:61" ht="22.5" outlineLevel="1">
      <c r="A118" s="194">
        <v>20</v>
      </c>
      <c r="B118" s="194" t="s">
        <v>166</v>
      </c>
      <c r="C118" s="195" t="s">
        <v>214</v>
      </c>
      <c r="D118" s="196" t="s">
        <v>215</v>
      </c>
      <c r="E118" s="197" t="s">
        <v>107</v>
      </c>
      <c r="F118" s="198">
        <v>250</v>
      </c>
      <c r="G118" s="182"/>
      <c r="H118" s="213">
        <f>ROUND(F118*G118,2)</f>
        <v>0</v>
      </c>
      <c r="I118" s="182"/>
      <c r="J118" s="183">
        <f>ROUND(F118*I118,2)</f>
        <v>0</v>
      </c>
      <c r="K118" s="182"/>
      <c r="L118" s="183">
        <f>ROUND(F118*K118,2)</f>
        <v>0</v>
      </c>
      <c r="M118" s="183">
        <v>21</v>
      </c>
      <c r="N118" s="183">
        <f>H118*(1+M118/100)</f>
        <v>0</v>
      </c>
      <c r="O118" s="183">
        <v>4E-05</v>
      </c>
      <c r="P118" s="183">
        <f>ROUND(F118*O118,2)</f>
        <v>0.01</v>
      </c>
      <c r="Q118" s="183">
        <v>0</v>
      </c>
      <c r="R118" s="183">
        <f>ROUND(F118*Q118,2)</f>
        <v>0</v>
      </c>
      <c r="S118" s="183" t="s">
        <v>180</v>
      </c>
      <c r="T118" s="183" t="s">
        <v>166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 t="s">
        <v>109</v>
      </c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</row>
    <row r="119" spans="1:61" ht="45" outlineLevel="1">
      <c r="A119" s="194">
        <v>21</v>
      </c>
      <c r="B119" s="194" t="s">
        <v>584</v>
      </c>
      <c r="C119" s="195" t="s">
        <v>216</v>
      </c>
      <c r="D119" s="196" t="s">
        <v>217</v>
      </c>
      <c r="E119" s="197" t="s">
        <v>169</v>
      </c>
      <c r="F119" s="198">
        <v>368.4</v>
      </c>
      <c r="G119" s="182"/>
      <c r="H119" s="213">
        <f>ROUND(F119*G119,2)</f>
        <v>0</v>
      </c>
      <c r="I119" s="182"/>
      <c r="J119" s="183">
        <f>ROUND(F119*I119,2)</f>
        <v>0</v>
      </c>
      <c r="K119" s="182"/>
      <c r="L119" s="183">
        <f>ROUND(F119*K119,2)</f>
        <v>0</v>
      </c>
      <c r="M119" s="183">
        <v>21</v>
      </c>
      <c r="N119" s="183">
        <f>H119*(1+M119/100)</f>
        <v>0</v>
      </c>
      <c r="O119" s="183">
        <v>0</v>
      </c>
      <c r="P119" s="183">
        <f>ROUND(F119*O119,2)</f>
        <v>0</v>
      </c>
      <c r="Q119" s="183">
        <v>0</v>
      </c>
      <c r="R119" s="183">
        <f>ROUND(F119*Q119,2)</f>
        <v>0</v>
      </c>
      <c r="S119" s="183"/>
      <c r="T119" s="183" t="s">
        <v>108</v>
      </c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 t="s">
        <v>116</v>
      </c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</row>
    <row r="120" spans="1:61" ht="12.75" outlineLevel="1">
      <c r="A120" s="194"/>
      <c r="B120" s="194"/>
      <c r="C120" s="195"/>
      <c r="D120" s="199" t="s">
        <v>218</v>
      </c>
      <c r="E120" s="200"/>
      <c r="F120" s="201"/>
      <c r="G120" s="213"/>
      <c r="H120" s="21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 t="s">
        <v>111</v>
      </c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</row>
    <row r="121" spans="1:61" ht="12.75" outlineLevel="1">
      <c r="A121" s="194"/>
      <c r="B121" s="194"/>
      <c r="C121" s="195"/>
      <c r="D121" s="199" t="s">
        <v>219</v>
      </c>
      <c r="E121" s="200"/>
      <c r="F121" s="201"/>
      <c r="G121" s="213"/>
      <c r="H121" s="21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 t="s">
        <v>111</v>
      </c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</row>
    <row r="122" spans="1:61" ht="12.75" outlineLevel="1">
      <c r="A122" s="194"/>
      <c r="B122" s="194"/>
      <c r="C122" s="195"/>
      <c r="D122" s="199" t="s">
        <v>220</v>
      </c>
      <c r="E122" s="200"/>
      <c r="F122" s="201"/>
      <c r="G122" s="213"/>
      <c r="H122" s="21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 t="s">
        <v>111</v>
      </c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</row>
    <row r="123" spans="1:61" ht="12.75" outlineLevel="1">
      <c r="A123" s="194"/>
      <c r="B123" s="194"/>
      <c r="C123" s="195"/>
      <c r="D123" s="199" t="s">
        <v>221</v>
      </c>
      <c r="E123" s="200"/>
      <c r="F123" s="201"/>
      <c r="G123" s="213"/>
      <c r="H123" s="21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 t="s">
        <v>111</v>
      </c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</row>
    <row r="124" spans="1:61" ht="12.75" outlineLevel="1">
      <c r="A124" s="194"/>
      <c r="B124" s="194"/>
      <c r="C124" s="195"/>
      <c r="D124" s="199" t="s">
        <v>222</v>
      </c>
      <c r="E124" s="200"/>
      <c r="F124" s="201"/>
      <c r="G124" s="213"/>
      <c r="H124" s="21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 t="s">
        <v>111</v>
      </c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</row>
    <row r="125" spans="1:61" ht="12.75" outlineLevel="1">
      <c r="A125" s="194"/>
      <c r="B125" s="194"/>
      <c r="C125" s="195"/>
      <c r="D125" s="199" t="s">
        <v>223</v>
      </c>
      <c r="E125" s="200"/>
      <c r="F125" s="201"/>
      <c r="G125" s="213"/>
      <c r="H125" s="21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 t="s">
        <v>111</v>
      </c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</row>
    <row r="126" spans="1:61" ht="12.75" outlineLevel="1">
      <c r="A126" s="194"/>
      <c r="B126" s="194"/>
      <c r="C126" s="195"/>
      <c r="D126" s="199" t="s">
        <v>224</v>
      </c>
      <c r="E126" s="200"/>
      <c r="F126" s="201"/>
      <c r="G126" s="213"/>
      <c r="H126" s="21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 t="s">
        <v>111</v>
      </c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</row>
    <row r="127" spans="1:61" ht="12.75" outlineLevel="1">
      <c r="A127" s="194"/>
      <c r="B127" s="194"/>
      <c r="C127" s="195"/>
      <c r="D127" s="199" t="s">
        <v>225</v>
      </c>
      <c r="E127" s="200"/>
      <c r="F127" s="201"/>
      <c r="G127" s="213"/>
      <c r="H127" s="21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 t="s">
        <v>111</v>
      </c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</row>
    <row r="128" spans="1:61" ht="12.75" outlineLevel="1">
      <c r="A128" s="194"/>
      <c r="B128" s="194"/>
      <c r="C128" s="195"/>
      <c r="D128" s="199" t="s">
        <v>226</v>
      </c>
      <c r="E128" s="200"/>
      <c r="F128" s="201"/>
      <c r="G128" s="213"/>
      <c r="H128" s="21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 t="s">
        <v>111</v>
      </c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</row>
    <row r="129" spans="1:61" ht="12.75" outlineLevel="1">
      <c r="A129" s="194"/>
      <c r="B129" s="194"/>
      <c r="C129" s="195"/>
      <c r="D129" s="199" t="s">
        <v>227</v>
      </c>
      <c r="E129" s="200"/>
      <c r="F129" s="201"/>
      <c r="G129" s="213"/>
      <c r="H129" s="21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 t="s">
        <v>111</v>
      </c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</row>
    <row r="130" spans="1:61" ht="12.75" outlineLevel="1">
      <c r="A130" s="194"/>
      <c r="B130" s="194"/>
      <c r="C130" s="195"/>
      <c r="D130" s="199" t="s">
        <v>228</v>
      </c>
      <c r="E130" s="200"/>
      <c r="F130" s="201"/>
      <c r="G130" s="213"/>
      <c r="H130" s="21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 t="s">
        <v>111</v>
      </c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</row>
    <row r="131" spans="1:61" ht="12.75" outlineLevel="1">
      <c r="A131" s="194"/>
      <c r="B131" s="194"/>
      <c r="C131" s="195"/>
      <c r="D131" s="199" t="s">
        <v>229</v>
      </c>
      <c r="E131" s="200"/>
      <c r="F131" s="201"/>
      <c r="G131" s="213"/>
      <c r="H131" s="21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 t="s">
        <v>111</v>
      </c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</row>
    <row r="132" spans="1:61" ht="12.75" outlineLevel="1">
      <c r="A132" s="194"/>
      <c r="B132" s="194"/>
      <c r="C132" s="195"/>
      <c r="D132" s="199" t="s">
        <v>230</v>
      </c>
      <c r="E132" s="200"/>
      <c r="F132" s="201">
        <v>368.4</v>
      </c>
      <c r="G132" s="213"/>
      <c r="H132" s="21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 t="s">
        <v>111</v>
      </c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</row>
    <row r="133" spans="1:61" ht="12.75" outlineLevel="1">
      <c r="A133" s="194">
        <v>22</v>
      </c>
      <c r="B133" s="194" t="s">
        <v>584</v>
      </c>
      <c r="C133" s="195" t="s">
        <v>231</v>
      </c>
      <c r="D133" s="196" t="s">
        <v>232</v>
      </c>
      <c r="E133" s="197" t="s">
        <v>233</v>
      </c>
      <c r="F133" s="198">
        <v>1</v>
      </c>
      <c r="G133" s="182"/>
      <c r="H133" s="213">
        <f>ROUND(F133*G133,2)</f>
        <v>0</v>
      </c>
      <c r="I133" s="182"/>
      <c r="J133" s="183">
        <f>ROUND(F133*I133,2)</f>
        <v>0</v>
      </c>
      <c r="K133" s="182"/>
      <c r="L133" s="183">
        <f>ROUND(F133*K133,2)</f>
        <v>0</v>
      </c>
      <c r="M133" s="183">
        <v>21</v>
      </c>
      <c r="N133" s="183">
        <f>H133*(1+M133/100)</f>
        <v>0</v>
      </c>
      <c r="O133" s="183">
        <v>0</v>
      </c>
      <c r="P133" s="183">
        <f>ROUND(F133*O133,2)</f>
        <v>0</v>
      </c>
      <c r="Q133" s="183">
        <v>0</v>
      </c>
      <c r="R133" s="183">
        <f>ROUND(F133*Q133,2)</f>
        <v>0</v>
      </c>
      <c r="S133" s="183"/>
      <c r="T133" s="183" t="s">
        <v>108</v>
      </c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 t="s">
        <v>116</v>
      </c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</row>
    <row r="134" spans="1:61" ht="22.5" outlineLevel="1">
      <c r="A134" s="194">
        <v>23</v>
      </c>
      <c r="B134" s="194" t="s">
        <v>584</v>
      </c>
      <c r="C134" s="195" t="s">
        <v>234</v>
      </c>
      <c r="D134" s="196" t="s">
        <v>235</v>
      </c>
      <c r="E134" s="197" t="s">
        <v>183</v>
      </c>
      <c r="F134" s="198">
        <v>1</v>
      </c>
      <c r="G134" s="182"/>
      <c r="H134" s="213">
        <f>ROUND(F134*G134,2)</f>
        <v>0</v>
      </c>
      <c r="I134" s="182"/>
      <c r="J134" s="183">
        <f>ROUND(F134*I134,2)</f>
        <v>0</v>
      </c>
      <c r="K134" s="182"/>
      <c r="L134" s="183">
        <f>ROUND(F134*K134,2)</f>
        <v>0</v>
      </c>
      <c r="M134" s="183">
        <v>21</v>
      </c>
      <c r="N134" s="183">
        <f>H134*(1+M134/100)</f>
        <v>0</v>
      </c>
      <c r="O134" s="183">
        <v>0</v>
      </c>
      <c r="P134" s="183">
        <f>ROUND(F134*O134,2)</f>
        <v>0</v>
      </c>
      <c r="Q134" s="183">
        <v>0</v>
      </c>
      <c r="R134" s="183">
        <f>ROUND(F134*Q134,2)</f>
        <v>0</v>
      </c>
      <c r="S134" s="183"/>
      <c r="T134" s="183" t="s">
        <v>108</v>
      </c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 t="s">
        <v>109</v>
      </c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</row>
    <row r="135" spans="1:61" ht="45" outlineLevel="1">
      <c r="A135" s="194">
        <v>24</v>
      </c>
      <c r="B135" s="194" t="s">
        <v>584</v>
      </c>
      <c r="C135" s="195" t="s">
        <v>236</v>
      </c>
      <c r="D135" s="196" t="s">
        <v>237</v>
      </c>
      <c r="E135" s="197" t="s">
        <v>183</v>
      </c>
      <c r="F135" s="198">
        <v>1</v>
      </c>
      <c r="G135" s="182"/>
      <c r="H135" s="213">
        <f>ROUND(F135*G135,2)</f>
        <v>0</v>
      </c>
      <c r="I135" s="182"/>
      <c r="J135" s="183">
        <f>ROUND(F135*I135,2)</f>
        <v>0</v>
      </c>
      <c r="K135" s="182"/>
      <c r="L135" s="183">
        <f>ROUND(F135*K135,2)</f>
        <v>0</v>
      </c>
      <c r="M135" s="183">
        <v>21</v>
      </c>
      <c r="N135" s="183">
        <f>H135*(1+M135/100)</f>
        <v>0</v>
      </c>
      <c r="O135" s="183">
        <v>0</v>
      </c>
      <c r="P135" s="183">
        <f>ROUND(F135*O135,2)</f>
        <v>0</v>
      </c>
      <c r="Q135" s="183">
        <v>0</v>
      </c>
      <c r="R135" s="183">
        <f>ROUND(F135*Q135,2)</f>
        <v>0</v>
      </c>
      <c r="S135" s="183"/>
      <c r="T135" s="183" t="s">
        <v>108</v>
      </c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 t="s">
        <v>109</v>
      </c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</row>
    <row r="136" spans="1:61" ht="12.75" outlineLevel="1">
      <c r="A136" s="194">
        <v>25</v>
      </c>
      <c r="B136" s="194" t="s">
        <v>584</v>
      </c>
      <c r="C136" s="195" t="s">
        <v>238</v>
      </c>
      <c r="D136" s="196" t="s">
        <v>239</v>
      </c>
      <c r="E136" s="197" t="s">
        <v>233</v>
      </c>
      <c r="F136" s="198">
        <v>1</v>
      </c>
      <c r="G136" s="182"/>
      <c r="H136" s="213">
        <f>ROUND(F136*G136,2)</f>
        <v>0</v>
      </c>
      <c r="I136" s="182"/>
      <c r="J136" s="183">
        <f>ROUND(F136*I136,2)</f>
        <v>0</v>
      </c>
      <c r="K136" s="182"/>
      <c r="L136" s="183">
        <f>ROUND(F136*K136,2)</f>
        <v>0</v>
      </c>
      <c r="M136" s="183">
        <v>21</v>
      </c>
      <c r="N136" s="183">
        <f>H136*(1+M136/100)</f>
        <v>0</v>
      </c>
      <c r="O136" s="183">
        <v>0</v>
      </c>
      <c r="P136" s="183">
        <f>ROUND(F136*O136,2)</f>
        <v>0</v>
      </c>
      <c r="Q136" s="183">
        <v>0</v>
      </c>
      <c r="R136" s="183">
        <f>ROUND(F136*Q136,2)</f>
        <v>0</v>
      </c>
      <c r="S136" s="183"/>
      <c r="T136" s="183" t="s">
        <v>108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 t="s">
        <v>240</v>
      </c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</row>
    <row r="137" spans="1:61" ht="33.75" outlineLevel="1">
      <c r="A137" s="194">
        <v>26</v>
      </c>
      <c r="B137" s="194" t="s">
        <v>584</v>
      </c>
      <c r="C137" s="195" t="s">
        <v>241</v>
      </c>
      <c r="D137" s="196" t="s">
        <v>242</v>
      </c>
      <c r="E137" s="197" t="s">
        <v>169</v>
      </c>
      <c r="F137" s="198">
        <v>7.7</v>
      </c>
      <c r="G137" s="182"/>
      <c r="H137" s="213">
        <f>ROUND(F137*G137,2)</f>
        <v>0</v>
      </c>
      <c r="I137" s="182"/>
      <c r="J137" s="183">
        <f>ROUND(F137*I137,2)</f>
        <v>0</v>
      </c>
      <c r="K137" s="182"/>
      <c r="L137" s="183">
        <f>ROUND(F137*K137,2)</f>
        <v>0</v>
      </c>
      <c r="M137" s="183">
        <v>21</v>
      </c>
      <c r="N137" s="183">
        <f>H137*(1+M137/100)</f>
        <v>0</v>
      </c>
      <c r="O137" s="183">
        <v>0</v>
      </c>
      <c r="P137" s="183">
        <f>ROUND(F137*O137,2)</f>
        <v>0</v>
      </c>
      <c r="Q137" s="183">
        <v>0</v>
      </c>
      <c r="R137" s="183">
        <f>ROUND(F137*Q137,2)</f>
        <v>0</v>
      </c>
      <c r="S137" s="183"/>
      <c r="T137" s="183" t="s">
        <v>108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 t="s">
        <v>109</v>
      </c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</row>
    <row r="138" spans="1:61" ht="12.75" outlineLevel="1">
      <c r="A138" s="194"/>
      <c r="B138" s="194"/>
      <c r="C138" s="195"/>
      <c r="D138" s="199" t="s">
        <v>243</v>
      </c>
      <c r="E138" s="200"/>
      <c r="F138" s="201"/>
      <c r="G138" s="213"/>
      <c r="H138" s="21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 t="s">
        <v>111</v>
      </c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</row>
    <row r="139" spans="1:61" ht="12.75" outlineLevel="1">
      <c r="A139" s="194"/>
      <c r="B139" s="194"/>
      <c r="C139" s="195"/>
      <c r="D139" s="199" t="s">
        <v>244</v>
      </c>
      <c r="E139" s="200"/>
      <c r="F139" s="201">
        <v>7.7</v>
      </c>
      <c r="G139" s="213"/>
      <c r="H139" s="21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 t="s">
        <v>111</v>
      </c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</row>
    <row r="140" spans="1:61" ht="45" outlineLevel="1">
      <c r="A140" s="194">
        <v>27</v>
      </c>
      <c r="B140" s="194" t="s">
        <v>584</v>
      </c>
      <c r="C140" s="195" t="s">
        <v>245</v>
      </c>
      <c r="D140" s="196" t="s">
        <v>246</v>
      </c>
      <c r="E140" s="197" t="s">
        <v>183</v>
      </c>
      <c r="F140" s="198">
        <v>1</v>
      </c>
      <c r="G140" s="182"/>
      <c r="H140" s="213">
        <f>ROUND(F140*G140,2)</f>
        <v>0</v>
      </c>
      <c r="I140" s="182"/>
      <c r="J140" s="183">
        <f>ROUND(F140*I140,2)</f>
        <v>0</v>
      </c>
      <c r="K140" s="182"/>
      <c r="L140" s="183">
        <f>ROUND(F140*K140,2)</f>
        <v>0</v>
      </c>
      <c r="M140" s="183">
        <v>21</v>
      </c>
      <c r="N140" s="183">
        <f>H140*(1+M140/100)</f>
        <v>0</v>
      </c>
      <c r="O140" s="183">
        <v>0</v>
      </c>
      <c r="P140" s="183">
        <f>ROUND(F140*O140,2)</f>
        <v>0</v>
      </c>
      <c r="Q140" s="183">
        <v>0</v>
      </c>
      <c r="R140" s="183">
        <f>ROUND(F140*Q140,2)</f>
        <v>0</v>
      </c>
      <c r="S140" s="183"/>
      <c r="T140" s="183" t="s">
        <v>108</v>
      </c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 t="s">
        <v>109</v>
      </c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</row>
    <row r="141" spans="1:61" ht="33.75" outlineLevel="1">
      <c r="A141" s="194">
        <v>28</v>
      </c>
      <c r="B141" s="194" t="s">
        <v>584</v>
      </c>
      <c r="C141" s="195" t="s">
        <v>247</v>
      </c>
      <c r="D141" s="196" t="s">
        <v>248</v>
      </c>
      <c r="E141" s="197" t="s">
        <v>183</v>
      </c>
      <c r="F141" s="198">
        <v>1</v>
      </c>
      <c r="G141" s="182"/>
      <c r="H141" s="213">
        <f>ROUND(F141*G141,2)</f>
        <v>0</v>
      </c>
      <c r="I141" s="182"/>
      <c r="J141" s="183">
        <f>ROUND(F141*I141,2)</f>
        <v>0</v>
      </c>
      <c r="K141" s="182"/>
      <c r="L141" s="183">
        <f>ROUND(F141*K141,2)</f>
        <v>0</v>
      </c>
      <c r="M141" s="183">
        <v>21</v>
      </c>
      <c r="N141" s="183">
        <f>H141*(1+M141/100)</f>
        <v>0</v>
      </c>
      <c r="O141" s="183">
        <v>0</v>
      </c>
      <c r="P141" s="183">
        <f>ROUND(F141*O141,2)</f>
        <v>0</v>
      </c>
      <c r="Q141" s="183">
        <v>0</v>
      </c>
      <c r="R141" s="183">
        <f>ROUND(F141*Q141,2)</f>
        <v>0</v>
      </c>
      <c r="S141" s="183"/>
      <c r="T141" s="183" t="s">
        <v>108</v>
      </c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 t="s">
        <v>109</v>
      </c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</row>
    <row r="142" spans="1:61" ht="33.75" outlineLevel="1">
      <c r="A142" s="194">
        <v>29</v>
      </c>
      <c r="B142" s="194" t="s">
        <v>584</v>
      </c>
      <c r="C142" s="195" t="s">
        <v>216</v>
      </c>
      <c r="D142" s="196" t="s">
        <v>249</v>
      </c>
      <c r="E142" s="197" t="s">
        <v>183</v>
      </c>
      <c r="F142" s="198">
        <v>1</v>
      </c>
      <c r="G142" s="182"/>
      <c r="H142" s="213">
        <f>ROUND(F142*G142,2)</f>
        <v>0</v>
      </c>
      <c r="I142" s="182"/>
      <c r="J142" s="183">
        <f>ROUND(F142*I142,2)</f>
        <v>0</v>
      </c>
      <c r="K142" s="182"/>
      <c r="L142" s="183">
        <f>ROUND(F142*K142,2)</f>
        <v>0</v>
      </c>
      <c r="M142" s="183">
        <v>21</v>
      </c>
      <c r="N142" s="183">
        <f>H142*(1+M142/100)</f>
        <v>0</v>
      </c>
      <c r="O142" s="183">
        <v>0</v>
      </c>
      <c r="P142" s="183">
        <f>ROUND(F142*O142,2)</f>
        <v>0</v>
      </c>
      <c r="Q142" s="183">
        <v>0</v>
      </c>
      <c r="R142" s="183">
        <f>ROUND(F142*Q142,2)</f>
        <v>0</v>
      </c>
      <c r="S142" s="183"/>
      <c r="T142" s="183" t="s">
        <v>108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 t="s">
        <v>116</v>
      </c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</row>
    <row r="143" spans="1:61" ht="12.75" outlineLevel="1">
      <c r="A143" s="194">
        <v>30</v>
      </c>
      <c r="B143" s="194" t="s">
        <v>166</v>
      </c>
      <c r="C143" s="195" t="s">
        <v>250</v>
      </c>
      <c r="D143" s="196" t="s">
        <v>251</v>
      </c>
      <c r="E143" s="197" t="s">
        <v>107</v>
      </c>
      <c r="F143" s="198">
        <v>144.63</v>
      </c>
      <c r="G143" s="182"/>
      <c r="H143" s="213">
        <f>ROUND(F143*G143,2)</f>
        <v>0</v>
      </c>
      <c r="I143" s="182"/>
      <c r="J143" s="183">
        <f>ROUND(F143*I143,2)</f>
        <v>0</v>
      </c>
      <c r="K143" s="182"/>
      <c r="L143" s="183">
        <f>ROUND(F143*K143,2)</f>
        <v>0</v>
      </c>
      <c r="M143" s="183">
        <v>21</v>
      </c>
      <c r="N143" s="183">
        <f>H143*(1+M143/100)</f>
        <v>0</v>
      </c>
      <c r="O143" s="183">
        <v>0.00068</v>
      </c>
      <c r="P143" s="183">
        <f>ROUND(F143*O143,2)</f>
        <v>0.1</v>
      </c>
      <c r="Q143" s="183">
        <v>0.082</v>
      </c>
      <c r="R143" s="183">
        <f>ROUND(F143*Q143,2)</f>
        <v>11.86</v>
      </c>
      <c r="S143" s="183" t="s">
        <v>188</v>
      </c>
      <c r="T143" s="183" t="s">
        <v>166</v>
      </c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 t="s">
        <v>109</v>
      </c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</row>
    <row r="144" spans="1:61" ht="12.75" outlineLevel="1">
      <c r="A144" s="194"/>
      <c r="B144" s="194"/>
      <c r="C144" s="195"/>
      <c r="D144" s="199" t="s">
        <v>252</v>
      </c>
      <c r="E144" s="200"/>
      <c r="F144" s="201"/>
      <c r="G144" s="213"/>
      <c r="H144" s="21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 t="s">
        <v>111</v>
      </c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</row>
    <row r="145" spans="1:61" ht="12.75" outlineLevel="1">
      <c r="A145" s="194"/>
      <c r="B145" s="194"/>
      <c r="C145" s="195"/>
      <c r="D145" s="199" t="s">
        <v>253</v>
      </c>
      <c r="E145" s="200"/>
      <c r="F145" s="201"/>
      <c r="G145" s="213"/>
      <c r="H145" s="21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 t="s">
        <v>111</v>
      </c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</row>
    <row r="146" spans="1:61" ht="12.75" outlineLevel="1">
      <c r="A146" s="194"/>
      <c r="B146" s="194"/>
      <c r="C146" s="195"/>
      <c r="D146" s="199" t="s">
        <v>254</v>
      </c>
      <c r="E146" s="200"/>
      <c r="F146" s="201"/>
      <c r="G146" s="213"/>
      <c r="H146" s="21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 t="s">
        <v>111</v>
      </c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</row>
    <row r="147" spans="1:61" ht="22.5" outlineLevel="1">
      <c r="A147" s="194"/>
      <c r="B147" s="194"/>
      <c r="C147" s="195"/>
      <c r="D147" s="199" t="s">
        <v>255</v>
      </c>
      <c r="E147" s="200"/>
      <c r="F147" s="201"/>
      <c r="G147" s="213"/>
      <c r="H147" s="21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 t="s">
        <v>111</v>
      </c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</row>
    <row r="148" spans="1:61" ht="12.75" outlineLevel="1">
      <c r="A148" s="194"/>
      <c r="B148" s="194"/>
      <c r="C148" s="195"/>
      <c r="D148" s="199" t="s">
        <v>256</v>
      </c>
      <c r="E148" s="200"/>
      <c r="F148" s="201">
        <v>144.63</v>
      </c>
      <c r="G148" s="213"/>
      <c r="H148" s="21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 t="s">
        <v>111</v>
      </c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</row>
    <row r="149" spans="1:32" ht="12.75">
      <c r="A149" s="202" t="s">
        <v>103</v>
      </c>
      <c r="B149" s="202"/>
      <c r="C149" s="203" t="s">
        <v>74</v>
      </c>
      <c r="D149" s="204" t="s">
        <v>75</v>
      </c>
      <c r="E149" s="205"/>
      <c r="F149" s="206"/>
      <c r="G149" s="214"/>
      <c r="H149" s="214">
        <f>SUM(H150:H152)</f>
        <v>0</v>
      </c>
      <c r="I149" s="184"/>
      <c r="J149" s="184">
        <f>SUM(J150:J152)</f>
        <v>0</v>
      </c>
      <c r="K149" s="184"/>
      <c r="L149" s="184">
        <f>SUM(L150:L152)</f>
        <v>0</v>
      </c>
      <c r="M149" s="184"/>
      <c r="N149" s="184">
        <f>SUM(N150:N152)</f>
        <v>0</v>
      </c>
      <c r="O149" s="184"/>
      <c r="P149" s="184">
        <f>SUM(P150:P152)</f>
        <v>0</v>
      </c>
      <c r="Q149" s="184"/>
      <c r="R149" s="184">
        <f>SUM(R150:R152)</f>
        <v>0.23</v>
      </c>
      <c r="S149" s="184"/>
      <c r="T149" s="184"/>
      <c r="AF149" t="s">
        <v>104</v>
      </c>
    </row>
    <row r="150" spans="1:61" ht="12.75" outlineLevel="1">
      <c r="A150" s="194">
        <v>31</v>
      </c>
      <c r="B150" s="194" t="s">
        <v>166</v>
      </c>
      <c r="C150" s="195" t="s">
        <v>257</v>
      </c>
      <c r="D150" s="196" t="s">
        <v>258</v>
      </c>
      <c r="E150" s="197" t="s">
        <v>107</v>
      </c>
      <c r="F150" s="198">
        <v>3.6</v>
      </c>
      <c r="G150" s="182"/>
      <c r="H150" s="213">
        <f>ROUND(F150*G150,2)</f>
        <v>0</v>
      </c>
      <c r="I150" s="182"/>
      <c r="J150" s="183">
        <f>ROUND(F150*I150,2)</f>
        <v>0</v>
      </c>
      <c r="K150" s="182"/>
      <c r="L150" s="183">
        <f>ROUND(F150*K150,2)</f>
        <v>0</v>
      </c>
      <c r="M150" s="183">
        <v>21</v>
      </c>
      <c r="N150" s="183">
        <f>H150*(1+M150/100)</f>
        <v>0</v>
      </c>
      <c r="O150" s="183">
        <v>0.00103</v>
      </c>
      <c r="P150" s="183">
        <f>ROUND(F150*O150,2)</f>
        <v>0</v>
      </c>
      <c r="Q150" s="183">
        <v>0.063</v>
      </c>
      <c r="R150" s="183">
        <f>ROUND(F150*Q150,2)</f>
        <v>0.23</v>
      </c>
      <c r="S150" s="183" t="s">
        <v>188</v>
      </c>
      <c r="T150" s="183" t="s">
        <v>166</v>
      </c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 t="s">
        <v>109</v>
      </c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</row>
    <row r="151" spans="1:61" ht="12.75" outlineLevel="1">
      <c r="A151" s="194"/>
      <c r="B151" s="194"/>
      <c r="C151" s="195"/>
      <c r="D151" s="199" t="s">
        <v>259</v>
      </c>
      <c r="E151" s="200"/>
      <c r="F151" s="201"/>
      <c r="G151" s="213"/>
      <c r="H151" s="21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 t="s">
        <v>111</v>
      </c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</row>
    <row r="152" spans="1:61" ht="12.75" outlineLevel="1">
      <c r="A152" s="194"/>
      <c r="B152" s="194"/>
      <c r="C152" s="195"/>
      <c r="D152" s="199" t="s">
        <v>260</v>
      </c>
      <c r="E152" s="200"/>
      <c r="F152" s="201">
        <v>3.6</v>
      </c>
      <c r="G152" s="213"/>
      <c r="H152" s="21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 t="s">
        <v>111</v>
      </c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</row>
    <row r="153" spans="1:32" ht="12.75">
      <c r="A153" s="202" t="s">
        <v>103</v>
      </c>
      <c r="B153" s="202"/>
      <c r="C153" s="203" t="s">
        <v>56</v>
      </c>
      <c r="D153" s="204" t="s">
        <v>57</v>
      </c>
      <c r="E153" s="205"/>
      <c r="F153" s="206"/>
      <c r="G153" s="214"/>
      <c r="H153" s="214">
        <f>SUM(H154:H185)</f>
        <v>0</v>
      </c>
      <c r="I153" s="184"/>
      <c r="J153" s="184">
        <f>SUM(J154:J185)</f>
        <v>0</v>
      </c>
      <c r="K153" s="184"/>
      <c r="L153" s="184">
        <f>SUM(L154:L185)</f>
        <v>0</v>
      </c>
      <c r="M153" s="184"/>
      <c r="N153" s="184">
        <f>SUM(N154:N185)</f>
        <v>0</v>
      </c>
      <c r="O153" s="184"/>
      <c r="P153" s="184">
        <f>SUM(P154:P185)</f>
        <v>0</v>
      </c>
      <c r="Q153" s="184"/>
      <c r="R153" s="184">
        <f>SUM(R154:R185)</f>
        <v>21.59</v>
      </c>
      <c r="S153" s="184"/>
      <c r="T153" s="184"/>
      <c r="AF153" t="s">
        <v>104</v>
      </c>
    </row>
    <row r="154" spans="1:61" ht="12.75" outlineLevel="1">
      <c r="A154" s="194">
        <v>32</v>
      </c>
      <c r="B154" s="194" t="s">
        <v>166</v>
      </c>
      <c r="C154" s="195" t="s">
        <v>261</v>
      </c>
      <c r="D154" s="196" t="s">
        <v>262</v>
      </c>
      <c r="E154" s="197" t="s">
        <v>107</v>
      </c>
      <c r="F154" s="198">
        <v>981.2</v>
      </c>
      <c r="G154" s="182"/>
      <c r="H154" s="213">
        <f>ROUND(F154*G154,2)</f>
        <v>0</v>
      </c>
      <c r="I154" s="182"/>
      <c r="J154" s="183">
        <f>ROUND(F154*I154,2)</f>
        <v>0</v>
      </c>
      <c r="K154" s="182"/>
      <c r="L154" s="183">
        <f>ROUND(F154*K154,2)</f>
        <v>0</v>
      </c>
      <c r="M154" s="183">
        <v>21</v>
      </c>
      <c r="N154" s="183">
        <f>H154*(1+M154/100)</f>
        <v>0</v>
      </c>
      <c r="O154" s="183">
        <v>0</v>
      </c>
      <c r="P154" s="183">
        <f>ROUND(F154*O154,2)</f>
        <v>0</v>
      </c>
      <c r="Q154" s="183">
        <v>0.022</v>
      </c>
      <c r="R154" s="183">
        <f>ROUND(F154*Q154,2)</f>
        <v>21.59</v>
      </c>
      <c r="S154" s="183" t="s">
        <v>263</v>
      </c>
      <c r="T154" s="183" t="s">
        <v>166</v>
      </c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 t="s">
        <v>109</v>
      </c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</row>
    <row r="155" spans="1:61" ht="22.5" outlineLevel="1">
      <c r="A155" s="194"/>
      <c r="B155" s="194"/>
      <c r="C155" s="195"/>
      <c r="D155" s="199" t="s">
        <v>264</v>
      </c>
      <c r="E155" s="200"/>
      <c r="F155" s="201"/>
      <c r="G155" s="213"/>
      <c r="H155" s="21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 t="s">
        <v>111</v>
      </c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</row>
    <row r="156" spans="1:61" ht="12.75" outlineLevel="1">
      <c r="A156" s="194"/>
      <c r="B156" s="194"/>
      <c r="C156" s="195"/>
      <c r="D156" s="199" t="s">
        <v>218</v>
      </c>
      <c r="E156" s="200"/>
      <c r="F156" s="201"/>
      <c r="G156" s="213"/>
      <c r="H156" s="21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 t="s">
        <v>111</v>
      </c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</row>
    <row r="157" spans="1:61" ht="12.75" outlineLevel="1">
      <c r="A157" s="194"/>
      <c r="B157" s="194"/>
      <c r="C157" s="195"/>
      <c r="D157" s="199" t="s">
        <v>124</v>
      </c>
      <c r="E157" s="200"/>
      <c r="F157" s="201"/>
      <c r="G157" s="213"/>
      <c r="H157" s="21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 t="s">
        <v>111</v>
      </c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</row>
    <row r="158" spans="1:61" ht="12.75" outlineLevel="1">
      <c r="A158" s="194"/>
      <c r="B158" s="194"/>
      <c r="C158" s="195"/>
      <c r="D158" s="199" t="s">
        <v>265</v>
      </c>
      <c r="E158" s="200"/>
      <c r="F158" s="201"/>
      <c r="G158" s="213"/>
      <c r="H158" s="21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 t="s">
        <v>111</v>
      </c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</row>
    <row r="159" spans="1:61" ht="12.75" outlineLevel="1">
      <c r="A159" s="194"/>
      <c r="B159" s="194"/>
      <c r="C159" s="195"/>
      <c r="D159" s="199" t="s">
        <v>266</v>
      </c>
      <c r="E159" s="200"/>
      <c r="F159" s="201"/>
      <c r="G159" s="213"/>
      <c r="H159" s="21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 t="s">
        <v>111</v>
      </c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</row>
    <row r="160" spans="1:61" ht="12.75" outlineLevel="1">
      <c r="A160" s="194"/>
      <c r="B160" s="194"/>
      <c r="C160" s="195"/>
      <c r="D160" s="199" t="s">
        <v>267</v>
      </c>
      <c r="E160" s="200"/>
      <c r="F160" s="201"/>
      <c r="G160" s="213"/>
      <c r="H160" s="21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 t="s">
        <v>111</v>
      </c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</row>
    <row r="161" spans="1:61" ht="12.75" outlineLevel="1">
      <c r="A161" s="194"/>
      <c r="B161" s="194"/>
      <c r="C161" s="195"/>
      <c r="D161" s="199" t="s">
        <v>120</v>
      </c>
      <c r="E161" s="200"/>
      <c r="F161" s="201"/>
      <c r="G161" s="213"/>
      <c r="H161" s="21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 t="s">
        <v>111</v>
      </c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</row>
    <row r="162" spans="1:61" ht="12.75" outlineLevel="1">
      <c r="A162" s="194"/>
      <c r="B162" s="194"/>
      <c r="C162" s="195"/>
      <c r="D162" s="199" t="s">
        <v>268</v>
      </c>
      <c r="E162" s="200"/>
      <c r="F162" s="201"/>
      <c r="G162" s="213"/>
      <c r="H162" s="21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 t="s">
        <v>111</v>
      </c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</row>
    <row r="163" spans="1:61" ht="12.75" outlineLevel="1">
      <c r="A163" s="194"/>
      <c r="B163" s="194"/>
      <c r="C163" s="195"/>
      <c r="D163" s="199" t="s">
        <v>122</v>
      </c>
      <c r="E163" s="200"/>
      <c r="F163" s="201"/>
      <c r="G163" s="213"/>
      <c r="H163" s="21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 t="s">
        <v>111</v>
      </c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</row>
    <row r="164" spans="1:61" ht="12.75" outlineLevel="1">
      <c r="A164" s="194"/>
      <c r="B164" s="194"/>
      <c r="C164" s="195"/>
      <c r="D164" s="199" t="s">
        <v>269</v>
      </c>
      <c r="E164" s="200"/>
      <c r="F164" s="201"/>
      <c r="G164" s="213"/>
      <c r="H164" s="21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 t="s">
        <v>111</v>
      </c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</row>
    <row r="165" spans="1:61" ht="12.75" outlineLevel="1">
      <c r="A165" s="194"/>
      <c r="B165" s="194"/>
      <c r="C165" s="195"/>
      <c r="D165" s="199" t="s">
        <v>270</v>
      </c>
      <c r="E165" s="200"/>
      <c r="F165" s="201"/>
      <c r="G165" s="213"/>
      <c r="H165" s="21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 t="s">
        <v>111</v>
      </c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</row>
    <row r="166" spans="1:61" ht="12.75" outlineLevel="1">
      <c r="A166" s="194"/>
      <c r="B166" s="194"/>
      <c r="C166" s="195"/>
      <c r="D166" s="199" t="s">
        <v>122</v>
      </c>
      <c r="E166" s="200"/>
      <c r="F166" s="201"/>
      <c r="G166" s="213"/>
      <c r="H166" s="21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 t="s">
        <v>111</v>
      </c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</row>
    <row r="167" spans="1:61" ht="12.75" outlineLevel="1">
      <c r="A167" s="194"/>
      <c r="B167" s="194"/>
      <c r="C167" s="195"/>
      <c r="D167" s="199" t="s">
        <v>271</v>
      </c>
      <c r="E167" s="200"/>
      <c r="F167" s="201"/>
      <c r="G167" s="213"/>
      <c r="H167" s="21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 t="s">
        <v>111</v>
      </c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</row>
    <row r="168" spans="1:61" ht="12.75" outlineLevel="1">
      <c r="A168" s="194"/>
      <c r="B168" s="194"/>
      <c r="C168" s="195"/>
      <c r="D168" s="199" t="s">
        <v>120</v>
      </c>
      <c r="E168" s="200"/>
      <c r="F168" s="201"/>
      <c r="G168" s="213"/>
      <c r="H168" s="21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 t="s">
        <v>111</v>
      </c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</row>
    <row r="169" spans="1:61" ht="12.75" outlineLevel="1">
      <c r="A169" s="194"/>
      <c r="B169" s="194"/>
      <c r="C169" s="195"/>
      <c r="D169" s="199" t="s">
        <v>272</v>
      </c>
      <c r="E169" s="200"/>
      <c r="F169" s="201"/>
      <c r="G169" s="213"/>
      <c r="H169" s="21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 t="s">
        <v>111</v>
      </c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</row>
    <row r="170" spans="1:61" ht="12.75" outlineLevel="1">
      <c r="A170" s="194"/>
      <c r="B170" s="194"/>
      <c r="C170" s="195"/>
      <c r="D170" s="199" t="s">
        <v>124</v>
      </c>
      <c r="E170" s="200"/>
      <c r="F170" s="201"/>
      <c r="G170" s="213"/>
      <c r="H170" s="21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 t="s">
        <v>111</v>
      </c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</row>
    <row r="171" spans="1:61" ht="12.75" outlineLevel="1">
      <c r="A171" s="194"/>
      <c r="B171" s="194"/>
      <c r="C171" s="195"/>
      <c r="D171" s="199" t="s">
        <v>273</v>
      </c>
      <c r="E171" s="200"/>
      <c r="F171" s="201"/>
      <c r="G171" s="213"/>
      <c r="H171" s="21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 t="s">
        <v>111</v>
      </c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</row>
    <row r="172" spans="1:61" ht="12.75" outlineLevel="1">
      <c r="A172" s="194"/>
      <c r="B172" s="194"/>
      <c r="C172" s="195"/>
      <c r="D172" s="199" t="s">
        <v>126</v>
      </c>
      <c r="E172" s="200"/>
      <c r="F172" s="201"/>
      <c r="G172" s="213"/>
      <c r="H172" s="21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 t="s">
        <v>111</v>
      </c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</row>
    <row r="173" spans="1:61" ht="12.75" outlineLevel="1">
      <c r="A173" s="194"/>
      <c r="B173" s="194"/>
      <c r="C173" s="195"/>
      <c r="D173" s="199" t="s">
        <v>274</v>
      </c>
      <c r="E173" s="200"/>
      <c r="F173" s="201"/>
      <c r="G173" s="213"/>
      <c r="H173" s="21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 t="s">
        <v>111</v>
      </c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</row>
    <row r="174" spans="1:61" ht="12.75" outlineLevel="1">
      <c r="A174" s="194"/>
      <c r="B174" s="194"/>
      <c r="C174" s="195"/>
      <c r="D174" s="199" t="s">
        <v>134</v>
      </c>
      <c r="E174" s="200"/>
      <c r="F174" s="201"/>
      <c r="G174" s="213"/>
      <c r="H174" s="21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 t="s">
        <v>111</v>
      </c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</row>
    <row r="175" spans="1:61" ht="12.75" outlineLevel="1">
      <c r="A175" s="194"/>
      <c r="B175" s="194"/>
      <c r="C175" s="195"/>
      <c r="D175" s="199" t="s">
        <v>275</v>
      </c>
      <c r="E175" s="200"/>
      <c r="F175" s="201">
        <v>981.2</v>
      </c>
      <c r="G175" s="213"/>
      <c r="H175" s="21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 t="s">
        <v>111</v>
      </c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</row>
    <row r="176" spans="1:61" ht="22.5" outlineLevel="1">
      <c r="A176" s="194">
        <v>33</v>
      </c>
      <c r="B176" s="194" t="s">
        <v>166</v>
      </c>
      <c r="C176" s="195" t="s">
        <v>276</v>
      </c>
      <c r="D176" s="196" t="s">
        <v>277</v>
      </c>
      <c r="E176" s="197" t="s">
        <v>187</v>
      </c>
      <c r="F176" s="198">
        <v>194.274</v>
      </c>
      <c r="G176" s="182"/>
      <c r="H176" s="213">
        <f>ROUND(F176*G176,2)</f>
        <v>0</v>
      </c>
      <c r="I176" s="182"/>
      <c r="J176" s="183">
        <f>ROUND(F176*I176,2)</f>
        <v>0</v>
      </c>
      <c r="K176" s="182"/>
      <c r="L176" s="183">
        <f>ROUND(F176*K176,2)</f>
        <v>0</v>
      </c>
      <c r="M176" s="183">
        <v>21</v>
      </c>
      <c r="N176" s="183">
        <f>H176*(1+M176/100)</f>
        <v>0</v>
      </c>
      <c r="O176" s="183">
        <v>0</v>
      </c>
      <c r="P176" s="183">
        <f>ROUND(F176*O176,2)</f>
        <v>0</v>
      </c>
      <c r="Q176" s="183">
        <v>0</v>
      </c>
      <c r="R176" s="183">
        <f>ROUND(F176*Q176,2)</f>
        <v>0</v>
      </c>
      <c r="S176" s="183" t="s">
        <v>263</v>
      </c>
      <c r="T176" s="183" t="s">
        <v>166</v>
      </c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 t="s">
        <v>109</v>
      </c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</row>
    <row r="177" spans="1:61" ht="12.75" outlineLevel="1">
      <c r="A177" s="194"/>
      <c r="B177" s="194"/>
      <c r="C177" s="195"/>
      <c r="D177" s="199" t="s">
        <v>278</v>
      </c>
      <c r="E177" s="200"/>
      <c r="F177" s="201"/>
      <c r="G177" s="213"/>
      <c r="H177" s="21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 t="s">
        <v>111</v>
      </c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</row>
    <row r="178" spans="1:61" ht="12.75" outlineLevel="1">
      <c r="A178" s="194"/>
      <c r="B178" s="194"/>
      <c r="C178" s="195"/>
      <c r="D178" s="199" t="s">
        <v>279</v>
      </c>
      <c r="E178" s="200"/>
      <c r="F178" s="201">
        <v>194.27</v>
      </c>
      <c r="G178" s="213"/>
      <c r="H178" s="21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 t="s">
        <v>111</v>
      </c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</row>
    <row r="179" spans="1:61" ht="22.5" outlineLevel="1">
      <c r="A179" s="194">
        <v>34</v>
      </c>
      <c r="B179" s="194" t="s">
        <v>166</v>
      </c>
      <c r="C179" s="195" t="s">
        <v>280</v>
      </c>
      <c r="D179" s="196" t="s">
        <v>281</v>
      </c>
      <c r="E179" s="197" t="s">
        <v>187</v>
      </c>
      <c r="F179" s="198">
        <v>21.586</v>
      </c>
      <c r="G179" s="182"/>
      <c r="H179" s="213">
        <f aca="true" t="shared" si="0" ref="H179:H185">ROUND(F179*G179,2)</f>
        <v>0</v>
      </c>
      <c r="I179" s="182"/>
      <c r="J179" s="183">
        <f aca="true" t="shared" si="1" ref="J179:J185">ROUND(F179*I179,2)</f>
        <v>0</v>
      </c>
      <c r="K179" s="182"/>
      <c r="L179" s="183">
        <f aca="true" t="shared" si="2" ref="L179:L185">ROUND(F179*K179,2)</f>
        <v>0</v>
      </c>
      <c r="M179" s="183">
        <v>21</v>
      </c>
      <c r="N179" s="183">
        <f aca="true" t="shared" si="3" ref="N179:N185">H179*(1+M179/100)</f>
        <v>0</v>
      </c>
      <c r="O179" s="183">
        <v>0</v>
      </c>
      <c r="P179" s="183">
        <f aca="true" t="shared" si="4" ref="P179:P185">ROUND(F179*O179,2)</f>
        <v>0</v>
      </c>
      <c r="Q179" s="183">
        <v>0</v>
      </c>
      <c r="R179" s="183">
        <f aca="true" t="shared" si="5" ref="R179:R185">ROUND(F179*Q179,2)</f>
        <v>0</v>
      </c>
      <c r="S179" s="183" t="s">
        <v>263</v>
      </c>
      <c r="T179" s="183" t="s">
        <v>166</v>
      </c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 t="s">
        <v>109</v>
      </c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</row>
    <row r="180" spans="1:61" ht="22.5" outlineLevel="1">
      <c r="A180" s="194">
        <v>35</v>
      </c>
      <c r="B180" s="194" t="s">
        <v>166</v>
      </c>
      <c r="C180" s="195" t="s">
        <v>282</v>
      </c>
      <c r="D180" s="196" t="s">
        <v>283</v>
      </c>
      <c r="E180" s="197" t="s">
        <v>187</v>
      </c>
      <c r="F180" s="198">
        <v>21.586</v>
      </c>
      <c r="G180" s="182"/>
      <c r="H180" s="213">
        <f t="shared" si="0"/>
        <v>0</v>
      </c>
      <c r="I180" s="182"/>
      <c r="J180" s="183">
        <f t="shared" si="1"/>
        <v>0</v>
      </c>
      <c r="K180" s="182"/>
      <c r="L180" s="183">
        <f t="shared" si="2"/>
        <v>0</v>
      </c>
      <c r="M180" s="183">
        <v>21</v>
      </c>
      <c r="N180" s="183">
        <f t="shared" si="3"/>
        <v>0</v>
      </c>
      <c r="O180" s="183">
        <v>0</v>
      </c>
      <c r="P180" s="183">
        <f t="shared" si="4"/>
        <v>0</v>
      </c>
      <c r="Q180" s="183">
        <v>0</v>
      </c>
      <c r="R180" s="183">
        <f t="shared" si="5"/>
        <v>0</v>
      </c>
      <c r="S180" s="183" t="s">
        <v>263</v>
      </c>
      <c r="T180" s="183" t="s">
        <v>166</v>
      </c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 t="s">
        <v>109</v>
      </c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</row>
    <row r="181" spans="1:61" ht="22.5" outlineLevel="1">
      <c r="A181" s="194">
        <v>36</v>
      </c>
      <c r="B181" s="194" t="s">
        <v>166</v>
      </c>
      <c r="C181" s="195" t="s">
        <v>284</v>
      </c>
      <c r="D181" s="196" t="s">
        <v>285</v>
      </c>
      <c r="E181" s="197" t="s">
        <v>187</v>
      </c>
      <c r="F181" s="198">
        <v>21.586</v>
      </c>
      <c r="G181" s="182"/>
      <c r="H181" s="213">
        <f t="shared" si="0"/>
        <v>0</v>
      </c>
      <c r="I181" s="182"/>
      <c r="J181" s="183">
        <f t="shared" si="1"/>
        <v>0</v>
      </c>
      <c r="K181" s="182"/>
      <c r="L181" s="183">
        <f t="shared" si="2"/>
        <v>0</v>
      </c>
      <c r="M181" s="183">
        <v>21</v>
      </c>
      <c r="N181" s="183">
        <f t="shared" si="3"/>
        <v>0</v>
      </c>
      <c r="O181" s="183">
        <v>0</v>
      </c>
      <c r="P181" s="183">
        <f t="shared" si="4"/>
        <v>0</v>
      </c>
      <c r="Q181" s="183">
        <v>0</v>
      </c>
      <c r="R181" s="183">
        <f t="shared" si="5"/>
        <v>0</v>
      </c>
      <c r="S181" s="183" t="s">
        <v>263</v>
      </c>
      <c r="T181" s="183" t="s">
        <v>166</v>
      </c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 t="s">
        <v>109</v>
      </c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</row>
    <row r="182" spans="1:61" ht="22.5" outlineLevel="1">
      <c r="A182" s="194">
        <v>37</v>
      </c>
      <c r="B182" s="194" t="s">
        <v>166</v>
      </c>
      <c r="C182" s="195" t="s">
        <v>286</v>
      </c>
      <c r="D182" s="196" t="s">
        <v>287</v>
      </c>
      <c r="E182" s="197" t="s">
        <v>187</v>
      </c>
      <c r="F182" s="198">
        <v>21.586</v>
      </c>
      <c r="G182" s="182"/>
      <c r="H182" s="213">
        <f t="shared" si="0"/>
        <v>0</v>
      </c>
      <c r="I182" s="182"/>
      <c r="J182" s="183">
        <f t="shared" si="1"/>
        <v>0</v>
      </c>
      <c r="K182" s="182"/>
      <c r="L182" s="183">
        <f t="shared" si="2"/>
        <v>0</v>
      </c>
      <c r="M182" s="183">
        <v>21</v>
      </c>
      <c r="N182" s="183">
        <f t="shared" si="3"/>
        <v>0</v>
      </c>
      <c r="O182" s="183">
        <v>0</v>
      </c>
      <c r="P182" s="183">
        <f t="shared" si="4"/>
        <v>0</v>
      </c>
      <c r="Q182" s="183">
        <v>0</v>
      </c>
      <c r="R182" s="183">
        <f t="shared" si="5"/>
        <v>0</v>
      </c>
      <c r="S182" s="183"/>
      <c r="T182" s="183" t="s">
        <v>108</v>
      </c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 t="s">
        <v>109</v>
      </c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</row>
    <row r="183" spans="1:61" ht="22.5" outlineLevel="1">
      <c r="A183" s="194">
        <v>38</v>
      </c>
      <c r="B183" s="194" t="s">
        <v>584</v>
      </c>
      <c r="C183" s="195" t="s">
        <v>288</v>
      </c>
      <c r="D183" s="196" t="s">
        <v>289</v>
      </c>
      <c r="E183" s="197" t="s">
        <v>107</v>
      </c>
      <c r="F183" s="198">
        <v>981.2</v>
      </c>
      <c r="G183" s="182"/>
      <c r="H183" s="213">
        <f t="shared" si="0"/>
        <v>0</v>
      </c>
      <c r="I183" s="182"/>
      <c r="J183" s="183">
        <f t="shared" si="1"/>
        <v>0</v>
      </c>
      <c r="K183" s="182"/>
      <c r="L183" s="183">
        <f t="shared" si="2"/>
        <v>0</v>
      </c>
      <c r="M183" s="183">
        <v>21</v>
      </c>
      <c r="N183" s="183">
        <f t="shared" si="3"/>
        <v>0</v>
      </c>
      <c r="O183" s="183">
        <v>0</v>
      </c>
      <c r="P183" s="183">
        <f t="shared" si="4"/>
        <v>0</v>
      </c>
      <c r="Q183" s="183">
        <v>0</v>
      </c>
      <c r="R183" s="183">
        <f t="shared" si="5"/>
        <v>0</v>
      </c>
      <c r="S183" s="183"/>
      <c r="T183" s="183" t="s">
        <v>108</v>
      </c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 t="s">
        <v>109</v>
      </c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</row>
    <row r="184" spans="1:61" ht="12.75" outlineLevel="1">
      <c r="A184" s="194">
        <v>39</v>
      </c>
      <c r="B184" s="194" t="s">
        <v>584</v>
      </c>
      <c r="C184" s="195" t="s">
        <v>290</v>
      </c>
      <c r="D184" s="196" t="s">
        <v>291</v>
      </c>
      <c r="E184" s="197" t="s">
        <v>183</v>
      </c>
      <c r="F184" s="198">
        <v>1000</v>
      </c>
      <c r="G184" s="182"/>
      <c r="H184" s="213">
        <f t="shared" si="0"/>
        <v>0</v>
      </c>
      <c r="I184" s="182"/>
      <c r="J184" s="183">
        <f t="shared" si="1"/>
        <v>0</v>
      </c>
      <c r="K184" s="182"/>
      <c r="L184" s="183">
        <f t="shared" si="2"/>
        <v>0</v>
      </c>
      <c r="M184" s="183">
        <v>21</v>
      </c>
      <c r="N184" s="183">
        <f t="shared" si="3"/>
        <v>0</v>
      </c>
      <c r="O184" s="183">
        <v>0</v>
      </c>
      <c r="P184" s="183">
        <f t="shared" si="4"/>
        <v>0</v>
      </c>
      <c r="Q184" s="183">
        <v>0</v>
      </c>
      <c r="R184" s="183">
        <f t="shared" si="5"/>
        <v>0</v>
      </c>
      <c r="S184" s="183"/>
      <c r="T184" s="183" t="s">
        <v>108</v>
      </c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 t="s">
        <v>109</v>
      </c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</row>
    <row r="185" spans="1:61" ht="33.75" outlineLevel="1">
      <c r="A185" s="194">
        <v>40</v>
      </c>
      <c r="B185" s="194" t="s">
        <v>584</v>
      </c>
      <c r="C185" s="195" t="s">
        <v>292</v>
      </c>
      <c r="D185" s="196" t="s">
        <v>293</v>
      </c>
      <c r="E185" s="197" t="s">
        <v>107</v>
      </c>
      <c r="F185" s="198">
        <v>981.2</v>
      </c>
      <c r="G185" s="182"/>
      <c r="H185" s="213">
        <f t="shared" si="0"/>
        <v>0</v>
      </c>
      <c r="I185" s="182"/>
      <c r="J185" s="183">
        <f t="shared" si="1"/>
        <v>0</v>
      </c>
      <c r="K185" s="182"/>
      <c r="L185" s="183">
        <f t="shared" si="2"/>
        <v>0</v>
      </c>
      <c r="M185" s="183">
        <v>21</v>
      </c>
      <c r="N185" s="183">
        <f t="shared" si="3"/>
        <v>0</v>
      </c>
      <c r="O185" s="183">
        <v>0</v>
      </c>
      <c r="P185" s="183">
        <f t="shared" si="4"/>
        <v>0</v>
      </c>
      <c r="Q185" s="183">
        <v>0</v>
      </c>
      <c r="R185" s="183">
        <f t="shared" si="5"/>
        <v>0</v>
      </c>
      <c r="S185" s="183"/>
      <c r="T185" s="183" t="s">
        <v>108</v>
      </c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 t="s">
        <v>116</v>
      </c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</row>
    <row r="186" spans="1:32" ht="12.75">
      <c r="A186" s="202" t="s">
        <v>103</v>
      </c>
      <c r="B186" s="202"/>
      <c r="C186" s="203" t="s">
        <v>58</v>
      </c>
      <c r="D186" s="204" t="s">
        <v>59</v>
      </c>
      <c r="E186" s="205"/>
      <c r="F186" s="206"/>
      <c r="G186" s="214"/>
      <c r="H186" s="214">
        <f>SUM(H187:H187)</f>
        <v>0</v>
      </c>
      <c r="I186" s="184"/>
      <c r="J186" s="184">
        <f>SUM(J187:J187)</f>
        <v>0</v>
      </c>
      <c r="K186" s="184"/>
      <c r="L186" s="184">
        <f>SUM(L187:L187)</f>
        <v>0</v>
      </c>
      <c r="M186" s="184"/>
      <c r="N186" s="184">
        <f>SUM(N187:N187)</f>
        <v>0</v>
      </c>
      <c r="O186" s="184"/>
      <c r="P186" s="184">
        <f>SUM(P187:P187)</f>
        <v>0</v>
      </c>
      <c r="Q186" s="184"/>
      <c r="R186" s="184">
        <f>SUM(R187:R187)</f>
        <v>0</v>
      </c>
      <c r="S186" s="184"/>
      <c r="T186" s="184"/>
      <c r="AF186" t="s">
        <v>104</v>
      </c>
    </row>
    <row r="187" spans="1:61" ht="22.5" outlineLevel="1">
      <c r="A187" s="194">
        <v>41</v>
      </c>
      <c r="B187" s="194" t="s">
        <v>166</v>
      </c>
      <c r="C187" s="195" t="s">
        <v>294</v>
      </c>
      <c r="D187" s="196" t="s">
        <v>295</v>
      </c>
      <c r="E187" s="197" t="s">
        <v>187</v>
      </c>
      <c r="F187" s="198">
        <v>3.84106</v>
      </c>
      <c r="G187" s="182"/>
      <c r="H187" s="213">
        <f>ROUND(F187*G187,2)</f>
        <v>0</v>
      </c>
      <c r="I187" s="182"/>
      <c r="J187" s="183">
        <f>ROUND(F187*I187,2)</f>
        <v>0</v>
      </c>
      <c r="K187" s="182"/>
      <c r="L187" s="183">
        <f>ROUND(F187*K187,2)</f>
        <v>0</v>
      </c>
      <c r="M187" s="183">
        <v>21</v>
      </c>
      <c r="N187" s="183">
        <f>H187*(1+M187/100)</f>
        <v>0</v>
      </c>
      <c r="O187" s="183">
        <v>0</v>
      </c>
      <c r="P187" s="183">
        <f>ROUND(F187*O187,2)</f>
        <v>0</v>
      </c>
      <c r="Q187" s="183">
        <v>0</v>
      </c>
      <c r="R187" s="183">
        <f>ROUND(F187*Q187,2)</f>
        <v>0</v>
      </c>
      <c r="S187" s="183" t="s">
        <v>165</v>
      </c>
      <c r="T187" s="183" t="s">
        <v>166</v>
      </c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 t="s">
        <v>109</v>
      </c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</row>
    <row r="188" spans="1:32" ht="12.75">
      <c r="A188" s="202" t="s">
        <v>103</v>
      </c>
      <c r="B188" s="202"/>
      <c r="C188" s="203" t="s">
        <v>60</v>
      </c>
      <c r="D188" s="204" t="s">
        <v>61</v>
      </c>
      <c r="E188" s="205"/>
      <c r="F188" s="206"/>
      <c r="G188" s="214"/>
      <c r="H188" s="214">
        <f>SUM(H189:H239)</f>
        <v>0</v>
      </c>
      <c r="I188" s="184"/>
      <c r="J188" s="184">
        <f>SUM(J189:J239)</f>
        <v>0</v>
      </c>
      <c r="K188" s="184"/>
      <c r="L188" s="184">
        <f>SUM(L189:L239)</f>
        <v>0</v>
      </c>
      <c r="M188" s="184"/>
      <c r="N188" s="184">
        <f>SUM(N189:N239)</f>
        <v>0</v>
      </c>
      <c r="O188" s="184"/>
      <c r="P188" s="184">
        <f>SUM(P189:P239)</f>
        <v>1.1700000000000002</v>
      </c>
      <c r="Q188" s="184"/>
      <c r="R188" s="184">
        <f>SUM(R189:R239)</f>
        <v>0</v>
      </c>
      <c r="S188" s="184"/>
      <c r="T188" s="184"/>
      <c r="AF188" t="s">
        <v>104</v>
      </c>
    </row>
    <row r="189" spans="1:61" ht="33.75" outlineLevel="1">
      <c r="A189" s="194">
        <v>42</v>
      </c>
      <c r="B189" s="194" t="s">
        <v>166</v>
      </c>
      <c r="C189" s="195" t="s">
        <v>296</v>
      </c>
      <c r="D189" s="196" t="s">
        <v>297</v>
      </c>
      <c r="E189" s="197" t="s">
        <v>107</v>
      </c>
      <c r="F189" s="198">
        <v>1210.1</v>
      </c>
      <c r="G189" s="182"/>
      <c r="H189" s="213">
        <f>ROUND(F189*G189,2)</f>
        <v>0</v>
      </c>
      <c r="I189" s="182"/>
      <c r="J189" s="183">
        <f>ROUND(F189*I189,2)</f>
        <v>0</v>
      </c>
      <c r="K189" s="182"/>
      <c r="L189" s="183">
        <f>ROUND(F189*K189,2)</f>
        <v>0</v>
      </c>
      <c r="M189" s="183">
        <v>21</v>
      </c>
      <c r="N189" s="183">
        <f>H189*(1+M189/100)</f>
        <v>0</v>
      </c>
      <c r="O189" s="183">
        <v>0</v>
      </c>
      <c r="P189" s="183">
        <f>ROUND(F189*O189,2)</f>
        <v>0</v>
      </c>
      <c r="Q189" s="183">
        <v>0</v>
      </c>
      <c r="R189" s="183">
        <f>ROUND(F189*Q189,2)</f>
        <v>0</v>
      </c>
      <c r="S189" s="183"/>
      <c r="T189" s="183" t="s">
        <v>108</v>
      </c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 t="s">
        <v>109</v>
      </c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</row>
    <row r="190" spans="1:61" ht="12.75" outlineLevel="1">
      <c r="A190" s="194"/>
      <c r="B190" s="194"/>
      <c r="C190" s="195"/>
      <c r="D190" s="199" t="s">
        <v>298</v>
      </c>
      <c r="E190" s="200"/>
      <c r="F190" s="201"/>
      <c r="G190" s="213"/>
      <c r="H190" s="21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 t="s">
        <v>111</v>
      </c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</row>
    <row r="191" spans="1:61" ht="12.75" outlineLevel="1">
      <c r="A191" s="194"/>
      <c r="B191" s="194"/>
      <c r="C191" s="195"/>
      <c r="D191" s="199" t="s">
        <v>299</v>
      </c>
      <c r="E191" s="200"/>
      <c r="F191" s="201"/>
      <c r="G191" s="213"/>
      <c r="H191" s="21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 t="s">
        <v>111</v>
      </c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</row>
    <row r="192" spans="1:61" ht="12.75" outlineLevel="1">
      <c r="A192" s="194"/>
      <c r="B192" s="194"/>
      <c r="C192" s="195"/>
      <c r="D192" s="199" t="s">
        <v>300</v>
      </c>
      <c r="E192" s="200"/>
      <c r="F192" s="201"/>
      <c r="G192" s="213"/>
      <c r="H192" s="21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 t="s">
        <v>111</v>
      </c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</row>
    <row r="193" spans="1:61" ht="12.75" outlineLevel="1">
      <c r="A193" s="194"/>
      <c r="B193" s="194"/>
      <c r="C193" s="195"/>
      <c r="D193" s="199" t="s">
        <v>270</v>
      </c>
      <c r="E193" s="200"/>
      <c r="F193" s="201"/>
      <c r="G193" s="213"/>
      <c r="H193" s="21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 t="s">
        <v>111</v>
      </c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</row>
    <row r="194" spans="1:61" ht="12.75" outlineLevel="1">
      <c r="A194" s="194"/>
      <c r="B194" s="194"/>
      <c r="C194" s="195"/>
      <c r="D194" s="199" t="s">
        <v>301</v>
      </c>
      <c r="E194" s="200"/>
      <c r="F194" s="201"/>
      <c r="G194" s="213"/>
      <c r="H194" s="21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 t="s">
        <v>111</v>
      </c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</row>
    <row r="195" spans="1:61" ht="12.75" outlineLevel="1">
      <c r="A195" s="194"/>
      <c r="B195" s="194"/>
      <c r="C195" s="195"/>
      <c r="D195" s="199" t="s">
        <v>148</v>
      </c>
      <c r="E195" s="200"/>
      <c r="F195" s="201"/>
      <c r="G195" s="213"/>
      <c r="H195" s="21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 t="s">
        <v>111</v>
      </c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</row>
    <row r="196" spans="1:61" ht="12.75" outlineLevel="1">
      <c r="A196" s="194"/>
      <c r="B196" s="194"/>
      <c r="C196" s="195"/>
      <c r="D196" s="199" t="s">
        <v>302</v>
      </c>
      <c r="E196" s="200"/>
      <c r="F196" s="201"/>
      <c r="G196" s="213"/>
      <c r="H196" s="21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 t="s">
        <v>111</v>
      </c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</row>
    <row r="197" spans="1:61" ht="12.75" outlineLevel="1">
      <c r="A197" s="194"/>
      <c r="B197" s="194"/>
      <c r="C197" s="195"/>
      <c r="D197" s="199" t="s">
        <v>303</v>
      </c>
      <c r="E197" s="200"/>
      <c r="F197" s="201"/>
      <c r="G197" s="213"/>
      <c r="H197" s="21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 t="s">
        <v>111</v>
      </c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</row>
    <row r="198" spans="1:61" ht="12.75" outlineLevel="1">
      <c r="A198" s="194"/>
      <c r="B198" s="194"/>
      <c r="C198" s="195"/>
      <c r="D198" s="199" t="s">
        <v>304</v>
      </c>
      <c r="E198" s="200"/>
      <c r="F198" s="201">
        <v>1210.1</v>
      </c>
      <c r="G198" s="213"/>
      <c r="H198" s="21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 t="s">
        <v>111</v>
      </c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</row>
    <row r="199" spans="1:61" ht="56.25" outlineLevel="1">
      <c r="A199" s="194">
        <v>43</v>
      </c>
      <c r="B199" s="194" t="s">
        <v>584</v>
      </c>
      <c r="C199" s="195" t="s">
        <v>305</v>
      </c>
      <c r="D199" s="196" t="s">
        <v>306</v>
      </c>
      <c r="E199" s="197" t="s">
        <v>107</v>
      </c>
      <c r="F199" s="198">
        <v>1391.615</v>
      </c>
      <c r="G199" s="182"/>
      <c r="H199" s="213">
        <f>ROUND(F199*G199,2)</f>
        <v>0</v>
      </c>
      <c r="I199" s="182"/>
      <c r="J199" s="183">
        <f>ROUND(F199*I199,2)</f>
        <v>0</v>
      </c>
      <c r="K199" s="182"/>
      <c r="L199" s="183">
        <f>ROUND(F199*K199,2)</f>
        <v>0</v>
      </c>
      <c r="M199" s="183">
        <v>21</v>
      </c>
      <c r="N199" s="183">
        <f>H199*(1+M199/100)</f>
        <v>0</v>
      </c>
      <c r="O199" s="183">
        <v>0</v>
      </c>
      <c r="P199" s="183">
        <f>ROUND(F199*O199,2)</f>
        <v>0</v>
      </c>
      <c r="Q199" s="183">
        <v>0</v>
      </c>
      <c r="R199" s="183">
        <f>ROUND(F199*Q199,2)</f>
        <v>0</v>
      </c>
      <c r="S199" s="183"/>
      <c r="T199" s="183" t="s">
        <v>108</v>
      </c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 t="s">
        <v>116</v>
      </c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</row>
    <row r="200" spans="1:61" ht="12.75" outlineLevel="1">
      <c r="A200" s="194"/>
      <c r="B200" s="194"/>
      <c r="C200" s="195"/>
      <c r="D200" s="199" t="s">
        <v>135</v>
      </c>
      <c r="E200" s="200"/>
      <c r="F200" s="201"/>
      <c r="G200" s="213"/>
      <c r="H200" s="21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 t="s">
        <v>111</v>
      </c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</row>
    <row r="201" spans="1:61" ht="22.5" outlineLevel="1">
      <c r="A201" s="194"/>
      <c r="B201" s="194"/>
      <c r="C201" s="195"/>
      <c r="D201" s="199" t="s">
        <v>307</v>
      </c>
      <c r="E201" s="200"/>
      <c r="F201" s="201"/>
      <c r="G201" s="213"/>
      <c r="H201" s="21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 t="s">
        <v>111</v>
      </c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</row>
    <row r="202" spans="1:61" ht="12.75" outlineLevel="1">
      <c r="A202" s="194"/>
      <c r="B202" s="194"/>
      <c r="C202" s="195"/>
      <c r="D202" s="199" t="s">
        <v>299</v>
      </c>
      <c r="E202" s="200"/>
      <c r="F202" s="201"/>
      <c r="G202" s="213"/>
      <c r="H202" s="21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 t="s">
        <v>111</v>
      </c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</row>
    <row r="203" spans="1:61" ht="12.75" outlineLevel="1">
      <c r="A203" s="194"/>
      <c r="B203" s="194"/>
      <c r="C203" s="195"/>
      <c r="D203" s="199" t="s">
        <v>308</v>
      </c>
      <c r="E203" s="200"/>
      <c r="F203" s="201"/>
      <c r="G203" s="213"/>
      <c r="H203" s="21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 t="s">
        <v>111</v>
      </c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</row>
    <row r="204" spans="1:61" ht="12.75" outlineLevel="1">
      <c r="A204" s="194"/>
      <c r="B204" s="194"/>
      <c r="C204" s="195"/>
      <c r="D204" s="199" t="s">
        <v>270</v>
      </c>
      <c r="E204" s="200"/>
      <c r="F204" s="201"/>
      <c r="G204" s="213"/>
      <c r="H204" s="21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 t="s">
        <v>111</v>
      </c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</row>
    <row r="205" spans="1:61" ht="12.75" outlineLevel="1">
      <c r="A205" s="194"/>
      <c r="B205" s="194"/>
      <c r="C205" s="195"/>
      <c r="D205" s="199" t="s">
        <v>309</v>
      </c>
      <c r="E205" s="200"/>
      <c r="F205" s="201"/>
      <c r="G205" s="213"/>
      <c r="H205" s="21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 t="s">
        <v>111</v>
      </c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</row>
    <row r="206" spans="1:61" ht="12.75" outlineLevel="1">
      <c r="A206" s="194"/>
      <c r="B206" s="194"/>
      <c r="C206" s="195"/>
      <c r="D206" s="199" t="s">
        <v>148</v>
      </c>
      <c r="E206" s="200"/>
      <c r="F206" s="201"/>
      <c r="G206" s="213"/>
      <c r="H206" s="21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 t="s">
        <v>111</v>
      </c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</row>
    <row r="207" spans="1:61" ht="12.75" outlineLevel="1">
      <c r="A207" s="194"/>
      <c r="B207" s="194"/>
      <c r="C207" s="195"/>
      <c r="D207" s="199" t="s">
        <v>310</v>
      </c>
      <c r="E207" s="200"/>
      <c r="F207" s="201"/>
      <c r="G207" s="213"/>
      <c r="H207" s="21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 t="s">
        <v>111</v>
      </c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</row>
    <row r="208" spans="1:61" ht="12.75" outlineLevel="1">
      <c r="A208" s="194"/>
      <c r="B208" s="194"/>
      <c r="C208" s="195"/>
      <c r="D208" s="199" t="s">
        <v>303</v>
      </c>
      <c r="E208" s="200"/>
      <c r="F208" s="201"/>
      <c r="G208" s="213"/>
      <c r="H208" s="21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 t="s">
        <v>111</v>
      </c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</row>
    <row r="209" spans="1:61" ht="12.75" outlineLevel="1">
      <c r="A209" s="194"/>
      <c r="B209" s="194"/>
      <c r="C209" s="195"/>
      <c r="D209" s="199" t="s">
        <v>135</v>
      </c>
      <c r="E209" s="200"/>
      <c r="F209" s="201"/>
      <c r="G209" s="213"/>
      <c r="H209" s="21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 t="s">
        <v>111</v>
      </c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</row>
    <row r="210" spans="1:61" ht="56.25" outlineLevel="1">
      <c r="A210" s="194"/>
      <c r="B210" s="194"/>
      <c r="C210" s="195"/>
      <c r="D210" s="199" t="s">
        <v>311</v>
      </c>
      <c r="E210" s="200"/>
      <c r="F210" s="201"/>
      <c r="G210" s="213"/>
      <c r="H210" s="21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 t="s">
        <v>111</v>
      </c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</row>
    <row r="211" spans="1:61" ht="12.75" outlineLevel="1">
      <c r="A211" s="194"/>
      <c r="B211" s="194"/>
      <c r="C211" s="195"/>
      <c r="D211" s="199" t="s">
        <v>312</v>
      </c>
      <c r="E211" s="200"/>
      <c r="F211" s="201">
        <v>1391.62</v>
      </c>
      <c r="G211" s="213"/>
      <c r="H211" s="21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 t="s">
        <v>111</v>
      </c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</row>
    <row r="212" spans="1:61" ht="22.5" outlineLevel="1">
      <c r="A212" s="194">
        <v>44</v>
      </c>
      <c r="B212" s="194" t="s">
        <v>166</v>
      </c>
      <c r="C212" s="195" t="s">
        <v>313</v>
      </c>
      <c r="D212" s="196" t="s">
        <v>314</v>
      </c>
      <c r="E212" s="197" t="s">
        <v>107</v>
      </c>
      <c r="F212" s="198">
        <v>1210.1</v>
      </c>
      <c r="G212" s="182"/>
      <c r="H212" s="213">
        <f>ROUND(F212*G212,2)</f>
        <v>0</v>
      </c>
      <c r="I212" s="182"/>
      <c r="J212" s="183">
        <f>ROUND(F212*I212,2)</f>
        <v>0</v>
      </c>
      <c r="K212" s="182"/>
      <c r="L212" s="183">
        <f>ROUND(F212*K212,2)</f>
        <v>0</v>
      </c>
      <c r="M212" s="183">
        <v>21</v>
      </c>
      <c r="N212" s="183">
        <f>H212*(1+M212/100)</f>
        <v>0</v>
      </c>
      <c r="O212" s="183">
        <v>0.00088</v>
      </c>
      <c r="P212" s="183">
        <f>ROUND(F212*O212,2)</f>
        <v>1.06</v>
      </c>
      <c r="Q212" s="183">
        <v>0</v>
      </c>
      <c r="R212" s="183">
        <f>ROUND(F212*Q212,2)</f>
        <v>0</v>
      </c>
      <c r="S212" s="183" t="s">
        <v>315</v>
      </c>
      <c r="T212" s="183" t="s">
        <v>166</v>
      </c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 t="s">
        <v>109</v>
      </c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</row>
    <row r="213" spans="1:61" ht="12.75" outlineLevel="1">
      <c r="A213" s="194"/>
      <c r="B213" s="194"/>
      <c r="C213" s="195"/>
      <c r="D213" s="199" t="s">
        <v>316</v>
      </c>
      <c r="E213" s="200"/>
      <c r="F213" s="201"/>
      <c r="G213" s="213"/>
      <c r="H213" s="21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 t="s">
        <v>111</v>
      </c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</row>
    <row r="214" spans="1:61" ht="12.75" outlineLevel="1">
      <c r="A214" s="194"/>
      <c r="B214" s="194"/>
      <c r="C214" s="195"/>
      <c r="D214" s="199" t="s">
        <v>299</v>
      </c>
      <c r="E214" s="200"/>
      <c r="F214" s="201"/>
      <c r="G214" s="213"/>
      <c r="H214" s="21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 t="s">
        <v>111</v>
      </c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</row>
    <row r="215" spans="1:61" ht="12.75" outlineLevel="1">
      <c r="A215" s="194"/>
      <c r="B215" s="194"/>
      <c r="C215" s="195"/>
      <c r="D215" s="199" t="s">
        <v>300</v>
      </c>
      <c r="E215" s="200"/>
      <c r="F215" s="201"/>
      <c r="G215" s="213"/>
      <c r="H215" s="21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 t="s">
        <v>111</v>
      </c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</row>
    <row r="216" spans="1:61" ht="12.75" outlineLevel="1">
      <c r="A216" s="194"/>
      <c r="B216" s="194"/>
      <c r="C216" s="195"/>
      <c r="D216" s="199" t="s">
        <v>270</v>
      </c>
      <c r="E216" s="200"/>
      <c r="F216" s="201"/>
      <c r="G216" s="213"/>
      <c r="H216" s="21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 t="s">
        <v>111</v>
      </c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</row>
    <row r="217" spans="1:61" ht="12.75" outlineLevel="1">
      <c r="A217" s="194"/>
      <c r="B217" s="194"/>
      <c r="C217" s="195"/>
      <c r="D217" s="199" t="s">
        <v>301</v>
      </c>
      <c r="E217" s="200"/>
      <c r="F217" s="201"/>
      <c r="G217" s="213"/>
      <c r="H217" s="21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 t="s">
        <v>111</v>
      </c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</row>
    <row r="218" spans="1:61" ht="12.75" outlineLevel="1">
      <c r="A218" s="194"/>
      <c r="B218" s="194"/>
      <c r="C218" s="195"/>
      <c r="D218" s="199" t="s">
        <v>148</v>
      </c>
      <c r="E218" s="200"/>
      <c r="F218" s="201"/>
      <c r="G218" s="213"/>
      <c r="H218" s="21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 t="s">
        <v>111</v>
      </c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</row>
    <row r="219" spans="1:61" ht="12.75" outlineLevel="1">
      <c r="A219" s="194"/>
      <c r="B219" s="194"/>
      <c r="C219" s="195"/>
      <c r="D219" s="199" t="s">
        <v>302</v>
      </c>
      <c r="E219" s="200"/>
      <c r="F219" s="201"/>
      <c r="G219" s="213"/>
      <c r="H219" s="21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 t="s">
        <v>111</v>
      </c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</row>
    <row r="220" spans="1:61" ht="12.75" outlineLevel="1">
      <c r="A220" s="194"/>
      <c r="B220" s="194"/>
      <c r="C220" s="195"/>
      <c r="D220" s="199" t="s">
        <v>303</v>
      </c>
      <c r="E220" s="200"/>
      <c r="F220" s="201"/>
      <c r="G220" s="213"/>
      <c r="H220" s="21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 t="s">
        <v>111</v>
      </c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</row>
    <row r="221" spans="1:61" ht="12.75" outlineLevel="1">
      <c r="A221" s="194"/>
      <c r="B221" s="194"/>
      <c r="C221" s="195"/>
      <c r="D221" s="199" t="s">
        <v>304</v>
      </c>
      <c r="E221" s="200"/>
      <c r="F221" s="201">
        <v>1210.1</v>
      </c>
      <c r="G221" s="213"/>
      <c r="H221" s="21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 t="s">
        <v>111</v>
      </c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</row>
    <row r="222" spans="1:61" ht="33.75" outlineLevel="1">
      <c r="A222" s="194">
        <v>45</v>
      </c>
      <c r="B222" s="194" t="s">
        <v>584</v>
      </c>
      <c r="C222" s="195" t="s">
        <v>317</v>
      </c>
      <c r="D222" s="196" t="s">
        <v>318</v>
      </c>
      <c r="E222" s="197" t="s">
        <v>107</v>
      </c>
      <c r="F222" s="198">
        <v>1391.615</v>
      </c>
      <c r="G222" s="182"/>
      <c r="H222" s="213">
        <f>ROUND(F222*G222,2)</f>
        <v>0</v>
      </c>
      <c r="I222" s="182"/>
      <c r="J222" s="183">
        <f>ROUND(F222*I222,2)</f>
        <v>0</v>
      </c>
      <c r="K222" s="182"/>
      <c r="L222" s="183">
        <f>ROUND(F222*K222,2)</f>
        <v>0</v>
      </c>
      <c r="M222" s="183">
        <v>21</v>
      </c>
      <c r="N222" s="183">
        <f>H222*(1+M222/100)</f>
        <v>0</v>
      </c>
      <c r="O222" s="183">
        <v>0</v>
      </c>
      <c r="P222" s="183">
        <f>ROUND(F222*O222,2)</f>
        <v>0</v>
      </c>
      <c r="Q222" s="183">
        <v>0</v>
      </c>
      <c r="R222" s="183">
        <f>ROUND(F222*Q222,2)</f>
        <v>0</v>
      </c>
      <c r="S222" s="183"/>
      <c r="T222" s="183" t="s">
        <v>108</v>
      </c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 t="s">
        <v>109</v>
      </c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</row>
    <row r="223" spans="1:61" ht="22.5" outlineLevel="1">
      <c r="A223" s="194"/>
      <c r="B223" s="194"/>
      <c r="C223" s="195"/>
      <c r="D223" s="199" t="s">
        <v>319</v>
      </c>
      <c r="E223" s="200"/>
      <c r="F223" s="201"/>
      <c r="G223" s="213"/>
      <c r="H223" s="21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 t="s">
        <v>111</v>
      </c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</row>
    <row r="224" spans="1:61" ht="12.75" outlineLevel="1">
      <c r="A224" s="194"/>
      <c r="B224" s="194"/>
      <c r="C224" s="195"/>
      <c r="D224" s="199" t="s">
        <v>299</v>
      </c>
      <c r="E224" s="200"/>
      <c r="F224" s="201"/>
      <c r="G224" s="213"/>
      <c r="H224" s="21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 t="s">
        <v>111</v>
      </c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</row>
    <row r="225" spans="1:61" ht="12.75" outlineLevel="1">
      <c r="A225" s="194"/>
      <c r="B225" s="194"/>
      <c r="C225" s="195"/>
      <c r="D225" s="199" t="s">
        <v>308</v>
      </c>
      <c r="E225" s="200"/>
      <c r="F225" s="201"/>
      <c r="G225" s="213"/>
      <c r="H225" s="21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 t="s">
        <v>111</v>
      </c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</row>
    <row r="226" spans="1:61" ht="12.75" outlineLevel="1">
      <c r="A226" s="194"/>
      <c r="B226" s="194"/>
      <c r="C226" s="195"/>
      <c r="D226" s="199" t="s">
        <v>270</v>
      </c>
      <c r="E226" s="200"/>
      <c r="F226" s="201"/>
      <c r="G226" s="213"/>
      <c r="H226" s="21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 t="s">
        <v>111</v>
      </c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</row>
    <row r="227" spans="1:61" ht="12.75" outlineLevel="1">
      <c r="A227" s="194"/>
      <c r="B227" s="194"/>
      <c r="C227" s="195"/>
      <c r="D227" s="199" t="s">
        <v>309</v>
      </c>
      <c r="E227" s="200"/>
      <c r="F227" s="201"/>
      <c r="G227" s="213"/>
      <c r="H227" s="21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 t="s">
        <v>111</v>
      </c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</row>
    <row r="228" spans="1:61" ht="12.75" outlineLevel="1">
      <c r="A228" s="194"/>
      <c r="B228" s="194"/>
      <c r="C228" s="195"/>
      <c r="D228" s="199" t="s">
        <v>148</v>
      </c>
      <c r="E228" s="200"/>
      <c r="F228" s="201"/>
      <c r="G228" s="213"/>
      <c r="H228" s="21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 t="s">
        <v>111</v>
      </c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</row>
    <row r="229" spans="1:61" ht="12.75" outlineLevel="1">
      <c r="A229" s="194"/>
      <c r="B229" s="194"/>
      <c r="C229" s="195"/>
      <c r="D229" s="199" t="s">
        <v>310</v>
      </c>
      <c r="E229" s="200"/>
      <c r="F229" s="201"/>
      <c r="G229" s="213"/>
      <c r="H229" s="21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 t="s">
        <v>111</v>
      </c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</row>
    <row r="230" spans="1:61" ht="12.75" outlineLevel="1">
      <c r="A230" s="194"/>
      <c r="B230" s="194"/>
      <c r="C230" s="195"/>
      <c r="D230" s="199" t="s">
        <v>303</v>
      </c>
      <c r="E230" s="200"/>
      <c r="F230" s="201"/>
      <c r="G230" s="213"/>
      <c r="H230" s="21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 t="s">
        <v>111</v>
      </c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</row>
    <row r="231" spans="1:61" ht="12.75" outlineLevel="1">
      <c r="A231" s="194"/>
      <c r="B231" s="194"/>
      <c r="C231" s="195"/>
      <c r="D231" s="199" t="s">
        <v>312</v>
      </c>
      <c r="E231" s="200"/>
      <c r="F231" s="201">
        <v>1391.62</v>
      </c>
      <c r="G231" s="213"/>
      <c r="H231" s="21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 t="s">
        <v>111</v>
      </c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</row>
    <row r="232" spans="1:61" ht="33.75" outlineLevel="1">
      <c r="A232" s="194">
        <v>46</v>
      </c>
      <c r="B232" s="194" t="s">
        <v>166</v>
      </c>
      <c r="C232" s="195" t="s">
        <v>320</v>
      </c>
      <c r="D232" s="196" t="s">
        <v>321</v>
      </c>
      <c r="E232" s="197" t="s">
        <v>183</v>
      </c>
      <c r="F232" s="198">
        <v>15</v>
      </c>
      <c r="G232" s="182"/>
      <c r="H232" s="213">
        <f>ROUND(F232*G232,2)</f>
        <v>0</v>
      </c>
      <c r="I232" s="182"/>
      <c r="J232" s="183">
        <f>ROUND(F232*I232,2)</f>
        <v>0</v>
      </c>
      <c r="K232" s="182"/>
      <c r="L232" s="183">
        <f>ROUND(F232*K232,2)</f>
        <v>0</v>
      </c>
      <c r="M232" s="183">
        <v>21</v>
      </c>
      <c r="N232" s="183">
        <f>H232*(1+M232/100)</f>
        <v>0</v>
      </c>
      <c r="O232" s="183">
        <v>0.0075</v>
      </c>
      <c r="P232" s="183">
        <f>ROUND(F232*O232,2)</f>
        <v>0.11</v>
      </c>
      <c r="Q232" s="183">
        <v>0</v>
      </c>
      <c r="R232" s="183">
        <f>ROUND(F232*Q232,2)</f>
        <v>0</v>
      </c>
      <c r="S232" s="183"/>
      <c r="T232" s="183" t="s">
        <v>108</v>
      </c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 t="s">
        <v>109</v>
      </c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</row>
    <row r="233" spans="1:61" ht="12.75" outlineLevel="1">
      <c r="A233" s="194"/>
      <c r="B233" s="194"/>
      <c r="C233" s="195"/>
      <c r="D233" s="199" t="s">
        <v>322</v>
      </c>
      <c r="E233" s="200"/>
      <c r="F233" s="201"/>
      <c r="G233" s="213"/>
      <c r="H233" s="21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 t="s">
        <v>111</v>
      </c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</row>
    <row r="234" spans="1:61" ht="12.75" outlineLevel="1">
      <c r="A234" s="194"/>
      <c r="B234" s="194"/>
      <c r="C234" s="195"/>
      <c r="D234" s="199" t="s">
        <v>323</v>
      </c>
      <c r="E234" s="200"/>
      <c r="F234" s="201"/>
      <c r="G234" s="213"/>
      <c r="H234" s="21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 t="s">
        <v>111</v>
      </c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</row>
    <row r="235" spans="1:61" ht="12.75" outlineLevel="1">
      <c r="A235" s="194"/>
      <c r="B235" s="194"/>
      <c r="C235" s="195"/>
      <c r="D235" s="199" t="s">
        <v>324</v>
      </c>
      <c r="E235" s="200"/>
      <c r="F235" s="201"/>
      <c r="G235" s="213"/>
      <c r="H235" s="21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 t="s">
        <v>111</v>
      </c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</row>
    <row r="236" spans="1:61" ht="12.75" outlineLevel="1">
      <c r="A236" s="194"/>
      <c r="B236" s="194"/>
      <c r="C236" s="195"/>
      <c r="D236" s="199" t="s">
        <v>325</v>
      </c>
      <c r="E236" s="200"/>
      <c r="F236" s="201"/>
      <c r="G236" s="213"/>
      <c r="H236" s="21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 t="s">
        <v>111</v>
      </c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</row>
    <row r="237" spans="1:61" ht="12.75" outlineLevel="1">
      <c r="A237" s="194"/>
      <c r="B237" s="194"/>
      <c r="C237" s="195"/>
      <c r="D237" s="199" t="s">
        <v>326</v>
      </c>
      <c r="E237" s="200"/>
      <c r="F237" s="201"/>
      <c r="G237" s="213"/>
      <c r="H237" s="21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 t="s">
        <v>111</v>
      </c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</row>
    <row r="238" spans="1:61" ht="12.75" outlineLevel="1">
      <c r="A238" s="194"/>
      <c r="B238" s="194"/>
      <c r="C238" s="195"/>
      <c r="D238" s="199" t="s">
        <v>327</v>
      </c>
      <c r="E238" s="200"/>
      <c r="F238" s="201">
        <v>15</v>
      </c>
      <c r="G238" s="213"/>
      <c r="H238" s="21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 t="s">
        <v>111</v>
      </c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</row>
    <row r="239" spans="1:61" ht="22.5" outlineLevel="1">
      <c r="A239" s="194">
        <v>47</v>
      </c>
      <c r="B239" s="194" t="s">
        <v>166</v>
      </c>
      <c r="C239" s="195" t="s">
        <v>328</v>
      </c>
      <c r="D239" s="196" t="s">
        <v>329</v>
      </c>
      <c r="E239" s="197" t="s">
        <v>0</v>
      </c>
      <c r="F239" s="198">
        <v>3.15</v>
      </c>
      <c r="G239" s="182"/>
      <c r="H239" s="213">
        <f>ROUND(F239*G239,2)</f>
        <v>0</v>
      </c>
      <c r="I239" s="182"/>
      <c r="J239" s="183">
        <f>ROUND(F239*I239,2)</f>
        <v>0</v>
      </c>
      <c r="K239" s="182"/>
      <c r="L239" s="183">
        <f>ROUND(F239*K239,2)</f>
        <v>0</v>
      </c>
      <c r="M239" s="183">
        <v>21</v>
      </c>
      <c r="N239" s="183">
        <f>H239*(1+M239/100)</f>
        <v>0</v>
      </c>
      <c r="O239" s="183">
        <v>0</v>
      </c>
      <c r="P239" s="183">
        <f>ROUND(F239*O239,2)</f>
        <v>0</v>
      </c>
      <c r="Q239" s="183">
        <v>0</v>
      </c>
      <c r="R239" s="183">
        <f>ROUND(F239*Q239,2)</f>
        <v>0</v>
      </c>
      <c r="S239" s="183" t="s">
        <v>315</v>
      </c>
      <c r="T239" s="183" t="s">
        <v>166</v>
      </c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 t="s">
        <v>109</v>
      </c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  <c r="BI239" s="175"/>
    </row>
    <row r="240" spans="1:32" ht="12.75">
      <c r="A240" s="202" t="s">
        <v>103</v>
      </c>
      <c r="B240" s="202"/>
      <c r="C240" s="203" t="s">
        <v>62</v>
      </c>
      <c r="D240" s="204" t="s">
        <v>63</v>
      </c>
      <c r="E240" s="205"/>
      <c r="F240" s="206"/>
      <c r="G240" s="214"/>
      <c r="H240" s="214">
        <f>SUM(H241:H316)</f>
        <v>0</v>
      </c>
      <c r="I240" s="184"/>
      <c r="J240" s="184">
        <f>SUM(J241:J316)</f>
        <v>0</v>
      </c>
      <c r="K240" s="184"/>
      <c r="L240" s="184">
        <f>SUM(L241:L316)</f>
        <v>0</v>
      </c>
      <c r="M240" s="184"/>
      <c r="N240" s="184">
        <f>SUM(N241:N316)</f>
        <v>0</v>
      </c>
      <c r="O240" s="184"/>
      <c r="P240" s="184">
        <f>SUM(P241:P316)</f>
        <v>0</v>
      </c>
      <c r="Q240" s="184"/>
      <c r="R240" s="184">
        <f>SUM(R241:R316)</f>
        <v>5.79</v>
      </c>
      <c r="S240" s="184"/>
      <c r="T240" s="184"/>
      <c r="AF240" t="s">
        <v>104</v>
      </c>
    </row>
    <row r="241" spans="1:61" ht="12.75" outlineLevel="1">
      <c r="A241" s="194">
        <v>48</v>
      </c>
      <c r="B241" s="194" t="s">
        <v>166</v>
      </c>
      <c r="C241" s="195" t="s">
        <v>330</v>
      </c>
      <c r="D241" s="196" t="s">
        <v>331</v>
      </c>
      <c r="E241" s="197" t="s">
        <v>107</v>
      </c>
      <c r="F241" s="198">
        <v>981.2</v>
      </c>
      <c r="G241" s="182"/>
      <c r="H241" s="213">
        <f>ROUND(F241*G241,2)</f>
        <v>0</v>
      </c>
      <c r="I241" s="182"/>
      <c r="J241" s="183">
        <f>ROUND(F241*I241,2)</f>
        <v>0</v>
      </c>
      <c r="K241" s="182"/>
      <c r="L241" s="183">
        <f>ROUND(F241*K241,2)</f>
        <v>0</v>
      </c>
      <c r="M241" s="183">
        <v>21</v>
      </c>
      <c r="N241" s="183">
        <f>H241*(1+M241/100)</f>
        <v>0</v>
      </c>
      <c r="O241" s="183">
        <v>0</v>
      </c>
      <c r="P241" s="183">
        <f>ROUND(F241*O241,2)</f>
        <v>0</v>
      </c>
      <c r="Q241" s="183">
        <v>0.0059</v>
      </c>
      <c r="R241" s="183">
        <f>ROUND(F241*Q241,2)</f>
        <v>5.79</v>
      </c>
      <c r="S241" s="183" t="s">
        <v>332</v>
      </c>
      <c r="T241" s="183" t="s">
        <v>166</v>
      </c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 t="s">
        <v>109</v>
      </c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  <c r="BI241" s="175"/>
    </row>
    <row r="242" spans="1:61" ht="12.75" outlineLevel="1">
      <c r="A242" s="194"/>
      <c r="B242" s="194"/>
      <c r="C242" s="195"/>
      <c r="D242" s="199" t="s">
        <v>333</v>
      </c>
      <c r="E242" s="200"/>
      <c r="F242" s="201"/>
      <c r="G242" s="213"/>
      <c r="H242" s="21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 t="s">
        <v>111</v>
      </c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</row>
    <row r="243" spans="1:61" ht="12.75" outlineLevel="1">
      <c r="A243" s="194"/>
      <c r="B243" s="194"/>
      <c r="C243" s="195"/>
      <c r="D243" s="199" t="s">
        <v>334</v>
      </c>
      <c r="E243" s="200"/>
      <c r="F243" s="201"/>
      <c r="G243" s="213"/>
      <c r="H243" s="21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 t="s">
        <v>111</v>
      </c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</row>
    <row r="244" spans="1:61" ht="12.75" outlineLevel="1">
      <c r="A244" s="194"/>
      <c r="B244" s="194"/>
      <c r="C244" s="195"/>
      <c r="D244" s="199" t="s">
        <v>218</v>
      </c>
      <c r="E244" s="200"/>
      <c r="F244" s="201"/>
      <c r="G244" s="213"/>
      <c r="H244" s="21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 t="s">
        <v>111</v>
      </c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  <c r="BI244" s="175"/>
    </row>
    <row r="245" spans="1:61" ht="12.75" outlineLevel="1">
      <c r="A245" s="194"/>
      <c r="B245" s="194"/>
      <c r="C245" s="195"/>
      <c r="D245" s="199" t="s">
        <v>124</v>
      </c>
      <c r="E245" s="200"/>
      <c r="F245" s="201"/>
      <c r="G245" s="213"/>
      <c r="H245" s="21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 t="s">
        <v>111</v>
      </c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  <c r="BI245" s="175"/>
    </row>
    <row r="246" spans="1:61" ht="12.75" outlineLevel="1">
      <c r="A246" s="194"/>
      <c r="B246" s="194"/>
      <c r="C246" s="195"/>
      <c r="D246" s="199" t="s">
        <v>265</v>
      </c>
      <c r="E246" s="200"/>
      <c r="F246" s="201"/>
      <c r="G246" s="213"/>
      <c r="H246" s="21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 t="s">
        <v>111</v>
      </c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  <c r="BI246" s="175"/>
    </row>
    <row r="247" spans="1:61" ht="12.75" outlineLevel="1">
      <c r="A247" s="194"/>
      <c r="B247" s="194"/>
      <c r="C247" s="195"/>
      <c r="D247" s="199" t="s">
        <v>122</v>
      </c>
      <c r="E247" s="200"/>
      <c r="F247" s="201"/>
      <c r="G247" s="213"/>
      <c r="H247" s="21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 t="s">
        <v>111</v>
      </c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  <c r="BI247" s="175"/>
    </row>
    <row r="248" spans="1:61" ht="12.75" outlineLevel="1">
      <c r="A248" s="194"/>
      <c r="B248" s="194"/>
      <c r="C248" s="195"/>
      <c r="D248" s="199" t="s">
        <v>267</v>
      </c>
      <c r="E248" s="200"/>
      <c r="F248" s="201"/>
      <c r="G248" s="213"/>
      <c r="H248" s="21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 t="s">
        <v>111</v>
      </c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  <c r="BI248" s="175"/>
    </row>
    <row r="249" spans="1:61" ht="12.75" outlineLevel="1">
      <c r="A249" s="194"/>
      <c r="B249" s="194"/>
      <c r="C249" s="195"/>
      <c r="D249" s="199" t="s">
        <v>120</v>
      </c>
      <c r="E249" s="200"/>
      <c r="F249" s="201"/>
      <c r="G249" s="213"/>
      <c r="H249" s="21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 t="s">
        <v>111</v>
      </c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  <c r="BI249" s="175"/>
    </row>
    <row r="250" spans="1:61" ht="12.75" outlineLevel="1">
      <c r="A250" s="194"/>
      <c r="B250" s="194"/>
      <c r="C250" s="195"/>
      <c r="D250" s="199" t="s">
        <v>268</v>
      </c>
      <c r="E250" s="200"/>
      <c r="F250" s="201"/>
      <c r="G250" s="213"/>
      <c r="H250" s="21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 t="s">
        <v>111</v>
      </c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  <c r="BI250" s="175"/>
    </row>
    <row r="251" spans="1:61" ht="12.75" outlineLevel="1">
      <c r="A251" s="194"/>
      <c r="B251" s="194"/>
      <c r="C251" s="195"/>
      <c r="D251" s="199" t="s">
        <v>122</v>
      </c>
      <c r="E251" s="200"/>
      <c r="F251" s="201"/>
      <c r="G251" s="213"/>
      <c r="H251" s="21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 t="s">
        <v>111</v>
      </c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  <c r="BI251" s="175"/>
    </row>
    <row r="252" spans="1:61" ht="12.75" outlineLevel="1">
      <c r="A252" s="194"/>
      <c r="B252" s="194"/>
      <c r="C252" s="195"/>
      <c r="D252" s="199" t="s">
        <v>269</v>
      </c>
      <c r="E252" s="200"/>
      <c r="F252" s="201"/>
      <c r="G252" s="213"/>
      <c r="H252" s="21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 t="s">
        <v>111</v>
      </c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</row>
    <row r="253" spans="1:61" ht="12.75" outlineLevel="1">
      <c r="A253" s="194"/>
      <c r="B253" s="194"/>
      <c r="C253" s="195"/>
      <c r="D253" s="199" t="s">
        <v>134</v>
      </c>
      <c r="E253" s="200"/>
      <c r="F253" s="201"/>
      <c r="G253" s="213"/>
      <c r="H253" s="21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 t="s">
        <v>111</v>
      </c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</row>
    <row r="254" spans="1:61" ht="12.75" outlineLevel="1">
      <c r="A254" s="194"/>
      <c r="B254" s="194"/>
      <c r="C254" s="195"/>
      <c r="D254" s="199" t="s">
        <v>335</v>
      </c>
      <c r="E254" s="200"/>
      <c r="F254" s="201"/>
      <c r="G254" s="213"/>
      <c r="H254" s="21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 t="s">
        <v>111</v>
      </c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  <c r="BI254" s="175"/>
    </row>
    <row r="255" spans="1:61" ht="12.75" outlineLevel="1">
      <c r="A255" s="194"/>
      <c r="B255" s="194"/>
      <c r="C255" s="195"/>
      <c r="D255" s="199" t="s">
        <v>333</v>
      </c>
      <c r="E255" s="200"/>
      <c r="F255" s="201"/>
      <c r="G255" s="213"/>
      <c r="H255" s="21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 t="s">
        <v>111</v>
      </c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  <c r="BI255" s="175"/>
    </row>
    <row r="256" spans="1:61" ht="12.75" outlineLevel="1">
      <c r="A256" s="194"/>
      <c r="B256" s="194"/>
      <c r="C256" s="195"/>
      <c r="D256" s="199" t="s">
        <v>270</v>
      </c>
      <c r="E256" s="200"/>
      <c r="F256" s="201"/>
      <c r="G256" s="213"/>
      <c r="H256" s="21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 t="s">
        <v>111</v>
      </c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</row>
    <row r="257" spans="1:61" ht="12.75" outlineLevel="1">
      <c r="A257" s="194"/>
      <c r="B257" s="194"/>
      <c r="C257" s="195"/>
      <c r="D257" s="199" t="s">
        <v>122</v>
      </c>
      <c r="E257" s="200"/>
      <c r="F257" s="201"/>
      <c r="G257" s="213"/>
      <c r="H257" s="21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 t="s">
        <v>111</v>
      </c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  <c r="BI257" s="175"/>
    </row>
    <row r="258" spans="1:61" ht="12.75" outlineLevel="1">
      <c r="A258" s="194"/>
      <c r="B258" s="194"/>
      <c r="C258" s="195"/>
      <c r="D258" s="199" t="s">
        <v>271</v>
      </c>
      <c r="E258" s="200"/>
      <c r="F258" s="201"/>
      <c r="G258" s="213"/>
      <c r="H258" s="21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 t="s">
        <v>111</v>
      </c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</row>
    <row r="259" spans="1:61" ht="12.75" outlineLevel="1">
      <c r="A259" s="194"/>
      <c r="B259" s="194"/>
      <c r="C259" s="195"/>
      <c r="D259" s="199" t="s">
        <v>120</v>
      </c>
      <c r="E259" s="200"/>
      <c r="F259" s="201"/>
      <c r="G259" s="213"/>
      <c r="H259" s="21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 t="s">
        <v>111</v>
      </c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  <c r="BI259" s="175"/>
    </row>
    <row r="260" spans="1:61" ht="12.75" outlineLevel="1">
      <c r="A260" s="194"/>
      <c r="B260" s="194"/>
      <c r="C260" s="195"/>
      <c r="D260" s="199" t="s">
        <v>272</v>
      </c>
      <c r="E260" s="200"/>
      <c r="F260" s="201"/>
      <c r="G260" s="213"/>
      <c r="H260" s="21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 t="s">
        <v>111</v>
      </c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5"/>
    </row>
    <row r="261" spans="1:61" ht="12.75" outlineLevel="1">
      <c r="A261" s="194"/>
      <c r="B261" s="194"/>
      <c r="C261" s="195"/>
      <c r="D261" s="199" t="s">
        <v>124</v>
      </c>
      <c r="E261" s="200"/>
      <c r="F261" s="201"/>
      <c r="G261" s="213"/>
      <c r="H261" s="21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 t="s">
        <v>111</v>
      </c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5"/>
    </row>
    <row r="262" spans="1:61" ht="12.75" outlineLevel="1">
      <c r="A262" s="194"/>
      <c r="B262" s="194"/>
      <c r="C262" s="195"/>
      <c r="D262" s="199" t="s">
        <v>273</v>
      </c>
      <c r="E262" s="200"/>
      <c r="F262" s="201"/>
      <c r="G262" s="213"/>
      <c r="H262" s="21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 t="s">
        <v>111</v>
      </c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</row>
    <row r="263" spans="1:61" ht="12.75" outlineLevel="1">
      <c r="A263" s="194"/>
      <c r="B263" s="194"/>
      <c r="C263" s="195"/>
      <c r="D263" s="199" t="s">
        <v>126</v>
      </c>
      <c r="E263" s="200"/>
      <c r="F263" s="201"/>
      <c r="G263" s="213"/>
      <c r="H263" s="21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 t="s">
        <v>111</v>
      </c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</row>
    <row r="264" spans="1:61" ht="12.75" outlineLevel="1">
      <c r="A264" s="194"/>
      <c r="B264" s="194"/>
      <c r="C264" s="195"/>
      <c r="D264" s="199" t="s">
        <v>274</v>
      </c>
      <c r="E264" s="200"/>
      <c r="F264" s="201"/>
      <c r="G264" s="213"/>
      <c r="H264" s="21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 t="s">
        <v>111</v>
      </c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</row>
    <row r="265" spans="1:61" ht="12.75" outlineLevel="1">
      <c r="A265" s="194"/>
      <c r="B265" s="194"/>
      <c r="C265" s="195"/>
      <c r="D265" s="199" t="s">
        <v>134</v>
      </c>
      <c r="E265" s="200"/>
      <c r="F265" s="201"/>
      <c r="G265" s="213"/>
      <c r="H265" s="21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 t="s">
        <v>111</v>
      </c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</row>
    <row r="266" spans="1:61" ht="12.75" outlineLevel="1">
      <c r="A266" s="194"/>
      <c r="B266" s="194"/>
      <c r="C266" s="195"/>
      <c r="D266" s="199" t="s">
        <v>275</v>
      </c>
      <c r="E266" s="200"/>
      <c r="F266" s="201">
        <v>981.2</v>
      </c>
      <c r="G266" s="213"/>
      <c r="H266" s="21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 t="s">
        <v>111</v>
      </c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</row>
    <row r="267" spans="1:61" ht="33.75" outlineLevel="1">
      <c r="A267" s="194">
        <v>49</v>
      </c>
      <c r="B267" s="194" t="s">
        <v>584</v>
      </c>
      <c r="C267" s="195" t="s">
        <v>336</v>
      </c>
      <c r="D267" s="196" t="s">
        <v>337</v>
      </c>
      <c r="E267" s="197" t="s">
        <v>107</v>
      </c>
      <c r="F267" s="198">
        <v>981.2</v>
      </c>
      <c r="G267" s="182"/>
      <c r="H267" s="213">
        <f>ROUND(F267*G267,2)</f>
        <v>0</v>
      </c>
      <c r="I267" s="182"/>
      <c r="J267" s="183">
        <f>ROUND(F267*I267,2)</f>
        <v>0</v>
      </c>
      <c r="K267" s="182"/>
      <c r="L267" s="183">
        <f>ROUND(F267*K267,2)</f>
        <v>0</v>
      </c>
      <c r="M267" s="183">
        <v>21</v>
      </c>
      <c r="N267" s="183">
        <f>H267*(1+M267/100)</f>
        <v>0</v>
      </c>
      <c r="O267" s="183">
        <v>0</v>
      </c>
      <c r="P267" s="183">
        <f>ROUND(F267*O267,2)</f>
        <v>0</v>
      </c>
      <c r="Q267" s="183">
        <v>0</v>
      </c>
      <c r="R267" s="183">
        <f>ROUND(F267*Q267,2)</f>
        <v>0</v>
      </c>
      <c r="S267" s="183"/>
      <c r="T267" s="183" t="s">
        <v>108</v>
      </c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 t="s">
        <v>109</v>
      </c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</row>
    <row r="268" spans="1:61" ht="12.75" outlineLevel="1">
      <c r="A268" s="194"/>
      <c r="B268" s="194"/>
      <c r="C268" s="195"/>
      <c r="D268" s="199" t="s">
        <v>338</v>
      </c>
      <c r="E268" s="200"/>
      <c r="F268" s="201"/>
      <c r="G268" s="213"/>
      <c r="H268" s="21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 t="s">
        <v>111</v>
      </c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  <c r="BI268" s="175"/>
    </row>
    <row r="269" spans="1:61" ht="12.75" outlineLevel="1">
      <c r="A269" s="194"/>
      <c r="B269" s="194"/>
      <c r="C269" s="195"/>
      <c r="D269" s="199" t="s">
        <v>218</v>
      </c>
      <c r="E269" s="200"/>
      <c r="F269" s="201"/>
      <c r="G269" s="213"/>
      <c r="H269" s="21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 t="s">
        <v>111</v>
      </c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</row>
    <row r="270" spans="1:61" ht="12.75" outlineLevel="1">
      <c r="A270" s="194"/>
      <c r="B270" s="194"/>
      <c r="C270" s="195"/>
      <c r="D270" s="199" t="s">
        <v>124</v>
      </c>
      <c r="E270" s="200"/>
      <c r="F270" s="201"/>
      <c r="G270" s="213"/>
      <c r="H270" s="21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 t="s">
        <v>111</v>
      </c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</row>
    <row r="271" spans="1:61" ht="12.75" outlineLevel="1">
      <c r="A271" s="194"/>
      <c r="B271" s="194"/>
      <c r="C271" s="195"/>
      <c r="D271" s="199" t="s">
        <v>265</v>
      </c>
      <c r="E271" s="200"/>
      <c r="F271" s="201"/>
      <c r="G271" s="213"/>
      <c r="H271" s="21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 t="s">
        <v>111</v>
      </c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  <c r="BI271" s="175"/>
    </row>
    <row r="272" spans="1:61" ht="12.75" outlineLevel="1">
      <c r="A272" s="194"/>
      <c r="B272" s="194"/>
      <c r="C272" s="195"/>
      <c r="D272" s="199" t="s">
        <v>122</v>
      </c>
      <c r="E272" s="200"/>
      <c r="F272" s="201"/>
      <c r="G272" s="213"/>
      <c r="H272" s="21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 t="s">
        <v>111</v>
      </c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</row>
    <row r="273" spans="1:61" ht="12.75" outlineLevel="1">
      <c r="A273" s="194"/>
      <c r="B273" s="194"/>
      <c r="C273" s="195"/>
      <c r="D273" s="199" t="s">
        <v>267</v>
      </c>
      <c r="E273" s="200"/>
      <c r="F273" s="201"/>
      <c r="G273" s="213"/>
      <c r="H273" s="21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 t="s">
        <v>111</v>
      </c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</row>
    <row r="274" spans="1:61" ht="12.75" outlineLevel="1">
      <c r="A274" s="194"/>
      <c r="B274" s="194"/>
      <c r="C274" s="195"/>
      <c r="D274" s="199" t="s">
        <v>120</v>
      </c>
      <c r="E274" s="200"/>
      <c r="F274" s="201"/>
      <c r="G274" s="213"/>
      <c r="H274" s="21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 t="s">
        <v>111</v>
      </c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</row>
    <row r="275" spans="1:61" ht="12.75" outlineLevel="1">
      <c r="A275" s="194"/>
      <c r="B275" s="194"/>
      <c r="C275" s="195"/>
      <c r="D275" s="199" t="s">
        <v>268</v>
      </c>
      <c r="E275" s="200"/>
      <c r="F275" s="201"/>
      <c r="G275" s="213"/>
      <c r="H275" s="21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 t="s">
        <v>111</v>
      </c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  <c r="BI275" s="175"/>
    </row>
    <row r="276" spans="1:61" ht="12.75" outlineLevel="1">
      <c r="A276" s="194"/>
      <c r="B276" s="194"/>
      <c r="C276" s="195"/>
      <c r="D276" s="199" t="s">
        <v>122</v>
      </c>
      <c r="E276" s="200"/>
      <c r="F276" s="201"/>
      <c r="G276" s="213"/>
      <c r="H276" s="21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 t="s">
        <v>111</v>
      </c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</row>
    <row r="277" spans="1:61" ht="12.75" outlineLevel="1">
      <c r="A277" s="194"/>
      <c r="B277" s="194"/>
      <c r="C277" s="195"/>
      <c r="D277" s="199" t="s">
        <v>269</v>
      </c>
      <c r="E277" s="200"/>
      <c r="F277" s="201"/>
      <c r="G277" s="213"/>
      <c r="H277" s="21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 t="s">
        <v>111</v>
      </c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</row>
    <row r="278" spans="1:61" ht="12.75" outlineLevel="1">
      <c r="A278" s="194"/>
      <c r="B278" s="194"/>
      <c r="C278" s="195"/>
      <c r="D278" s="199" t="s">
        <v>134</v>
      </c>
      <c r="E278" s="200"/>
      <c r="F278" s="201"/>
      <c r="G278" s="213"/>
      <c r="H278" s="21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 t="s">
        <v>111</v>
      </c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</row>
    <row r="279" spans="1:61" ht="12.75" outlineLevel="1">
      <c r="A279" s="194"/>
      <c r="B279" s="194"/>
      <c r="C279" s="195"/>
      <c r="D279" s="199" t="s">
        <v>335</v>
      </c>
      <c r="E279" s="200"/>
      <c r="F279" s="201"/>
      <c r="G279" s="213"/>
      <c r="H279" s="21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 t="s">
        <v>111</v>
      </c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</row>
    <row r="280" spans="1:61" ht="12.75" outlineLevel="1">
      <c r="A280" s="194"/>
      <c r="B280" s="194"/>
      <c r="C280" s="195"/>
      <c r="D280" s="199" t="s">
        <v>338</v>
      </c>
      <c r="E280" s="200"/>
      <c r="F280" s="201"/>
      <c r="G280" s="213"/>
      <c r="H280" s="21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 t="s">
        <v>111</v>
      </c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</row>
    <row r="281" spans="1:61" ht="12.75" outlineLevel="1">
      <c r="A281" s="194"/>
      <c r="B281" s="194"/>
      <c r="C281" s="195"/>
      <c r="D281" s="199" t="s">
        <v>270</v>
      </c>
      <c r="E281" s="200"/>
      <c r="F281" s="201"/>
      <c r="G281" s="213"/>
      <c r="H281" s="21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 t="s">
        <v>111</v>
      </c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</row>
    <row r="282" spans="1:61" ht="12.75" outlineLevel="1">
      <c r="A282" s="194"/>
      <c r="B282" s="194"/>
      <c r="C282" s="195"/>
      <c r="D282" s="199" t="s">
        <v>122</v>
      </c>
      <c r="E282" s="200"/>
      <c r="F282" s="201"/>
      <c r="G282" s="213"/>
      <c r="H282" s="21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 t="s">
        <v>111</v>
      </c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</row>
    <row r="283" spans="1:61" ht="12.75" outlineLevel="1">
      <c r="A283" s="194"/>
      <c r="B283" s="194"/>
      <c r="C283" s="195"/>
      <c r="D283" s="199" t="s">
        <v>271</v>
      </c>
      <c r="E283" s="200"/>
      <c r="F283" s="201"/>
      <c r="G283" s="213"/>
      <c r="H283" s="21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 t="s">
        <v>111</v>
      </c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</row>
    <row r="284" spans="1:61" ht="12.75" outlineLevel="1">
      <c r="A284" s="194"/>
      <c r="B284" s="194"/>
      <c r="C284" s="195"/>
      <c r="D284" s="199" t="s">
        <v>120</v>
      </c>
      <c r="E284" s="200"/>
      <c r="F284" s="201"/>
      <c r="G284" s="213"/>
      <c r="H284" s="21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 t="s">
        <v>111</v>
      </c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</row>
    <row r="285" spans="1:61" ht="12.75" outlineLevel="1">
      <c r="A285" s="194"/>
      <c r="B285" s="194"/>
      <c r="C285" s="195"/>
      <c r="D285" s="199" t="s">
        <v>272</v>
      </c>
      <c r="E285" s="200"/>
      <c r="F285" s="201"/>
      <c r="G285" s="213"/>
      <c r="H285" s="21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 t="s">
        <v>111</v>
      </c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  <c r="BI285" s="175"/>
    </row>
    <row r="286" spans="1:61" ht="12.75" outlineLevel="1">
      <c r="A286" s="194"/>
      <c r="B286" s="194"/>
      <c r="C286" s="195"/>
      <c r="D286" s="199" t="s">
        <v>124</v>
      </c>
      <c r="E286" s="200"/>
      <c r="F286" s="201"/>
      <c r="G286" s="213"/>
      <c r="H286" s="21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 t="s">
        <v>111</v>
      </c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</row>
    <row r="287" spans="1:61" ht="12.75" outlineLevel="1">
      <c r="A287" s="194"/>
      <c r="B287" s="194"/>
      <c r="C287" s="195"/>
      <c r="D287" s="199" t="s">
        <v>273</v>
      </c>
      <c r="E287" s="200"/>
      <c r="F287" s="201"/>
      <c r="G287" s="213"/>
      <c r="H287" s="21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 t="s">
        <v>111</v>
      </c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</row>
    <row r="288" spans="1:61" ht="12.75" outlineLevel="1">
      <c r="A288" s="194"/>
      <c r="B288" s="194"/>
      <c r="C288" s="195"/>
      <c r="D288" s="199" t="s">
        <v>126</v>
      </c>
      <c r="E288" s="200"/>
      <c r="F288" s="201"/>
      <c r="G288" s="213"/>
      <c r="H288" s="21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 t="s">
        <v>111</v>
      </c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</row>
    <row r="289" spans="1:61" ht="12.75" outlineLevel="1">
      <c r="A289" s="194"/>
      <c r="B289" s="194"/>
      <c r="C289" s="195"/>
      <c r="D289" s="199" t="s">
        <v>274</v>
      </c>
      <c r="E289" s="200"/>
      <c r="F289" s="201"/>
      <c r="G289" s="213"/>
      <c r="H289" s="21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 t="s">
        <v>111</v>
      </c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</row>
    <row r="290" spans="1:61" ht="12.75" outlineLevel="1">
      <c r="A290" s="194"/>
      <c r="B290" s="194"/>
      <c r="C290" s="195"/>
      <c r="D290" s="199" t="s">
        <v>134</v>
      </c>
      <c r="E290" s="200"/>
      <c r="F290" s="201"/>
      <c r="G290" s="213"/>
      <c r="H290" s="21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 t="s">
        <v>111</v>
      </c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</row>
    <row r="291" spans="1:61" ht="12.75" outlineLevel="1">
      <c r="A291" s="194"/>
      <c r="B291" s="194"/>
      <c r="C291" s="195"/>
      <c r="D291" s="199" t="s">
        <v>275</v>
      </c>
      <c r="E291" s="200"/>
      <c r="F291" s="201">
        <v>981.2</v>
      </c>
      <c r="G291" s="213"/>
      <c r="H291" s="21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 t="s">
        <v>111</v>
      </c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</row>
    <row r="292" spans="1:61" ht="22.5" outlineLevel="1">
      <c r="A292" s="194">
        <v>50</v>
      </c>
      <c r="B292" s="194" t="s">
        <v>584</v>
      </c>
      <c r="C292" s="195" t="s">
        <v>181</v>
      </c>
      <c r="D292" s="196" t="s">
        <v>339</v>
      </c>
      <c r="E292" s="197" t="s">
        <v>107</v>
      </c>
      <c r="F292" s="198">
        <v>981.2</v>
      </c>
      <c r="G292" s="182"/>
      <c r="H292" s="213">
        <f>ROUND(F292*G292,2)</f>
        <v>0</v>
      </c>
      <c r="I292" s="182"/>
      <c r="J292" s="183">
        <f>ROUND(F292*I292,2)</f>
        <v>0</v>
      </c>
      <c r="K292" s="182"/>
      <c r="L292" s="183">
        <f>ROUND(F292*K292,2)</f>
        <v>0</v>
      </c>
      <c r="M292" s="183">
        <v>21</v>
      </c>
      <c r="N292" s="183">
        <f>H292*(1+M292/100)</f>
        <v>0</v>
      </c>
      <c r="O292" s="183">
        <v>0</v>
      </c>
      <c r="P292" s="183">
        <f>ROUND(F292*O292,2)</f>
        <v>0</v>
      </c>
      <c r="Q292" s="183">
        <v>0</v>
      </c>
      <c r="R292" s="183">
        <f>ROUND(F292*Q292,2)</f>
        <v>0</v>
      </c>
      <c r="S292" s="183"/>
      <c r="T292" s="183" t="s">
        <v>108</v>
      </c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 t="s">
        <v>184</v>
      </c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  <c r="BI292" s="175"/>
    </row>
    <row r="293" spans="1:61" ht="45" outlineLevel="1">
      <c r="A293" s="194">
        <v>51</v>
      </c>
      <c r="B293" s="194" t="s">
        <v>584</v>
      </c>
      <c r="C293" s="195" t="s">
        <v>340</v>
      </c>
      <c r="D293" s="196" t="s">
        <v>341</v>
      </c>
      <c r="E293" s="197" t="s">
        <v>107</v>
      </c>
      <c r="F293" s="198">
        <v>1198.46</v>
      </c>
      <c r="G293" s="182"/>
      <c r="H293" s="213">
        <f>ROUND(F293*G293,2)</f>
        <v>0</v>
      </c>
      <c r="I293" s="182"/>
      <c r="J293" s="183">
        <f>ROUND(F293*I293,2)</f>
        <v>0</v>
      </c>
      <c r="K293" s="182"/>
      <c r="L293" s="183">
        <f>ROUND(F293*K293,2)</f>
        <v>0</v>
      </c>
      <c r="M293" s="183">
        <v>21</v>
      </c>
      <c r="N293" s="183">
        <f>H293*(1+M293/100)</f>
        <v>0</v>
      </c>
      <c r="O293" s="183">
        <v>0</v>
      </c>
      <c r="P293" s="183">
        <f>ROUND(F293*O293,2)</f>
        <v>0</v>
      </c>
      <c r="Q293" s="183">
        <v>0</v>
      </c>
      <c r="R293" s="183">
        <f>ROUND(F293*Q293,2)</f>
        <v>0</v>
      </c>
      <c r="S293" s="183"/>
      <c r="T293" s="183" t="s">
        <v>108</v>
      </c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 t="s">
        <v>109</v>
      </c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</row>
    <row r="294" spans="1:61" ht="12.75" outlineLevel="1">
      <c r="A294" s="194"/>
      <c r="B294" s="194"/>
      <c r="C294" s="195"/>
      <c r="D294" s="199" t="s">
        <v>299</v>
      </c>
      <c r="E294" s="200"/>
      <c r="F294" s="201"/>
      <c r="G294" s="213"/>
      <c r="H294" s="21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 t="s">
        <v>111</v>
      </c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</row>
    <row r="295" spans="1:61" ht="12.75" outlineLevel="1">
      <c r="A295" s="194"/>
      <c r="B295" s="194"/>
      <c r="C295" s="195"/>
      <c r="D295" s="199" t="s">
        <v>300</v>
      </c>
      <c r="E295" s="200"/>
      <c r="F295" s="201"/>
      <c r="G295" s="213"/>
      <c r="H295" s="21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 t="s">
        <v>111</v>
      </c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</row>
    <row r="296" spans="1:61" ht="12.75" outlineLevel="1">
      <c r="A296" s="194"/>
      <c r="B296" s="194"/>
      <c r="C296" s="195"/>
      <c r="D296" s="199" t="s">
        <v>134</v>
      </c>
      <c r="E296" s="200"/>
      <c r="F296" s="201"/>
      <c r="G296" s="213"/>
      <c r="H296" s="21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 t="s">
        <v>111</v>
      </c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</row>
    <row r="297" spans="1:61" ht="12.75" outlineLevel="1">
      <c r="A297" s="194"/>
      <c r="B297" s="194"/>
      <c r="C297" s="195"/>
      <c r="D297" s="199" t="s">
        <v>342</v>
      </c>
      <c r="E297" s="200"/>
      <c r="F297" s="201"/>
      <c r="G297" s="213"/>
      <c r="H297" s="21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 t="s">
        <v>111</v>
      </c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  <c r="BI297" s="175"/>
    </row>
    <row r="298" spans="1:61" ht="12.75" outlineLevel="1">
      <c r="A298" s="194"/>
      <c r="B298" s="194"/>
      <c r="C298" s="195"/>
      <c r="D298" s="199" t="s">
        <v>301</v>
      </c>
      <c r="E298" s="200"/>
      <c r="F298" s="201"/>
      <c r="G298" s="213"/>
      <c r="H298" s="21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 t="s">
        <v>111</v>
      </c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  <c r="BI298" s="175"/>
    </row>
    <row r="299" spans="1:61" ht="12.75" outlineLevel="1">
      <c r="A299" s="194"/>
      <c r="B299" s="194"/>
      <c r="C299" s="195"/>
      <c r="D299" s="199" t="s">
        <v>343</v>
      </c>
      <c r="E299" s="200"/>
      <c r="F299" s="201"/>
      <c r="G299" s="213"/>
      <c r="H299" s="21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 t="s">
        <v>111</v>
      </c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  <c r="BI299" s="175"/>
    </row>
    <row r="300" spans="1:61" ht="12.75" outlineLevel="1">
      <c r="A300" s="194"/>
      <c r="B300" s="194"/>
      <c r="C300" s="195"/>
      <c r="D300" s="199" t="s">
        <v>134</v>
      </c>
      <c r="E300" s="200"/>
      <c r="F300" s="201"/>
      <c r="G300" s="213"/>
      <c r="H300" s="21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 t="s">
        <v>111</v>
      </c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  <c r="BI300" s="175"/>
    </row>
    <row r="301" spans="1:61" ht="12.75" outlineLevel="1">
      <c r="A301" s="194"/>
      <c r="B301" s="194"/>
      <c r="C301" s="195"/>
      <c r="D301" s="199" t="s">
        <v>148</v>
      </c>
      <c r="E301" s="200"/>
      <c r="F301" s="201"/>
      <c r="G301" s="213"/>
      <c r="H301" s="21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 t="s">
        <v>111</v>
      </c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  <c r="BI301" s="175"/>
    </row>
    <row r="302" spans="1:61" ht="12.75" outlineLevel="1">
      <c r="A302" s="194"/>
      <c r="B302" s="194"/>
      <c r="C302" s="195"/>
      <c r="D302" s="199" t="s">
        <v>302</v>
      </c>
      <c r="E302" s="200"/>
      <c r="F302" s="201"/>
      <c r="G302" s="213"/>
      <c r="H302" s="21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 t="s">
        <v>111</v>
      </c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  <c r="BI302" s="175"/>
    </row>
    <row r="303" spans="1:61" ht="12.75" outlineLevel="1">
      <c r="A303" s="194"/>
      <c r="B303" s="194"/>
      <c r="C303" s="195"/>
      <c r="D303" s="199" t="s">
        <v>134</v>
      </c>
      <c r="E303" s="200"/>
      <c r="F303" s="201"/>
      <c r="G303" s="213"/>
      <c r="H303" s="21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 t="s">
        <v>111</v>
      </c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  <c r="BI303" s="175"/>
    </row>
    <row r="304" spans="1:61" ht="12.75" outlineLevel="1">
      <c r="A304" s="194"/>
      <c r="B304" s="194"/>
      <c r="C304" s="195"/>
      <c r="D304" s="199" t="s">
        <v>344</v>
      </c>
      <c r="E304" s="200"/>
      <c r="F304" s="201">
        <v>1198.46</v>
      </c>
      <c r="G304" s="213"/>
      <c r="H304" s="21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 t="s">
        <v>111</v>
      </c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  <c r="BI304" s="175"/>
    </row>
    <row r="305" spans="1:61" ht="22.5" outlineLevel="1">
      <c r="A305" s="194">
        <v>52</v>
      </c>
      <c r="B305" s="194" t="s">
        <v>166</v>
      </c>
      <c r="C305" s="195" t="s">
        <v>345</v>
      </c>
      <c r="D305" s="196" t="s">
        <v>346</v>
      </c>
      <c r="E305" s="197" t="s">
        <v>169</v>
      </c>
      <c r="F305" s="198">
        <v>58.2</v>
      </c>
      <c r="G305" s="182"/>
      <c r="H305" s="213">
        <f>ROUND(F305*G305,2)</f>
        <v>0</v>
      </c>
      <c r="I305" s="182"/>
      <c r="J305" s="183">
        <f>ROUND(F305*I305,2)</f>
        <v>0</v>
      </c>
      <c r="K305" s="182"/>
      <c r="L305" s="183">
        <f>ROUND(F305*K305,2)</f>
        <v>0</v>
      </c>
      <c r="M305" s="183">
        <v>21</v>
      </c>
      <c r="N305" s="183">
        <f>H305*(1+M305/100)</f>
        <v>0</v>
      </c>
      <c r="O305" s="183">
        <v>0</v>
      </c>
      <c r="P305" s="183">
        <f>ROUND(F305*O305,2)</f>
        <v>0</v>
      </c>
      <c r="Q305" s="183">
        <v>0</v>
      </c>
      <c r="R305" s="183">
        <f>ROUND(F305*Q305,2)</f>
        <v>0</v>
      </c>
      <c r="S305" s="183"/>
      <c r="T305" s="183" t="s">
        <v>108</v>
      </c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 t="s">
        <v>109</v>
      </c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  <c r="BI305" s="175"/>
    </row>
    <row r="306" spans="1:61" ht="12.75" outlineLevel="1">
      <c r="A306" s="194"/>
      <c r="B306" s="194"/>
      <c r="C306" s="195"/>
      <c r="D306" s="199" t="s">
        <v>347</v>
      </c>
      <c r="E306" s="200"/>
      <c r="F306" s="201"/>
      <c r="G306" s="213"/>
      <c r="H306" s="21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 t="s">
        <v>111</v>
      </c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  <c r="BI306" s="175"/>
    </row>
    <row r="307" spans="1:61" ht="12.75" outlineLevel="1">
      <c r="A307" s="194"/>
      <c r="B307" s="194"/>
      <c r="C307" s="195"/>
      <c r="D307" s="199" t="s">
        <v>348</v>
      </c>
      <c r="E307" s="200"/>
      <c r="F307" s="201">
        <v>58.2</v>
      </c>
      <c r="G307" s="213"/>
      <c r="H307" s="21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 t="s">
        <v>111</v>
      </c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</row>
    <row r="308" spans="1:61" ht="33.75" outlineLevel="1">
      <c r="A308" s="194">
        <v>53</v>
      </c>
      <c r="B308" s="194" t="s">
        <v>584</v>
      </c>
      <c r="C308" s="195" t="s">
        <v>349</v>
      </c>
      <c r="D308" s="196" t="s">
        <v>350</v>
      </c>
      <c r="E308" s="197" t="s">
        <v>107</v>
      </c>
      <c r="F308" s="198">
        <v>58.2</v>
      </c>
      <c r="G308" s="182"/>
      <c r="H308" s="213">
        <f>ROUND(F308*G308,2)</f>
        <v>0</v>
      </c>
      <c r="I308" s="182"/>
      <c r="J308" s="183">
        <f>ROUND(F308*I308,2)</f>
        <v>0</v>
      </c>
      <c r="K308" s="182"/>
      <c r="L308" s="183">
        <f>ROUND(F308*K308,2)</f>
        <v>0</v>
      </c>
      <c r="M308" s="183">
        <v>21</v>
      </c>
      <c r="N308" s="183">
        <f>H308*(1+M308/100)</f>
        <v>0</v>
      </c>
      <c r="O308" s="183">
        <v>0</v>
      </c>
      <c r="P308" s="183">
        <f>ROUND(F308*O308,2)</f>
        <v>0</v>
      </c>
      <c r="Q308" s="183">
        <v>0</v>
      </c>
      <c r="R308" s="183">
        <f>ROUND(F308*Q308,2)</f>
        <v>0</v>
      </c>
      <c r="S308" s="183"/>
      <c r="T308" s="183" t="s">
        <v>108</v>
      </c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 t="s">
        <v>116</v>
      </c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  <c r="BI308" s="175"/>
    </row>
    <row r="309" spans="1:61" ht="22.5" outlineLevel="1">
      <c r="A309" s="194"/>
      <c r="B309" s="194"/>
      <c r="C309" s="195"/>
      <c r="D309" s="199" t="s">
        <v>351</v>
      </c>
      <c r="E309" s="200"/>
      <c r="F309" s="201"/>
      <c r="G309" s="213"/>
      <c r="H309" s="21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 t="s">
        <v>111</v>
      </c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  <c r="BI309" s="175"/>
    </row>
    <row r="310" spans="1:61" ht="12.75" outlineLevel="1">
      <c r="A310" s="194"/>
      <c r="B310" s="194"/>
      <c r="C310" s="195"/>
      <c r="D310" s="199" t="s">
        <v>352</v>
      </c>
      <c r="E310" s="200"/>
      <c r="F310" s="201"/>
      <c r="G310" s="213"/>
      <c r="H310" s="21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 t="s">
        <v>111</v>
      </c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  <c r="BI310" s="175"/>
    </row>
    <row r="311" spans="1:61" ht="12.75" outlineLevel="1">
      <c r="A311" s="194"/>
      <c r="B311" s="194"/>
      <c r="C311" s="195"/>
      <c r="D311" s="199" t="s">
        <v>348</v>
      </c>
      <c r="E311" s="200"/>
      <c r="F311" s="201">
        <v>58.2</v>
      </c>
      <c r="G311" s="213"/>
      <c r="H311" s="21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 t="s">
        <v>111</v>
      </c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  <c r="BI311" s="175"/>
    </row>
    <row r="312" spans="1:61" ht="22.5" outlineLevel="1">
      <c r="A312" s="194">
        <v>54</v>
      </c>
      <c r="B312" s="194" t="s">
        <v>584</v>
      </c>
      <c r="C312" s="195" t="s">
        <v>349</v>
      </c>
      <c r="D312" s="196" t="s">
        <v>353</v>
      </c>
      <c r="E312" s="197" t="s">
        <v>107</v>
      </c>
      <c r="F312" s="198">
        <v>7.1</v>
      </c>
      <c r="G312" s="182"/>
      <c r="H312" s="213">
        <f>ROUND(F312*G312,2)</f>
        <v>0</v>
      </c>
      <c r="I312" s="182"/>
      <c r="J312" s="183">
        <f>ROUND(F312*I312,2)</f>
        <v>0</v>
      </c>
      <c r="K312" s="182"/>
      <c r="L312" s="183">
        <f>ROUND(F312*K312,2)</f>
        <v>0</v>
      </c>
      <c r="M312" s="183">
        <v>21</v>
      </c>
      <c r="N312" s="183">
        <f>H312*(1+M312/100)</f>
        <v>0</v>
      </c>
      <c r="O312" s="183">
        <v>0</v>
      </c>
      <c r="P312" s="183">
        <f>ROUND(F312*O312,2)</f>
        <v>0</v>
      </c>
      <c r="Q312" s="183">
        <v>0</v>
      </c>
      <c r="R312" s="183">
        <f>ROUND(F312*Q312,2)</f>
        <v>0</v>
      </c>
      <c r="S312" s="183"/>
      <c r="T312" s="183" t="s">
        <v>108</v>
      </c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 t="s">
        <v>116</v>
      </c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</row>
    <row r="313" spans="1:61" ht="12.75" outlineLevel="1">
      <c r="A313" s="194"/>
      <c r="B313" s="194"/>
      <c r="C313" s="195"/>
      <c r="D313" s="199" t="s">
        <v>354</v>
      </c>
      <c r="E313" s="200"/>
      <c r="F313" s="201"/>
      <c r="G313" s="213"/>
      <c r="H313" s="21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 t="s">
        <v>111</v>
      </c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</row>
    <row r="314" spans="1:61" ht="12.75" outlineLevel="1">
      <c r="A314" s="194"/>
      <c r="B314" s="194"/>
      <c r="C314" s="195"/>
      <c r="D314" s="199" t="s">
        <v>355</v>
      </c>
      <c r="E314" s="200"/>
      <c r="F314" s="201"/>
      <c r="G314" s="213"/>
      <c r="H314" s="21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 t="s">
        <v>111</v>
      </c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</row>
    <row r="315" spans="1:61" ht="12.75" outlineLevel="1">
      <c r="A315" s="194"/>
      <c r="B315" s="194"/>
      <c r="C315" s="195"/>
      <c r="D315" s="199" t="s">
        <v>356</v>
      </c>
      <c r="E315" s="200"/>
      <c r="F315" s="201">
        <v>7.1</v>
      </c>
      <c r="G315" s="213"/>
      <c r="H315" s="21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 t="s">
        <v>111</v>
      </c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</row>
    <row r="316" spans="1:61" ht="22.5" outlineLevel="1">
      <c r="A316" s="194">
        <v>55</v>
      </c>
      <c r="B316" s="194" t="s">
        <v>166</v>
      </c>
      <c r="C316" s="195" t="s">
        <v>357</v>
      </c>
      <c r="D316" s="196" t="s">
        <v>358</v>
      </c>
      <c r="E316" s="197" t="s">
        <v>0</v>
      </c>
      <c r="F316" s="198">
        <v>1.95</v>
      </c>
      <c r="G316" s="182"/>
      <c r="H316" s="213">
        <f>ROUND(F316*G316,2)</f>
        <v>0</v>
      </c>
      <c r="I316" s="182"/>
      <c r="J316" s="183">
        <f>ROUND(F316*I316,2)</f>
        <v>0</v>
      </c>
      <c r="K316" s="182"/>
      <c r="L316" s="183">
        <f>ROUND(F316*K316,2)</f>
        <v>0</v>
      </c>
      <c r="M316" s="183">
        <v>21</v>
      </c>
      <c r="N316" s="183">
        <f>H316*(1+M316/100)</f>
        <v>0</v>
      </c>
      <c r="O316" s="183">
        <v>0</v>
      </c>
      <c r="P316" s="183">
        <f>ROUND(F316*O316,2)</f>
        <v>0</v>
      </c>
      <c r="Q316" s="183">
        <v>0</v>
      </c>
      <c r="R316" s="183">
        <f>ROUND(F316*Q316,2)</f>
        <v>0</v>
      </c>
      <c r="S316" s="183" t="s">
        <v>332</v>
      </c>
      <c r="T316" s="183" t="s">
        <v>166</v>
      </c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 t="s">
        <v>109</v>
      </c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</row>
    <row r="317" spans="1:32" ht="12.75">
      <c r="A317" s="202" t="s">
        <v>103</v>
      </c>
      <c r="B317" s="202"/>
      <c r="C317" s="203" t="s">
        <v>66</v>
      </c>
      <c r="D317" s="204" t="s">
        <v>67</v>
      </c>
      <c r="E317" s="205"/>
      <c r="F317" s="206"/>
      <c r="G317" s="214"/>
      <c r="H317" s="214">
        <f>SUM(H318:H345)</f>
        <v>0</v>
      </c>
      <c r="I317" s="184"/>
      <c r="J317" s="184">
        <f>SUM(J318:J345)</f>
        <v>0</v>
      </c>
      <c r="K317" s="184"/>
      <c r="L317" s="184">
        <f>SUM(L318:L345)</f>
        <v>0</v>
      </c>
      <c r="M317" s="184"/>
      <c r="N317" s="184">
        <f>SUM(N318:N345)</f>
        <v>0</v>
      </c>
      <c r="O317" s="184"/>
      <c r="P317" s="184">
        <f>SUM(P318:P345)</f>
        <v>17.6</v>
      </c>
      <c r="Q317" s="184"/>
      <c r="R317" s="184">
        <f>SUM(R318:R345)</f>
        <v>0</v>
      </c>
      <c r="S317" s="184"/>
      <c r="T317" s="184"/>
      <c r="AF317" t="s">
        <v>104</v>
      </c>
    </row>
    <row r="318" spans="1:61" ht="22.5" outlineLevel="1">
      <c r="A318" s="194">
        <v>56</v>
      </c>
      <c r="B318" s="194" t="s">
        <v>166</v>
      </c>
      <c r="C318" s="195" t="s">
        <v>359</v>
      </c>
      <c r="D318" s="196" t="s">
        <v>360</v>
      </c>
      <c r="E318" s="197" t="s">
        <v>107</v>
      </c>
      <c r="F318" s="198">
        <v>981.2</v>
      </c>
      <c r="G318" s="182"/>
      <c r="H318" s="213">
        <f>ROUND(F318*G318,2)</f>
        <v>0</v>
      </c>
      <c r="I318" s="182"/>
      <c r="J318" s="183">
        <f>ROUND(F318*I318,2)</f>
        <v>0</v>
      </c>
      <c r="K318" s="182"/>
      <c r="L318" s="183">
        <f>ROUND(F318*K318,2)</f>
        <v>0</v>
      </c>
      <c r="M318" s="183">
        <v>21</v>
      </c>
      <c r="N318" s="183">
        <f>H318*(1+M318/100)</f>
        <v>0</v>
      </c>
      <c r="O318" s="183">
        <v>0.01791</v>
      </c>
      <c r="P318" s="183">
        <f>ROUND(F318*O318,2)</f>
        <v>17.57</v>
      </c>
      <c r="Q318" s="183">
        <v>0</v>
      </c>
      <c r="R318" s="183">
        <f>ROUND(F318*Q318,2)</f>
        <v>0</v>
      </c>
      <c r="S318" s="183"/>
      <c r="T318" s="183" t="s">
        <v>108</v>
      </c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 t="s">
        <v>109</v>
      </c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</row>
    <row r="319" spans="1:61" ht="12.75" outlineLevel="1">
      <c r="A319" s="194"/>
      <c r="B319" s="194"/>
      <c r="C319" s="195"/>
      <c r="D319" s="199" t="s">
        <v>218</v>
      </c>
      <c r="E319" s="200"/>
      <c r="F319" s="201"/>
      <c r="G319" s="213"/>
      <c r="H319" s="21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 t="s">
        <v>111</v>
      </c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</row>
    <row r="320" spans="1:61" ht="12.75" outlineLevel="1">
      <c r="A320" s="194"/>
      <c r="B320" s="194"/>
      <c r="C320" s="195"/>
      <c r="D320" s="199" t="s">
        <v>120</v>
      </c>
      <c r="E320" s="200"/>
      <c r="F320" s="201"/>
      <c r="G320" s="213"/>
      <c r="H320" s="21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 t="s">
        <v>111</v>
      </c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</row>
    <row r="321" spans="1:61" ht="12.75" outlineLevel="1">
      <c r="A321" s="194"/>
      <c r="B321" s="194"/>
      <c r="C321" s="195"/>
      <c r="D321" s="199" t="s">
        <v>268</v>
      </c>
      <c r="E321" s="200"/>
      <c r="F321" s="201"/>
      <c r="G321" s="213"/>
      <c r="H321" s="21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 t="s">
        <v>111</v>
      </c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</row>
    <row r="322" spans="1:61" ht="12.75" outlineLevel="1">
      <c r="A322" s="194"/>
      <c r="B322" s="194"/>
      <c r="C322" s="195"/>
      <c r="D322" s="199" t="s">
        <v>122</v>
      </c>
      <c r="E322" s="200"/>
      <c r="F322" s="201"/>
      <c r="G322" s="213"/>
      <c r="H322" s="21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 t="s">
        <v>111</v>
      </c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</row>
    <row r="323" spans="1:61" ht="12.75" outlineLevel="1">
      <c r="A323" s="194"/>
      <c r="B323" s="194"/>
      <c r="C323" s="195"/>
      <c r="D323" s="199" t="s">
        <v>269</v>
      </c>
      <c r="E323" s="200"/>
      <c r="F323" s="201"/>
      <c r="G323" s="213"/>
      <c r="H323" s="21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 t="s">
        <v>111</v>
      </c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</row>
    <row r="324" spans="1:61" ht="12.75" outlineLevel="1">
      <c r="A324" s="194"/>
      <c r="B324" s="194"/>
      <c r="C324" s="195"/>
      <c r="D324" s="199" t="s">
        <v>124</v>
      </c>
      <c r="E324" s="200"/>
      <c r="F324" s="201"/>
      <c r="G324" s="213"/>
      <c r="H324" s="21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 t="s">
        <v>111</v>
      </c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</row>
    <row r="325" spans="1:61" ht="12.75" outlineLevel="1">
      <c r="A325" s="194"/>
      <c r="B325" s="194"/>
      <c r="C325" s="195"/>
      <c r="D325" s="199" t="s">
        <v>265</v>
      </c>
      <c r="E325" s="200"/>
      <c r="F325" s="201"/>
      <c r="G325" s="213"/>
      <c r="H325" s="21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 t="s">
        <v>111</v>
      </c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</row>
    <row r="326" spans="1:61" ht="12.75" outlineLevel="1">
      <c r="A326" s="194"/>
      <c r="B326" s="194"/>
      <c r="C326" s="195"/>
      <c r="D326" s="199" t="s">
        <v>126</v>
      </c>
      <c r="E326" s="200"/>
      <c r="F326" s="201"/>
      <c r="G326" s="213"/>
      <c r="H326" s="21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 t="s">
        <v>111</v>
      </c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</row>
    <row r="327" spans="1:61" ht="12.75" outlineLevel="1">
      <c r="A327" s="194"/>
      <c r="B327" s="194"/>
      <c r="C327" s="195"/>
      <c r="D327" s="199" t="s">
        <v>267</v>
      </c>
      <c r="E327" s="200"/>
      <c r="F327" s="201"/>
      <c r="G327" s="213"/>
      <c r="H327" s="21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 t="s">
        <v>111</v>
      </c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</row>
    <row r="328" spans="1:61" ht="12.75" outlineLevel="1">
      <c r="A328" s="194"/>
      <c r="B328" s="194"/>
      <c r="C328" s="195"/>
      <c r="D328" s="199" t="s">
        <v>361</v>
      </c>
      <c r="E328" s="200"/>
      <c r="F328" s="201"/>
      <c r="G328" s="213"/>
      <c r="H328" s="21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 t="s">
        <v>111</v>
      </c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  <c r="BI328" s="175"/>
    </row>
    <row r="329" spans="1:61" ht="12.75" outlineLevel="1">
      <c r="A329" s="194"/>
      <c r="B329" s="194"/>
      <c r="C329" s="195"/>
      <c r="D329" s="199" t="s">
        <v>129</v>
      </c>
      <c r="E329" s="200"/>
      <c r="F329" s="201"/>
      <c r="G329" s="213"/>
      <c r="H329" s="21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 t="s">
        <v>111</v>
      </c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</row>
    <row r="330" spans="1:61" ht="12.75" outlineLevel="1">
      <c r="A330" s="194"/>
      <c r="B330" s="194"/>
      <c r="C330" s="195"/>
      <c r="D330" s="199" t="s">
        <v>124</v>
      </c>
      <c r="E330" s="200"/>
      <c r="F330" s="201"/>
      <c r="G330" s="213"/>
      <c r="H330" s="21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 t="s">
        <v>111</v>
      </c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</row>
    <row r="331" spans="1:61" ht="12.75" outlineLevel="1">
      <c r="A331" s="194"/>
      <c r="B331" s="194"/>
      <c r="C331" s="195"/>
      <c r="D331" s="199" t="s">
        <v>362</v>
      </c>
      <c r="E331" s="200"/>
      <c r="F331" s="201"/>
      <c r="G331" s="213"/>
      <c r="H331" s="21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 t="s">
        <v>111</v>
      </c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</row>
    <row r="332" spans="1:61" ht="12.75" outlineLevel="1">
      <c r="A332" s="194"/>
      <c r="B332" s="194"/>
      <c r="C332" s="195"/>
      <c r="D332" s="199" t="s">
        <v>126</v>
      </c>
      <c r="E332" s="200"/>
      <c r="F332" s="201"/>
      <c r="G332" s="213"/>
      <c r="H332" s="21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 t="s">
        <v>111</v>
      </c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</row>
    <row r="333" spans="1:61" ht="12.75" outlineLevel="1">
      <c r="A333" s="194"/>
      <c r="B333" s="194"/>
      <c r="C333" s="195"/>
      <c r="D333" s="199" t="s">
        <v>274</v>
      </c>
      <c r="E333" s="200"/>
      <c r="F333" s="201"/>
      <c r="G333" s="213"/>
      <c r="H333" s="21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 t="s">
        <v>111</v>
      </c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</row>
    <row r="334" spans="1:61" ht="12.75" outlineLevel="1">
      <c r="A334" s="194"/>
      <c r="B334" s="194"/>
      <c r="C334" s="195"/>
      <c r="D334" s="199" t="s">
        <v>120</v>
      </c>
      <c r="E334" s="200"/>
      <c r="F334" s="201"/>
      <c r="G334" s="213"/>
      <c r="H334" s="21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 t="s">
        <v>111</v>
      </c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</row>
    <row r="335" spans="1:61" ht="12.75" outlineLevel="1">
      <c r="A335" s="194"/>
      <c r="B335" s="194"/>
      <c r="C335" s="195"/>
      <c r="D335" s="199" t="s">
        <v>272</v>
      </c>
      <c r="E335" s="200"/>
      <c r="F335" s="201"/>
      <c r="G335" s="213"/>
      <c r="H335" s="21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 t="s">
        <v>111</v>
      </c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</row>
    <row r="336" spans="1:61" ht="12.75" outlineLevel="1">
      <c r="A336" s="194"/>
      <c r="B336" s="194"/>
      <c r="C336" s="195"/>
      <c r="D336" s="199" t="s">
        <v>122</v>
      </c>
      <c r="E336" s="200"/>
      <c r="F336" s="201"/>
      <c r="G336" s="213"/>
      <c r="H336" s="21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 t="s">
        <v>111</v>
      </c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</row>
    <row r="337" spans="1:61" ht="12.75" outlineLevel="1">
      <c r="A337" s="194"/>
      <c r="B337" s="194"/>
      <c r="C337" s="195"/>
      <c r="D337" s="199" t="s">
        <v>363</v>
      </c>
      <c r="E337" s="200"/>
      <c r="F337" s="201"/>
      <c r="G337" s="213"/>
      <c r="H337" s="21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 t="s">
        <v>111</v>
      </c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</row>
    <row r="338" spans="1:61" ht="12.75" outlineLevel="1">
      <c r="A338" s="194"/>
      <c r="B338" s="194"/>
      <c r="C338" s="195"/>
      <c r="D338" s="199" t="s">
        <v>275</v>
      </c>
      <c r="E338" s="200"/>
      <c r="F338" s="201">
        <v>981.2</v>
      </c>
      <c r="G338" s="213"/>
      <c r="H338" s="21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 t="s">
        <v>111</v>
      </c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</row>
    <row r="339" spans="1:61" ht="22.5" outlineLevel="1">
      <c r="A339" s="194">
        <v>57</v>
      </c>
      <c r="B339" s="194" t="s">
        <v>166</v>
      </c>
      <c r="C339" s="195" t="s">
        <v>364</v>
      </c>
      <c r="D339" s="196" t="s">
        <v>365</v>
      </c>
      <c r="E339" s="197" t="s">
        <v>107</v>
      </c>
      <c r="F339" s="198">
        <v>4.2</v>
      </c>
      <c r="G339" s="182"/>
      <c r="H339" s="213">
        <f>ROUND(F339*G339,2)</f>
        <v>0</v>
      </c>
      <c r="I339" s="182"/>
      <c r="J339" s="183">
        <f>ROUND(F339*I339,2)</f>
        <v>0</v>
      </c>
      <c r="K339" s="182"/>
      <c r="L339" s="183">
        <f>ROUND(F339*K339,2)</f>
        <v>0</v>
      </c>
      <c r="M339" s="183">
        <v>21</v>
      </c>
      <c r="N339" s="183">
        <f>H339*(1+M339/100)</f>
        <v>0</v>
      </c>
      <c r="O339" s="183">
        <v>0.00808</v>
      </c>
      <c r="P339" s="183">
        <f>ROUND(F339*O339,2)</f>
        <v>0.03</v>
      </c>
      <c r="Q339" s="183">
        <v>0</v>
      </c>
      <c r="R339" s="183">
        <f>ROUND(F339*Q339,2)</f>
        <v>0</v>
      </c>
      <c r="S339" s="183"/>
      <c r="T339" s="183" t="s">
        <v>108</v>
      </c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 t="s">
        <v>109</v>
      </c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</row>
    <row r="340" spans="1:61" ht="12.75" outlineLevel="1">
      <c r="A340" s="194"/>
      <c r="B340" s="194"/>
      <c r="C340" s="195"/>
      <c r="D340" s="199" t="s">
        <v>366</v>
      </c>
      <c r="E340" s="200"/>
      <c r="F340" s="201"/>
      <c r="G340" s="213"/>
      <c r="H340" s="21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 t="s">
        <v>111</v>
      </c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</row>
    <row r="341" spans="1:61" ht="12.75" outlineLevel="1">
      <c r="A341" s="194"/>
      <c r="B341" s="194"/>
      <c r="C341" s="195"/>
      <c r="D341" s="199" t="s">
        <v>157</v>
      </c>
      <c r="E341" s="200"/>
      <c r="F341" s="201">
        <v>4.2</v>
      </c>
      <c r="G341" s="213"/>
      <c r="H341" s="21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 t="s">
        <v>111</v>
      </c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</row>
    <row r="342" spans="1:61" ht="45" outlineLevel="1">
      <c r="A342" s="194">
        <v>58</v>
      </c>
      <c r="B342" s="194" t="s">
        <v>584</v>
      </c>
      <c r="C342" s="195" t="s">
        <v>367</v>
      </c>
      <c r="D342" s="196" t="s">
        <v>368</v>
      </c>
      <c r="E342" s="197" t="s">
        <v>169</v>
      </c>
      <c r="F342" s="198">
        <v>151.8</v>
      </c>
      <c r="G342" s="182"/>
      <c r="H342" s="213">
        <f>ROUND(F342*G342,2)</f>
        <v>0</v>
      </c>
      <c r="I342" s="182"/>
      <c r="J342" s="183">
        <f>ROUND(F342*I342,2)</f>
        <v>0</v>
      </c>
      <c r="K342" s="182"/>
      <c r="L342" s="183">
        <f>ROUND(F342*K342,2)</f>
        <v>0</v>
      </c>
      <c r="M342" s="183">
        <v>21</v>
      </c>
      <c r="N342" s="183">
        <f>H342*(1+M342/100)</f>
        <v>0</v>
      </c>
      <c r="O342" s="183">
        <v>0</v>
      </c>
      <c r="P342" s="183">
        <f>ROUND(F342*O342,2)</f>
        <v>0</v>
      </c>
      <c r="Q342" s="183">
        <v>0</v>
      </c>
      <c r="R342" s="183">
        <f>ROUND(F342*Q342,2)</f>
        <v>0</v>
      </c>
      <c r="S342" s="183"/>
      <c r="T342" s="183" t="s">
        <v>108</v>
      </c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 t="s">
        <v>109</v>
      </c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</row>
    <row r="343" spans="1:61" ht="45" outlineLevel="1">
      <c r="A343" s="194">
        <v>59</v>
      </c>
      <c r="B343" s="194" t="s">
        <v>584</v>
      </c>
      <c r="C343" s="195" t="s">
        <v>369</v>
      </c>
      <c r="D343" s="196" t="s">
        <v>370</v>
      </c>
      <c r="E343" s="197" t="s">
        <v>169</v>
      </c>
      <c r="F343" s="198">
        <v>58.2</v>
      </c>
      <c r="G343" s="182"/>
      <c r="H343" s="213">
        <f>ROUND(F343*G343,2)</f>
        <v>0</v>
      </c>
      <c r="I343" s="182"/>
      <c r="J343" s="183">
        <f>ROUND(F343*I343,2)</f>
        <v>0</v>
      </c>
      <c r="K343" s="182"/>
      <c r="L343" s="183">
        <f>ROUND(F343*K343,2)</f>
        <v>0</v>
      </c>
      <c r="M343" s="183">
        <v>21</v>
      </c>
      <c r="N343" s="183">
        <f>H343*(1+M343/100)</f>
        <v>0</v>
      </c>
      <c r="O343" s="183">
        <v>0</v>
      </c>
      <c r="P343" s="183">
        <f>ROUND(F343*O343,2)</f>
        <v>0</v>
      </c>
      <c r="Q343" s="183">
        <v>0</v>
      </c>
      <c r="R343" s="183">
        <f>ROUND(F343*Q343,2)</f>
        <v>0</v>
      </c>
      <c r="S343" s="183"/>
      <c r="T343" s="183" t="s">
        <v>108</v>
      </c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 t="s">
        <v>109</v>
      </c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</row>
    <row r="344" spans="1:61" ht="22.5" outlineLevel="1">
      <c r="A344" s="194">
        <v>60</v>
      </c>
      <c r="B344" s="194" t="s">
        <v>584</v>
      </c>
      <c r="C344" s="195" t="s">
        <v>574</v>
      </c>
      <c r="D344" s="196" t="s">
        <v>575</v>
      </c>
      <c r="E344" s="197" t="s">
        <v>107</v>
      </c>
      <c r="F344" s="198">
        <v>100</v>
      </c>
      <c r="G344" s="182"/>
      <c r="H344" s="213">
        <f>ROUND(F344*G344,2)</f>
        <v>0</v>
      </c>
      <c r="I344" s="182"/>
      <c r="J344" s="183">
        <f>ROUND(F344*I344,2)</f>
        <v>0</v>
      </c>
      <c r="K344" s="182"/>
      <c r="L344" s="183">
        <f>ROUND(F344*K344,2)</f>
        <v>0</v>
      </c>
      <c r="M344" s="183">
        <v>21</v>
      </c>
      <c r="N344" s="183">
        <f>H344*(1+M344/100)</f>
        <v>0</v>
      </c>
      <c r="O344" s="183">
        <v>0</v>
      </c>
      <c r="P344" s="183">
        <f>ROUND(F344*O344,2)</f>
        <v>0</v>
      </c>
      <c r="Q344" s="183">
        <v>0</v>
      </c>
      <c r="R344" s="183">
        <f>ROUND(F344*Q344,2)</f>
        <v>0</v>
      </c>
      <c r="S344" s="183"/>
      <c r="T344" s="183" t="s">
        <v>108</v>
      </c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 t="s">
        <v>109</v>
      </c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</row>
    <row r="345" spans="1:61" ht="22.5" outlineLevel="1">
      <c r="A345" s="194">
        <v>61</v>
      </c>
      <c r="B345" s="194" t="s">
        <v>166</v>
      </c>
      <c r="C345" s="195" t="s">
        <v>371</v>
      </c>
      <c r="D345" s="196" t="s">
        <v>372</v>
      </c>
      <c r="E345" s="197" t="s">
        <v>0</v>
      </c>
      <c r="F345" s="198">
        <v>5.58</v>
      </c>
      <c r="G345" s="182"/>
      <c r="H345" s="213">
        <f>ROUND(F345*G345,2)</f>
        <v>0</v>
      </c>
      <c r="I345" s="182"/>
      <c r="J345" s="183">
        <f>ROUND(F345*I345,2)</f>
        <v>0</v>
      </c>
      <c r="K345" s="182"/>
      <c r="L345" s="183">
        <f>ROUND(F345*K345,2)</f>
        <v>0</v>
      </c>
      <c r="M345" s="183">
        <v>21</v>
      </c>
      <c r="N345" s="183">
        <f>H345*(1+M345/100)</f>
        <v>0</v>
      </c>
      <c r="O345" s="183">
        <v>0</v>
      </c>
      <c r="P345" s="183">
        <f>ROUND(F345*O345,2)</f>
        <v>0</v>
      </c>
      <c r="Q345" s="183">
        <v>0</v>
      </c>
      <c r="R345" s="183">
        <f>ROUND(F345*Q345,2)</f>
        <v>0</v>
      </c>
      <c r="S345" s="183" t="s">
        <v>373</v>
      </c>
      <c r="T345" s="183" t="s">
        <v>166</v>
      </c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 t="s">
        <v>109</v>
      </c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</row>
    <row r="346" spans="1:32" ht="12.75">
      <c r="A346" s="202" t="s">
        <v>103</v>
      </c>
      <c r="B346" s="202"/>
      <c r="C346" s="203" t="s">
        <v>68</v>
      </c>
      <c r="D346" s="204" t="s">
        <v>69</v>
      </c>
      <c r="E346" s="205"/>
      <c r="F346" s="206"/>
      <c r="G346" s="214"/>
      <c r="H346" s="214">
        <f>SUM(H347:H378)</f>
        <v>0</v>
      </c>
      <c r="I346" s="184"/>
      <c r="J346" s="184">
        <f>SUM(J347:J378)</f>
        <v>0</v>
      </c>
      <c r="K346" s="184"/>
      <c r="L346" s="184">
        <f>SUM(L347:L378)</f>
        <v>0</v>
      </c>
      <c r="M346" s="184"/>
      <c r="N346" s="184">
        <f>SUM(N347:N378)</f>
        <v>0</v>
      </c>
      <c r="O346" s="184"/>
      <c r="P346" s="184">
        <f>SUM(P347:P378)</f>
        <v>0.01</v>
      </c>
      <c r="Q346" s="184"/>
      <c r="R346" s="184">
        <f>SUM(R347:R378)</f>
        <v>10.22</v>
      </c>
      <c r="S346" s="184"/>
      <c r="T346" s="184"/>
      <c r="AF346" t="s">
        <v>104</v>
      </c>
    </row>
    <row r="347" spans="1:61" ht="22.5" outlineLevel="1">
      <c r="A347" s="194">
        <v>62</v>
      </c>
      <c r="B347" s="194" t="s">
        <v>166</v>
      </c>
      <c r="C347" s="195" t="s">
        <v>374</v>
      </c>
      <c r="D347" s="196" t="s">
        <v>375</v>
      </c>
      <c r="E347" s="197" t="s">
        <v>107</v>
      </c>
      <c r="F347" s="198">
        <v>788.94</v>
      </c>
      <c r="G347" s="182"/>
      <c r="H347" s="213">
        <f>ROUND(F347*G347,2)</f>
        <v>0</v>
      </c>
      <c r="I347" s="182"/>
      <c r="J347" s="183">
        <f>ROUND(F347*I347,2)</f>
        <v>0</v>
      </c>
      <c r="K347" s="182"/>
      <c r="L347" s="183">
        <f>ROUND(F347*K347,2)</f>
        <v>0</v>
      </c>
      <c r="M347" s="183">
        <v>21</v>
      </c>
      <c r="N347" s="183">
        <f>H347*(1+M347/100)</f>
        <v>0</v>
      </c>
      <c r="O347" s="183">
        <v>0</v>
      </c>
      <c r="P347" s="183">
        <f>ROUND(F347*O347,2)</f>
        <v>0</v>
      </c>
      <c r="Q347" s="183">
        <v>0.01296</v>
      </c>
      <c r="R347" s="183">
        <f>ROUND(F347*Q347,2)</f>
        <v>10.22</v>
      </c>
      <c r="S347" s="183"/>
      <c r="T347" s="183" t="s">
        <v>108</v>
      </c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 t="s">
        <v>109</v>
      </c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</row>
    <row r="348" spans="1:61" ht="22.5" outlineLevel="1">
      <c r="A348" s="194"/>
      <c r="B348" s="194"/>
      <c r="C348" s="195"/>
      <c r="D348" s="199" t="s">
        <v>376</v>
      </c>
      <c r="E348" s="200"/>
      <c r="F348" s="201"/>
      <c r="G348" s="213"/>
      <c r="H348" s="21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 t="s">
        <v>111</v>
      </c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</row>
    <row r="349" spans="1:61" ht="12.75" outlineLevel="1">
      <c r="A349" s="194"/>
      <c r="B349" s="194"/>
      <c r="C349" s="195"/>
      <c r="D349" s="199" t="s">
        <v>218</v>
      </c>
      <c r="E349" s="200"/>
      <c r="F349" s="201"/>
      <c r="G349" s="213"/>
      <c r="H349" s="21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 t="s">
        <v>111</v>
      </c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</row>
    <row r="350" spans="1:61" ht="12.75" outlineLevel="1">
      <c r="A350" s="194"/>
      <c r="B350" s="194"/>
      <c r="C350" s="195"/>
      <c r="D350" s="199" t="s">
        <v>124</v>
      </c>
      <c r="E350" s="200"/>
      <c r="F350" s="201"/>
      <c r="G350" s="213"/>
      <c r="H350" s="21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 t="s">
        <v>111</v>
      </c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</row>
    <row r="351" spans="1:61" ht="12.75" outlineLevel="1">
      <c r="A351" s="194"/>
      <c r="B351" s="194"/>
      <c r="C351" s="195"/>
      <c r="D351" s="199" t="s">
        <v>265</v>
      </c>
      <c r="E351" s="200"/>
      <c r="F351" s="201"/>
      <c r="G351" s="213"/>
      <c r="H351" s="21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 t="s">
        <v>111</v>
      </c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</row>
    <row r="352" spans="1:61" ht="12.75" outlineLevel="1">
      <c r="A352" s="194"/>
      <c r="B352" s="194"/>
      <c r="C352" s="195"/>
      <c r="D352" s="199" t="s">
        <v>377</v>
      </c>
      <c r="E352" s="200"/>
      <c r="F352" s="201"/>
      <c r="G352" s="213"/>
      <c r="H352" s="21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 t="s">
        <v>111</v>
      </c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</row>
    <row r="353" spans="1:61" ht="12.75" outlineLevel="1">
      <c r="A353" s="194"/>
      <c r="B353" s="194"/>
      <c r="C353" s="195"/>
      <c r="D353" s="199" t="s">
        <v>267</v>
      </c>
      <c r="E353" s="200"/>
      <c r="F353" s="201"/>
      <c r="G353" s="213"/>
      <c r="H353" s="21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 t="s">
        <v>111</v>
      </c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</row>
    <row r="354" spans="1:61" ht="12.75" outlineLevel="1">
      <c r="A354" s="194"/>
      <c r="B354" s="194"/>
      <c r="C354" s="195"/>
      <c r="D354" s="199" t="s">
        <v>120</v>
      </c>
      <c r="E354" s="200"/>
      <c r="F354" s="201"/>
      <c r="G354" s="213"/>
      <c r="H354" s="21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 t="s">
        <v>111</v>
      </c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</row>
    <row r="355" spans="1:61" ht="12.75" outlineLevel="1">
      <c r="A355" s="194"/>
      <c r="B355" s="194"/>
      <c r="C355" s="195"/>
      <c r="D355" s="199" t="s">
        <v>268</v>
      </c>
      <c r="E355" s="200"/>
      <c r="F355" s="201"/>
      <c r="G355" s="213"/>
      <c r="H355" s="21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 t="s">
        <v>111</v>
      </c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</row>
    <row r="356" spans="1:61" ht="12.75" outlineLevel="1">
      <c r="A356" s="194"/>
      <c r="B356" s="194"/>
      <c r="C356" s="195"/>
      <c r="D356" s="199" t="s">
        <v>122</v>
      </c>
      <c r="E356" s="200"/>
      <c r="F356" s="201"/>
      <c r="G356" s="213"/>
      <c r="H356" s="21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 t="s">
        <v>111</v>
      </c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</row>
    <row r="357" spans="1:61" ht="12.75" outlineLevel="1">
      <c r="A357" s="194"/>
      <c r="B357" s="194"/>
      <c r="C357" s="195"/>
      <c r="D357" s="199" t="s">
        <v>269</v>
      </c>
      <c r="E357" s="200"/>
      <c r="F357" s="201"/>
      <c r="G357" s="213"/>
      <c r="H357" s="21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 t="s">
        <v>111</v>
      </c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</row>
    <row r="358" spans="1:61" ht="12.75" outlineLevel="1">
      <c r="A358" s="194"/>
      <c r="B358" s="194"/>
      <c r="C358" s="195"/>
      <c r="D358" s="199" t="s">
        <v>270</v>
      </c>
      <c r="E358" s="200"/>
      <c r="F358" s="201"/>
      <c r="G358" s="213"/>
      <c r="H358" s="21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 t="s">
        <v>111</v>
      </c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</row>
    <row r="359" spans="1:61" ht="12.75" outlineLevel="1">
      <c r="A359" s="194"/>
      <c r="B359" s="194"/>
      <c r="C359" s="195"/>
      <c r="D359" s="199" t="s">
        <v>122</v>
      </c>
      <c r="E359" s="200"/>
      <c r="F359" s="201"/>
      <c r="G359" s="213"/>
      <c r="H359" s="21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 t="s">
        <v>111</v>
      </c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</row>
    <row r="360" spans="1:61" ht="12.75" outlineLevel="1">
      <c r="A360" s="194"/>
      <c r="B360" s="194"/>
      <c r="C360" s="195"/>
      <c r="D360" s="199" t="s">
        <v>271</v>
      </c>
      <c r="E360" s="200"/>
      <c r="F360" s="201"/>
      <c r="G360" s="213"/>
      <c r="H360" s="21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 t="s">
        <v>111</v>
      </c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</row>
    <row r="361" spans="1:61" ht="12.75" outlineLevel="1">
      <c r="A361" s="194"/>
      <c r="B361" s="194"/>
      <c r="C361" s="195"/>
      <c r="D361" s="199" t="s">
        <v>120</v>
      </c>
      <c r="E361" s="200"/>
      <c r="F361" s="201"/>
      <c r="G361" s="213"/>
      <c r="H361" s="21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 t="s">
        <v>111</v>
      </c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</row>
    <row r="362" spans="1:61" ht="12.75" outlineLevel="1">
      <c r="A362" s="194"/>
      <c r="B362" s="194"/>
      <c r="C362" s="195"/>
      <c r="D362" s="199" t="s">
        <v>135</v>
      </c>
      <c r="E362" s="200"/>
      <c r="F362" s="201"/>
      <c r="G362" s="213"/>
      <c r="H362" s="21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 t="s">
        <v>111</v>
      </c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</row>
    <row r="363" spans="1:61" ht="12.75" outlineLevel="1">
      <c r="A363" s="194"/>
      <c r="B363" s="194"/>
      <c r="C363" s="195"/>
      <c r="D363" s="199" t="s">
        <v>272</v>
      </c>
      <c r="E363" s="200"/>
      <c r="F363" s="201"/>
      <c r="G363" s="213"/>
      <c r="H363" s="21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 t="s">
        <v>111</v>
      </c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</row>
    <row r="364" spans="1:61" ht="12.75" outlineLevel="1">
      <c r="A364" s="194"/>
      <c r="B364" s="194"/>
      <c r="C364" s="195"/>
      <c r="D364" s="199" t="s">
        <v>124</v>
      </c>
      <c r="E364" s="200"/>
      <c r="F364" s="201"/>
      <c r="G364" s="213"/>
      <c r="H364" s="21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 t="s">
        <v>111</v>
      </c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</row>
    <row r="365" spans="1:61" ht="12.75" outlineLevel="1">
      <c r="A365" s="194"/>
      <c r="B365" s="194"/>
      <c r="C365" s="195"/>
      <c r="D365" s="199" t="s">
        <v>273</v>
      </c>
      <c r="E365" s="200"/>
      <c r="F365" s="201"/>
      <c r="G365" s="213"/>
      <c r="H365" s="21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 t="s">
        <v>111</v>
      </c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</row>
    <row r="366" spans="1:61" ht="12.75" outlineLevel="1">
      <c r="A366" s="194"/>
      <c r="B366" s="194"/>
      <c r="C366" s="195"/>
      <c r="D366" s="199" t="s">
        <v>126</v>
      </c>
      <c r="E366" s="200"/>
      <c r="F366" s="201"/>
      <c r="G366" s="213"/>
      <c r="H366" s="21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 t="s">
        <v>111</v>
      </c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</row>
    <row r="367" spans="1:61" ht="12.75" outlineLevel="1">
      <c r="A367" s="194"/>
      <c r="B367" s="194"/>
      <c r="C367" s="195"/>
      <c r="D367" s="199" t="s">
        <v>274</v>
      </c>
      <c r="E367" s="200"/>
      <c r="F367" s="201"/>
      <c r="G367" s="213"/>
      <c r="H367" s="21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 t="s">
        <v>111</v>
      </c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</row>
    <row r="368" spans="1:61" ht="12.75" outlineLevel="1">
      <c r="A368" s="194"/>
      <c r="B368" s="194"/>
      <c r="C368" s="195"/>
      <c r="D368" s="199" t="s">
        <v>134</v>
      </c>
      <c r="E368" s="200"/>
      <c r="F368" s="201"/>
      <c r="G368" s="213"/>
      <c r="H368" s="21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 t="s">
        <v>111</v>
      </c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</row>
    <row r="369" spans="1:61" ht="33.75" outlineLevel="1">
      <c r="A369" s="194"/>
      <c r="B369" s="194"/>
      <c r="C369" s="195"/>
      <c r="D369" s="199" t="s">
        <v>378</v>
      </c>
      <c r="E369" s="200"/>
      <c r="F369" s="201"/>
      <c r="G369" s="213"/>
      <c r="H369" s="21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 t="s">
        <v>111</v>
      </c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</row>
    <row r="370" spans="1:61" ht="12.75" outlineLevel="1">
      <c r="A370" s="194"/>
      <c r="B370" s="194"/>
      <c r="C370" s="195"/>
      <c r="D370" s="199" t="s">
        <v>379</v>
      </c>
      <c r="E370" s="200"/>
      <c r="F370" s="201"/>
      <c r="G370" s="213"/>
      <c r="H370" s="21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 t="s">
        <v>111</v>
      </c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</row>
    <row r="371" spans="1:61" ht="12.75" outlineLevel="1">
      <c r="A371" s="194"/>
      <c r="B371" s="194"/>
      <c r="C371" s="195"/>
      <c r="D371" s="199" t="s">
        <v>380</v>
      </c>
      <c r="E371" s="200"/>
      <c r="F371" s="201"/>
      <c r="G371" s="213"/>
      <c r="H371" s="21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 t="s">
        <v>111</v>
      </c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</row>
    <row r="372" spans="1:61" ht="12.75" outlineLevel="1">
      <c r="A372" s="194"/>
      <c r="B372" s="194"/>
      <c r="C372" s="195"/>
      <c r="D372" s="199" t="s">
        <v>381</v>
      </c>
      <c r="E372" s="200"/>
      <c r="F372" s="201">
        <v>788.94</v>
      </c>
      <c r="G372" s="213"/>
      <c r="H372" s="21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 t="s">
        <v>111</v>
      </c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</row>
    <row r="373" spans="1:61" ht="22.5" outlineLevel="1">
      <c r="A373" s="194">
        <v>63</v>
      </c>
      <c r="B373" s="194" t="s">
        <v>166</v>
      </c>
      <c r="C373" s="195" t="s">
        <v>382</v>
      </c>
      <c r="D373" s="196" t="s">
        <v>383</v>
      </c>
      <c r="E373" s="197" t="s">
        <v>107</v>
      </c>
      <c r="F373" s="198">
        <v>1.08</v>
      </c>
      <c r="G373" s="182"/>
      <c r="H373" s="213">
        <f>ROUND(F373*G373,2)</f>
        <v>0</v>
      </c>
      <c r="I373" s="182"/>
      <c r="J373" s="183">
        <f>ROUND(F373*I373,2)</f>
        <v>0</v>
      </c>
      <c r="K373" s="182"/>
      <c r="L373" s="183">
        <f>ROUND(F373*K373,2)</f>
        <v>0</v>
      </c>
      <c r="M373" s="183">
        <v>21</v>
      </c>
      <c r="N373" s="183">
        <f>H373*(1+M373/100)</f>
        <v>0</v>
      </c>
      <c r="O373" s="183">
        <v>0.01256</v>
      </c>
      <c r="P373" s="183">
        <f>ROUND(F373*O373,2)</f>
        <v>0.01</v>
      </c>
      <c r="Q373" s="183">
        <v>0</v>
      </c>
      <c r="R373" s="183">
        <f>ROUND(F373*Q373,2)</f>
        <v>0</v>
      </c>
      <c r="S373" s="183"/>
      <c r="T373" s="183" t="s">
        <v>108</v>
      </c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 t="s">
        <v>109</v>
      </c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</row>
    <row r="374" spans="1:61" ht="22.5" outlineLevel="1">
      <c r="A374" s="194"/>
      <c r="B374" s="194"/>
      <c r="C374" s="195"/>
      <c r="D374" s="199" t="s">
        <v>384</v>
      </c>
      <c r="E374" s="200"/>
      <c r="F374" s="201"/>
      <c r="G374" s="213"/>
      <c r="H374" s="21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 t="s">
        <v>111</v>
      </c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</row>
    <row r="375" spans="1:61" ht="12.75" outlineLevel="1">
      <c r="A375" s="194"/>
      <c r="B375" s="194"/>
      <c r="C375" s="195"/>
      <c r="D375" s="199" t="s">
        <v>385</v>
      </c>
      <c r="E375" s="200"/>
      <c r="F375" s="201"/>
      <c r="G375" s="213"/>
      <c r="H375" s="21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 t="s">
        <v>111</v>
      </c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</row>
    <row r="376" spans="1:61" ht="12.75" outlineLevel="1">
      <c r="A376" s="194"/>
      <c r="B376" s="194"/>
      <c r="C376" s="195"/>
      <c r="D376" s="199" t="s">
        <v>386</v>
      </c>
      <c r="E376" s="200"/>
      <c r="F376" s="201">
        <v>1.08</v>
      </c>
      <c r="G376" s="213"/>
      <c r="H376" s="21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 t="s">
        <v>111</v>
      </c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</row>
    <row r="377" spans="1:61" ht="12.75" outlineLevel="1">
      <c r="A377" s="194">
        <v>64</v>
      </c>
      <c r="B377" s="194" t="s">
        <v>166</v>
      </c>
      <c r="C377" s="195" t="s">
        <v>387</v>
      </c>
      <c r="D377" s="196" t="s">
        <v>388</v>
      </c>
      <c r="E377" s="197" t="s">
        <v>107</v>
      </c>
      <c r="F377" s="198">
        <v>1.08</v>
      </c>
      <c r="G377" s="182"/>
      <c r="H377" s="213">
        <f>ROUND(F377*G377,2)</f>
        <v>0</v>
      </c>
      <c r="I377" s="182"/>
      <c r="J377" s="183">
        <f>ROUND(F377*I377,2)</f>
        <v>0</v>
      </c>
      <c r="K377" s="182"/>
      <c r="L377" s="183">
        <f>ROUND(F377*K377,2)</f>
        <v>0</v>
      </c>
      <c r="M377" s="183">
        <v>21</v>
      </c>
      <c r="N377" s="183">
        <f>H377*(1+M377/100)</f>
        <v>0</v>
      </c>
      <c r="O377" s="183">
        <v>0.0001</v>
      </c>
      <c r="P377" s="183">
        <f>ROUND(F377*O377,2)</f>
        <v>0</v>
      </c>
      <c r="Q377" s="183">
        <v>0</v>
      </c>
      <c r="R377" s="183">
        <f>ROUND(F377*Q377,2)</f>
        <v>0</v>
      </c>
      <c r="S377" s="183"/>
      <c r="T377" s="183" t="s">
        <v>108</v>
      </c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 t="s">
        <v>109</v>
      </c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</row>
    <row r="378" spans="1:61" ht="22.5" outlineLevel="1">
      <c r="A378" s="194">
        <v>65</v>
      </c>
      <c r="B378" s="194" t="s">
        <v>166</v>
      </c>
      <c r="C378" s="195" t="s">
        <v>389</v>
      </c>
      <c r="D378" s="196" t="s">
        <v>390</v>
      </c>
      <c r="E378" s="197" t="s">
        <v>0</v>
      </c>
      <c r="F378" s="198">
        <v>7.99</v>
      </c>
      <c r="G378" s="182"/>
      <c r="H378" s="213">
        <f>ROUND(F378*G378,2)</f>
        <v>0</v>
      </c>
      <c r="I378" s="182"/>
      <c r="J378" s="183">
        <f>ROUND(F378*I378,2)</f>
        <v>0</v>
      </c>
      <c r="K378" s="182"/>
      <c r="L378" s="183">
        <f>ROUND(F378*K378,2)</f>
        <v>0</v>
      </c>
      <c r="M378" s="183">
        <v>21</v>
      </c>
      <c r="N378" s="183">
        <f>H378*(1+M378/100)</f>
        <v>0</v>
      </c>
      <c r="O378" s="183">
        <v>0</v>
      </c>
      <c r="P378" s="183">
        <f>ROUND(F378*O378,2)</f>
        <v>0</v>
      </c>
      <c r="Q378" s="183">
        <v>0</v>
      </c>
      <c r="R378" s="183">
        <f>ROUND(F378*Q378,2)</f>
        <v>0</v>
      </c>
      <c r="S378" s="183" t="s">
        <v>391</v>
      </c>
      <c r="T378" s="183" t="s">
        <v>166</v>
      </c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 t="s">
        <v>109</v>
      </c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</row>
    <row r="379" spans="1:32" ht="12.75">
      <c r="A379" s="202" t="s">
        <v>103</v>
      </c>
      <c r="B379" s="202"/>
      <c r="C379" s="203" t="s">
        <v>70</v>
      </c>
      <c r="D379" s="204" t="s">
        <v>71</v>
      </c>
      <c r="E379" s="205"/>
      <c r="F379" s="206"/>
      <c r="G379" s="214"/>
      <c r="H379" s="214">
        <f>SUM(H380:H433)</f>
        <v>0</v>
      </c>
      <c r="I379" s="184"/>
      <c r="J379" s="184">
        <f>SUM(J380:J433)</f>
        <v>0</v>
      </c>
      <c r="K379" s="184"/>
      <c r="L379" s="184">
        <f>SUM(L380:L433)</f>
        <v>0</v>
      </c>
      <c r="M379" s="184"/>
      <c r="N379" s="184">
        <f>SUM(N380:N433)</f>
        <v>0</v>
      </c>
      <c r="O379" s="184"/>
      <c r="P379" s="184">
        <f>SUM(P380:P433)</f>
        <v>0.6100000000000001</v>
      </c>
      <c r="Q379" s="184"/>
      <c r="R379" s="184">
        <f>SUM(R380:R433)</f>
        <v>1.5800000000000003</v>
      </c>
      <c r="S379" s="184"/>
      <c r="T379" s="184"/>
      <c r="AF379" t="s">
        <v>104</v>
      </c>
    </row>
    <row r="380" spans="1:61" ht="12.75" outlineLevel="1">
      <c r="A380" s="194">
        <v>66</v>
      </c>
      <c r="B380" s="194" t="s">
        <v>166</v>
      </c>
      <c r="C380" s="195" t="s">
        <v>392</v>
      </c>
      <c r="D380" s="196" t="s">
        <v>393</v>
      </c>
      <c r="E380" s="197" t="s">
        <v>169</v>
      </c>
      <c r="F380" s="198">
        <v>62.9</v>
      </c>
      <c r="G380" s="182"/>
      <c r="H380" s="213">
        <f>ROUND(F380*G380,2)</f>
        <v>0</v>
      </c>
      <c r="I380" s="182"/>
      <c r="J380" s="183">
        <f>ROUND(F380*I380,2)</f>
        <v>0</v>
      </c>
      <c r="K380" s="182"/>
      <c r="L380" s="183">
        <f>ROUND(F380*K380,2)</f>
        <v>0</v>
      </c>
      <c r="M380" s="183">
        <v>21</v>
      </c>
      <c r="N380" s="183">
        <f>H380*(1+M380/100)</f>
        <v>0</v>
      </c>
      <c r="O380" s="183">
        <v>0</v>
      </c>
      <c r="P380" s="183">
        <f>ROUND(F380*O380,2)</f>
        <v>0</v>
      </c>
      <c r="Q380" s="183">
        <v>0.00285</v>
      </c>
      <c r="R380" s="183">
        <f>ROUND(F380*Q380,2)</f>
        <v>0.18</v>
      </c>
      <c r="S380" s="183" t="s">
        <v>394</v>
      </c>
      <c r="T380" s="183" t="s">
        <v>166</v>
      </c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 t="s">
        <v>109</v>
      </c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</row>
    <row r="381" spans="1:61" ht="12.75" outlineLevel="1">
      <c r="A381" s="194"/>
      <c r="B381" s="194"/>
      <c r="C381" s="195"/>
      <c r="D381" s="199" t="s">
        <v>218</v>
      </c>
      <c r="E381" s="200"/>
      <c r="F381" s="201"/>
      <c r="G381" s="213"/>
      <c r="H381" s="21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 t="s">
        <v>111</v>
      </c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</row>
    <row r="382" spans="1:61" ht="12.75" outlineLevel="1">
      <c r="A382" s="194"/>
      <c r="B382" s="194"/>
      <c r="C382" s="195"/>
      <c r="D382" s="199" t="s">
        <v>120</v>
      </c>
      <c r="E382" s="200"/>
      <c r="F382" s="201"/>
      <c r="G382" s="213"/>
      <c r="H382" s="21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 t="s">
        <v>111</v>
      </c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</row>
    <row r="383" spans="1:61" ht="12.75" outlineLevel="1">
      <c r="A383" s="194"/>
      <c r="B383" s="194"/>
      <c r="C383" s="195"/>
      <c r="D383" s="199" t="s">
        <v>395</v>
      </c>
      <c r="E383" s="200"/>
      <c r="F383" s="201"/>
      <c r="G383" s="213"/>
      <c r="H383" s="21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 t="s">
        <v>111</v>
      </c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</row>
    <row r="384" spans="1:61" ht="12.75" outlineLevel="1">
      <c r="A384" s="194"/>
      <c r="B384" s="194"/>
      <c r="C384" s="195"/>
      <c r="D384" s="199" t="s">
        <v>396</v>
      </c>
      <c r="E384" s="200"/>
      <c r="F384" s="201"/>
      <c r="G384" s="213"/>
      <c r="H384" s="21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 t="s">
        <v>111</v>
      </c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</row>
    <row r="385" spans="1:61" ht="12.75" outlineLevel="1">
      <c r="A385" s="194"/>
      <c r="B385" s="194"/>
      <c r="C385" s="195"/>
      <c r="D385" s="199" t="s">
        <v>397</v>
      </c>
      <c r="E385" s="200"/>
      <c r="F385" s="201"/>
      <c r="G385" s="213"/>
      <c r="H385" s="21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 t="s">
        <v>111</v>
      </c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</row>
    <row r="386" spans="1:61" ht="12.75" outlineLevel="1">
      <c r="A386" s="194"/>
      <c r="B386" s="194"/>
      <c r="C386" s="195"/>
      <c r="D386" s="199" t="s">
        <v>398</v>
      </c>
      <c r="E386" s="200"/>
      <c r="F386" s="201"/>
      <c r="G386" s="213"/>
      <c r="H386" s="21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 t="s">
        <v>111</v>
      </c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</row>
    <row r="387" spans="1:61" ht="12.75" outlineLevel="1">
      <c r="A387" s="194"/>
      <c r="B387" s="194"/>
      <c r="C387" s="195"/>
      <c r="D387" s="199" t="s">
        <v>129</v>
      </c>
      <c r="E387" s="200"/>
      <c r="F387" s="201"/>
      <c r="G387" s="213"/>
      <c r="H387" s="21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 t="s">
        <v>111</v>
      </c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</row>
    <row r="388" spans="1:61" ht="12.75" outlineLevel="1">
      <c r="A388" s="194"/>
      <c r="B388" s="194"/>
      <c r="C388" s="195"/>
      <c r="D388" s="199" t="s">
        <v>124</v>
      </c>
      <c r="E388" s="200"/>
      <c r="F388" s="201"/>
      <c r="G388" s="213"/>
      <c r="H388" s="21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 t="s">
        <v>111</v>
      </c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</row>
    <row r="389" spans="1:61" ht="12.75" outlineLevel="1">
      <c r="A389" s="194"/>
      <c r="B389" s="194"/>
      <c r="C389" s="195"/>
      <c r="D389" s="199" t="s">
        <v>399</v>
      </c>
      <c r="E389" s="200"/>
      <c r="F389" s="201"/>
      <c r="G389" s="213"/>
      <c r="H389" s="21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 t="s">
        <v>111</v>
      </c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</row>
    <row r="390" spans="1:61" ht="12.75" outlineLevel="1">
      <c r="A390" s="194"/>
      <c r="B390" s="194"/>
      <c r="C390" s="195"/>
      <c r="D390" s="199" t="s">
        <v>126</v>
      </c>
      <c r="E390" s="200"/>
      <c r="F390" s="201"/>
      <c r="G390" s="213"/>
      <c r="H390" s="21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 t="s">
        <v>111</v>
      </c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</row>
    <row r="391" spans="1:61" ht="12.75" outlineLevel="1">
      <c r="A391" s="194"/>
      <c r="B391" s="194"/>
      <c r="C391" s="195"/>
      <c r="D391" s="199" t="s">
        <v>400</v>
      </c>
      <c r="E391" s="200"/>
      <c r="F391" s="201"/>
      <c r="G391" s="213"/>
      <c r="H391" s="21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 t="s">
        <v>111</v>
      </c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</row>
    <row r="392" spans="1:61" ht="12.75" outlineLevel="1">
      <c r="A392" s="194"/>
      <c r="B392" s="194"/>
      <c r="C392" s="195"/>
      <c r="D392" s="199" t="s">
        <v>401</v>
      </c>
      <c r="E392" s="200"/>
      <c r="F392" s="201">
        <v>62.9</v>
      </c>
      <c r="G392" s="213"/>
      <c r="H392" s="21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 t="s">
        <v>111</v>
      </c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</row>
    <row r="393" spans="1:61" ht="22.5" outlineLevel="1">
      <c r="A393" s="194">
        <v>67</v>
      </c>
      <c r="B393" s="194" t="s">
        <v>166</v>
      </c>
      <c r="C393" s="195" t="s">
        <v>402</v>
      </c>
      <c r="D393" s="196" t="s">
        <v>403</v>
      </c>
      <c r="E393" s="197" t="s">
        <v>169</v>
      </c>
      <c r="F393" s="198">
        <v>62.9</v>
      </c>
      <c r="G393" s="182"/>
      <c r="H393" s="213">
        <f>ROUND(F393*G393,2)</f>
        <v>0</v>
      </c>
      <c r="I393" s="182"/>
      <c r="J393" s="183">
        <f>ROUND(F393*I393,2)</f>
        <v>0</v>
      </c>
      <c r="K393" s="182"/>
      <c r="L393" s="183">
        <f>ROUND(F393*K393,2)</f>
        <v>0</v>
      </c>
      <c r="M393" s="183">
        <v>21</v>
      </c>
      <c r="N393" s="183">
        <f>H393*(1+M393/100)</f>
        <v>0</v>
      </c>
      <c r="O393" s="183">
        <v>0.0031</v>
      </c>
      <c r="P393" s="183">
        <f>ROUND(F393*O393,2)</f>
        <v>0.19</v>
      </c>
      <c r="Q393" s="183">
        <v>0</v>
      </c>
      <c r="R393" s="183">
        <f>ROUND(F393*Q393,2)</f>
        <v>0</v>
      </c>
      <c r="S393" s="183" t="s">
        <v>394</v>
      </c>
      <c r="T393" s="183" t="s">
        <v>166</v>
      </c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 t="s">
        <v>109</v>
      </c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</row>
    <row r="394" spans="1:61" ht="22.5" outlineLevel="1">
      <c r="A394" s="194">
        <v>68</v>
      </c>
      <c r="B394" s="194" t="s">
        <v>166</v>
      </c>
      <c r="C394" s="195" t="s">
        <v>404</v>
      </c>
      <c r="D394" s="196" t="s">
        <v>405</v>
      </c>
      <c r="E394" s="197" t="s">
        <v>169</v>
      </c>
      <c r="F394" s="198">
        <v>333.9</v>
      </c>
      <c r="G394" s="182"/>
      <c r="H394" s="213">
        <f>ROUND(F394*G394,2)</f>
        <v>0</v>
      </c>
      <c r="I394" s="182"/>
      <c r="J394" s="183">
        <f>ROUND(F394*I394,2)</f>
        <v>0</v>
      </c>
      <c r="K394" s="182"/>
      <c r="L394" s="183">
        <f>ROUND(F394*K394,2)</f>
        <v>0</v>
      </c>
      <c r="M394" s="183">
        <v>21</v>
      </c>
      <c r="N394" s="183">
        <f>H394*(1+M394/100)</f>
        <v>0</v>
      </c>
      <c r="O394" s="183">
        <v>0</v>
      </c>
      <c r="P394" s="183">
        <f>ROUND(F394*O394,2)</f>
        <v>0</v>
      </c>
      <c r="Q394" s="183">
        <v>0.00269</v>
      </c>
      <c r="R394" s="183">
        <f>ROUND(F394*Q394,2)</f>
        <v>0.9</v>
      </c>
      <c r="S394" s="183" t="s">
        <v>394</v>
      </c>
      <c r="T394" s="183" t="s">
        <v>166</v>
      </c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 t="s">
        <v>109</v>
      </c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</row>
    <row r="395" spans="1:61" ht="12.75" outlineLevel="1">
      <c r="A395" s="194"/>
      <c r="B395" s="194"/>
      <c r="C395" s="195"/>
      <c r="D395" s="199" t="s">
        <v>406</v>
      </c>
      <c r="E395" s="200"/>
      <c r="F395" s="201"/>
      <c r="G395" s="213"/>
      <c r="H395" s="21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 t="s">
        <v>111</v>
      </c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</row>
    <row r="396" spans="1:61" ht="12.75" outlineLevel="1">
      <c r="A396" s="194"/>
      <c r="B396" s="194"/>
      <c r="C396" s="195"/>
      <c r="D396" s="199" t="s">
        <v>407</v>
      </c>
      <c r="E396" s="200"/>
      <c r="F396" s="201"/>
      <c r="G396" s="213"/>
      <c r="H396" s="21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 t="s">
        <v>111</v>
      </c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</row>
    <row r="397" spans="1:61" ht="12.75" outlineLevel="1">
      <c r="A397" s="194"/>
      <c r="B397" s="194"/>
      <c r="C397" s="195"/>
      <c r="D397" s="199" t="s">
        <v>408</v>
      </c>
      <c r="E397" s="200"/>
      <c r="F397" s="201"/>
      <c r="G397" s="213"/>
      <c r="H397" s="21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 t="s">
        <v>111</v>
      </c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</row>
    <row r="398" spans="1:61" ht="22.5" outlineLevel="1">
      <c r="A398" s="194"/>
      <c r="B398" s="194"/>
      <c r="C398" s="195"/>
      <c r="D398" s="199" t="s">
        <v>409</v>
      </c>
      <c r="E398" s="200"/>
      <c r="F398" s="201"/>
      <c r="G398" s="213"/>
      <c r="H398" s="21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 t="s">
        <v>111</v>
      </c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</row>
    <row r="399" spans="1:61" ht="12.75" outlineLevel="1">
      <c r="A399" s="194"/>
      <c r="B399" s="194"/>
      <c r="C399" s="195"/>
      <c r="D399" s="199" t="s">
        <v>410</v>
      </c>
      <c r="E399" s="200"/>
      <c r="F399" s="201"/>
      <c r="G399" s="213"/>
      <c r="H399" s="21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 t="s">
        <v>111</v>
      </c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</row>
    <row r="400" spans="1:61" ht="12.75" outlineLevel="1">
      <c r="A400" s="194"/>
      <c r="B400" s="194"/>
      <c r="C400" s="195"/>
      <c r="D400" s="199" t="s">
        <v>411</v>
      </c>
      <c r="E400" s="200"/>
      <c r="F400" s="201"/>
      <c r="G400" s="213"/>
      <c r="H400" s="21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 t="s">
        <v>111</v>
      </c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</row>
    <row r="401" spans="1:61" ht="12.75" outlineLevel="1">
      <c r="A401" s="194"/>
      <c r="B401" s="194"/>
      <c r="C401" s="195"/>
      <c r="D401" s="199" t="s">
        <v>412</v>
      </c>
      <c r="E401" s="200"/>
      <c r="F401" s="201"/>
      <c r="G401" s="213"/>
      <c r="H401" s="21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 t="s">
        <v>111</v>
      </c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</row>
    <row r="402" spans="1:61" ht="12.75" outlineLevel="1">
      <c r="A402" s="194"/>
      <c r="B402" s="194"/>
      <c r="C402" s="195"/>
      <c r="D402" s="199" t="s">
        <v>413</v>
      </c>
      <c r="E402" s="200"/>
      <c r="F402" s="201">
        <v>333.9</v>
      </c>
      <c r="G402" s="213"/>
      <c r="H402" s="21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 t="s">
        <v>111</v>
      </c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</row>
    <row r="403" spans="1:61" ht="22.5" outlineLevel="1">
      <c r="A403" s="194">
        <v>69</v>
      </c>
      <c r="B403" s="194" t="s">
        <v>166</v>
      </c>
      <c r="C403" s="195" t="s">
        <v>414</v>
      </c>
      <c r="D403" s="196" t="s">
        <v>415</v>
      </c>
      <c r="E403" s="197" t="s">
        <v>169</v>
      </c>
      <c r="F403" s="198">
        <v>3.7</v>
      </c>
      <c r="G403" s="182"/>
      <c r="H403" s="213">
        <f>ROUND(F403*G403,2)</f>
        <v>0</v>
      </c>
      <c r="I403" s="182"/>
      <c r="J403" s="183">
        <f>ROUND(F403*I403,2)</f>
        <v>0</v>
      </c>
      <c r="K403" s="182"/>
      <c r="L403" s="183">
        <f>ROUND(F403*K403,2)</f>
        <v>0</v>
      </c>
      <c r="M403" s="183">
        <v>21</v>
      </c>
      <c r="N403" s="183">
        <f>H403*(1+M403/100)</f>
        <v>0</v>
      </c>
      <c r="O403" s="183">
        <v>0</v>
      </c>
      <c r="P403" s="183">
        <f>ROUND(F403*O403,2)</f>
        <v>0</v>
      </c>
      <c r="Q403" s="183">
        <v>0.00336</v>
      </c>
      <c r="R403" s="183">
        <f>ROUND(F403*Q403,2)</f>
        <v>0.01</v>
      </c>
      <c r="S403" s="183" t="s">
        <v>394</v>
      </c>
      <c r="T403" s="183" t="s">
        <v>166</v>
      </c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 t="s">
        <v>109</v>
      </c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</row>
    <row r="404" spans="1:61" ht="22.5" outlineLevel="1">
      <c r="A404" s="194">
        <v>70</v>
      </c>
      <c r="B404" s="194" t="s">
        <v>166</v>
      </c>
      <c r="C404" s="195" t="s">
        <v>416</v>
      </c>
      <c r="D404" s="196" t="s">
        <v>417</v>
      </c>
      <c r="E404" s="197" t="s">
        <v>169</v>
      </c>
      <c r="F404" s="198">
        <v>3.7</v>
      </c>
      <c r="G404" s="182"/>
      <c r="H404" s="213">
        <f>ROUND(F404*G404,2)</f>
        <v>0</v>
      </c>
      <c r="I404" s="182"/>
      <c r="J404" s="183">
        <f>ROUND(F404*I404,2)</f>
        <v>0</v>
      </c>
      <c r="K404" s="182"/>
      <c r="L404" s="183">
        <f>ROUND(F404*K404,2)</f>
        <v>0</v>
      </c>
      <c r="M404" s="183">
        <v>21</v>
      </c>
      <c r="N404" s="183">
        <f>H404*(1+M404/100)</f>
        <v>0</v>
      </c>
      <c r="O404" s="183">
        <v>0.00308</v>
      </c>
      <c r="P404" s="183">
        <f>ROUND(F404*O404,2)</f>
        <v>0.01</v>
      </c>
      <c r="Q404" s="183">
        <v>0</v>
      </c>
      <c r="R404" s="183">
        <f>ROUND(F404*Q404,2)</f>
        <v>0</v>
      </c>
      <c r="S404" s="183" t="s">
        <v>394</v>
      </c>
      <c r="T404" s="183" t="s">
        <v>166</v>
      </c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 t="s">
        <v>109</v>
      </c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</row>
    <row r="405" spans="1:61" ht="22.5" outlineLevel="1">
      <c r="A405" s="194">
        <v>71</v>
      </c>
      <c r="B405" s="194" t="s">
        <v>584</v>
      </c>
      <c r="C405" s="195" t="s">
        <v>418</v>
      </c>
      <c r="D405" s="196" t="s">
        <v>419</v>
      </c>
      <c r="E405" s="197" t="s">
        <v>183</v>
      </c>
      <c r="F405" s="198">
        <v>35</v>
      </c>
      <c r="G405" s="182"/>
      <c r="H405" s="213">
        <f>ROUND(F405*G405,2)</f>
        <v>0</v>
      </c>
      <c r="I405" s="182"/>
      <c r="J405" s="183">
        <f>ROUND(F405*I405,2)</f>
        <v>0</v>
      </c>
      <c r="K405" s="182"/>
      <c r="L405" s="183">
        <f>ROUND(F405*K405,2)</f>
        <v>0</v>
      </c>
      <c r="M405" s="183">
        <v>21</v>
      </c>
      <c r="N405" s="183">
        <f>H405*(1+M405/100)</f>
        <v>0</v>
      </c>
      <c r="O405" s="183">
        <v>0</v>
      </c>
      <c r="P405" s="183">
        <f>ROUND(F405*O405,2)</f>
        <v>0</v>
      </c>
      <c r="Q405" s="183">
        <v>0</v>
      </c>
      <c r="R405" s="183">
        <f>ROUND(F405*Q405,2)</f>
        <v>0</v>
      </c>
      <c r="S405" s="183"/>
      <c r="T405" s="183" t="s">
        <v>108</v>
      </c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 t="s">
        <v>116</v>
      </c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</row>
    <row r="406" spans="1:61" ht="22.5" outlineLevel="1">
      <c r="A406" s="194">
        <v>72</v>
      </c>
      <c r="B406" s="194" t="s">
        <v>166</v>
      </c>
      <c r="C406" s="195" t="s">
        <v>420</v>
      </c>
      <c r="D406" s="196" t="s">
        <v>421</v>
      </c>
      <c r="E406" s="197" t="s">
        <v>107</v>
      </c>
      <c r="F406" s="198">
        <v>17.7</v>
      </c>
      <c r="G406" s="182"/>
      <c r="H406" s="213">
        <f>ROUND(F406*G406,2)</f>
        <v>0</v>
      </c>
      <c r="I406" s="182"/>
      <c r="J406" s="183">
        <f>ROUND(F406*I406,2)</f>
        <v>0</v>
      </c>
      <c r="K406" s="182"/>
      <c r="L406" s="183">
        <f>ROUND(F406*K406,2)</f>
        <v>0</v>
      </c>
      <c r="M406" s="183">
        <v>21</v>
      </c>
      <c r="N406" s="183">
        <f>H406*(1+M406/100)</f>
        <v>0</v>
      </c>
      <c r="O406" s="183">
        <v>0</v>
      </c>
      <c r="P406" s="183">
        <f>ROUND(F406*O406,2)</f>
        <v>0</v>
      </c>
      <c r="Q406" s="183">
        <v>0.00742</v>
      </c>
      <c r="R406" s="183">
        <f>ROUND(F406*Q406,2)</f>
        <v>0.13</v>
      </c>
      <c r="S406" s="183" t="s">
        <v>394</v>
      </c>
      <c r="T406" s="183" t="s">
        <v>166</v>
      </c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 t="s">
        <v>109</v>
      </c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</row>
    <row r="407" spans="1:61" ht="12.75" outlineLevel="1">
      <c r="A407" s="194"/>
      <c r="B407" s="194"/>
      <c r="C407" s="195"/>
      <c r="D407" s="199" t="s">
        <v>422</v>
      </c>
      <c r="E407" s="200"/>
      <c r="F407" s="201"/>
      <c r="G407" s="213"/>
      <c r="H407" s="21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 t="s">
        <v>111</v>
      </c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</row>
    <row r="408" spans="1:61" ht="12.75" outlineLevel="1">
      <c r="A408" s="194"/>
      <c r="B408" s="194"/>
      <c r="C408" s="195"/>
      <c r="D408" s="199" t="s">
        <v>423</v>
      </c>
      <c r="E408" s="200"/>
      <c r="F408" s="201">
        <v>17.7</v>
      </c>
      <c r="G408" s="213"/>
      <c r="H408" s="21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 t="s">
        <v>111</v>
      </c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</row>
    <row r="409" spans="1:61" ht="22.5" outlineLevel="1">
      <c r="A409" s="194">
        <v>73</v>
      </c>
      <c r="B409" s="194" t="s">
        <v>166</v>
      </c>
      <c r="C409" s="195" t="s">
        <v>424</v>
      </c>
      <c r="D409" s="196" t="s">
        <v>425</v>
      </c>
      <c r="E409" s="197" t="s">
        <v>169</v>
      </c>
      <c r="F409" s="198">
        <v>141.6</v>
      </c>
      <c r="G409" s="182"/>
      <c r="H409" s="213">
        <f>ROUND(F409*G409,2)</f>
        <v>0</v>
      </c>
      <c r="I409" s="182"/>
      <c r="J409" s="183">
        <f>ROUND(F409*I409,2)</f>
        <v>0</v>
      </c>
      <c r="K409" s="182"/>
      <c r="L409" s="183">
        <f>ROUND(F409*K409,2)</f>
        <v>0</v>
      </c>
      <c r="M409" s="183">
        <v>21</v>
      </c>
      <c r="N409" s="183">
        <f>H409*(1+M409/100)</f>
        <v>0</v>
      </c>
      <c r="O409" s="183">
        <v>0.0018</v>
      </c>
      <c r="P409" s="183">
        <f>ROUND(F409*O409,2)</f>
        <v>0.25</v>
      </c>
      <c r="Q409" s="183">
        <v>0</v>
      </c>
      <c r="R409" s="183">
        <f>ROUND(F409*Q409,2)</f>
        <v>0</v>
      </c>
      <c r="S409" s="183" t="s">
        <v>394</v>
      </c>
      <c r="T409" s="183" t="s">
        <v>166</v>
      </c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 t="s">
        <v>109</v>
      </c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</row>
    <row r="410" spans="1:61" ht="12.75" outlineLevel="1">
      <c r="A410" s="194">
        <v>74</v>
      </c>
      <c r="B410" s="194" t="s">
        <v>166</v>
      </c>
      <c r="C410" s="195" t="s">
        <v>426</v>
      </c>
      <c r="D410" s="196" t="s">
        <v>427</v>
      </c>
      <c r="E410" s="197" t="s">
        <v>169</v>
      </c>
      <c r="F410" s="198">
        <v>69.2</v>
      </c>
      <c r="G410" s="182"/>
      <c r="H410" s="213">
        <f>ROUND(F410*G410,2)</f>
        <v>0</v>
      </c>
      <c r="I410" s="182"/>
      <c r="J410" s="183">
        <f>ROUND(F410*I410,2)</f>
        <v>0</v>
      </c>
      <c r="K410" s="182"/>
      <c r="L410" s="183">
        <f>ROUND(F410*K410,2)</f>
        <v>0</v>
      </c>
      <c r="M410" s="183">
        <v>21</v>
      </c>
      <c r="N410" s="183">
        <f>H410*(1+M410/100)</f>
        <v>0</v>
      </c>
      <c r="O410" s="183">
        <v>0</v>
      </c>
      <c r="P410" s="183">
        <f>ROUND(F410*O410,2)</f>
        <v>0</v>
      </c>
      <c r="Q410" s="183">
        <v>0.00192</v>
      </c>
      <c r="R410" s="183">
        <f>ROUND(F410*Q410,2)</f>
        <v>0.13</v>
      </c>
      <c r="S410" s="183" t="s">
        <v>394</v>
      </c>
      <c r="T410" s="183" t="s">
        <v>166</v>
      </c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 t="s">
        <v>109</v>
      </c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</row>
    <row r="411" spans="1:61" ht="12.75" outlineLevel="1">
      <c r="A411" s="194">
        <v>75</v>
      </c>
      <c r="B411" s="194" t="s">
        <v>166</v>
      </c>
      <c r="C411" s="195" t="s">
        <v>428</v>
      </c>
      <c r="D411" s="196" t="s">
        <v>429</v>
      </c>
      <c r="E411" s="197" t="s">
        <v>169</v>
      </c>
      <c r="F411" s="198">
        <v>69.2</v>
      </c>
      <c r="G411" s="182"/>
      <c r="H411" s="213">
        <f>ROUND(F411*G411,2)</f>
        <v>0</v>
      </c>
      <c r="I411" s="182"/>
      <c r="J411" s="183">
        <f>ROUND(F411*I411,2)</f>
        <v>0</v>
      </c>
      <c r="K411" s="182"/>
      <c r="L411" s="183">
        <f>ROUND(F411*K411,2)</f>
        <v>0</v>
      </c>
      <c r="M411" s="183">
        <v>21</v>
      </c>
      <c r="N411" s="183">
        <f>H411*(1+M411/100)</f>
        <v>0</v>
      </c>
      <c r="O411" s="183">
        <v>0.00184</v>
      </c>
      <c r="P411" s="183">
        <f>ROUND(F411*O411,2)</f>
        <v>0.13</v>
      </c>
      <c r="Q411" s="183">
        <v>0</v>
      </c>
      <c r="R411" s="183">
        <f>ROUND(F411*Q411,2)</f>
        <v>0</v>
      </c>
      <c r="S411" s="183" t="s">
        <v>394</v>
      </c>
      <c r="T411" s="183" t="s">
        <v>166</v>
      </c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 t="s">
        <v>109</v>
      </c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</row>
    <row r="412" spans="1:61" ht="22.5" outlineLevel="1">
      <c r="A412" s="194">
        <v>76</v>
      </c>
      <c r="B412" s="194" t="s">
        <v>166</v>
      </c>
      <c r="C412" s="195" t="s">
        <v>430</v>
      </c>
      <c r="D412" s="196" t="s">
        <v>431</v>
      </c>
      <c r="E412" s="197" t="s">
        <v>169</v>
      </c>
      <c r="F412" s="198">
        <v>7</v>
      </c>
      <c r="G412" s="182"/>
      <c r="H412" s="213">
        <f>ROUND(F412*G412,2)</f>
        <v>0</v>
      </c>
      <c r="I412" s="182"/>
      <c r="J412" s="183">
        <f>ROUND(F412*I412,2)</f>
        <v>0</v>
      </c>
      <c r="K412" s="182"/>
      <c r="L412" s="183">
        <f>ROUND(F412*K412,2)</f>
        <v>0</v>
      </c>
      <c r="M412" s="183">
        <v>21</v>
      </c>
      <c r="N412" s="183">
        <f>H412*(1+M412/100)</f>
        <v>0</v>
      </c>
      <c r="O412" s="183">
        <v>0</v>
      </c>
      <c r="P412" s="183">
        <f>ROUND(F412*O412,2)</f>
        <v>0</v>
      </c>
      <c r="Q412" s="183">
        <v>0.00298</v>
      </c>
      <c r="R412" s="183">
        <f>ROUND(F412*Q412,2)</f>
        <v>0.02</v>
      </c>
      <c r="S412" s="183" t="s">
        <v>394</v>
      </c>
      <c r="T412" s="183" t="s">
        <v>166</v>
      </c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 t="s">
        <v>109</v>
      </c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</row>
    <row r="413" spans="1:61" ht="12.75" outlineLevel="1">
      <c r="A413" s="194">
        <v>77</v>
      </c>
      <c r="B413" s="194" t="s">
        <v>166</v>
      </c>
      <c r="C413" s="195" t="s">
        <v>432</v>
      </c>
      <c r="D413" s="196" t="s">
        <v>433</v>
      </c>
      <c r="E413" s="197" t="s">
        <v>169</v>
      </c>
      <c r="F413" s="198">
        <v>7</v>
      </c>
      <c r="G413" s="182"/>
      <c r="H413" s="213">
        <f>ROUND(F413*G413,2)</f>
        <v>0</v>
      </c>
      <c r="I413" s="182"/>
      <c r="J413" s="183">
        <f>ROUND(F413*I413,2)</f>
        <v>0</v>
      </c>
      <c r="K413" s="182"/>
      <c r="L413" s="183">
        <f>ROUND(F413*K413,2)</f>
        <v>0</v>
      </c>
      <c r="M413" s="183">
        <v>21</v>
      </c>
      <c r="N413" s="183">
        <f>H413*(1+M413/100)</f>
        <v>0</v>
      </c>
      <c r="O413" s="183">
        <v>0.0037</v>
      </c>
      <c r="P413" s="183">
        <f>ROUND(F413*O413,2)</f>
        <v>0.03</v>
      </c>
      <c r="Q413" s="183">
        <v>0</v>
      </c>
      <c r="R413" s="183">
        <f>ROUND(F413*Q413,2)</f>
        <v>0</v>
      </c>
      <c r="S413" s="183" t="s">
        <v>394</v>
      </c>
      <c r="T413" s="183" t="s">
        <v>166</v>
      </c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 t="s">
        <v>109</v>
      </c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</row>
    <row r="414" spans="1:61" ht="12.75" outlineLevel="1">
      <c r="A414" s="194"/>
      <c r="B414" s="194"/>
      <c r="C414" s="195"/>
      <c r="D414" s="199" t="s">
        <v>434</v>
      </c>
      <c r="E414" s="200"/>
      <c r="F414" s="201"/>
      <c r="G414" s="213"/>
      <c r="H414" s="21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 t="s">
        <v>111</v>
      </c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</row>
    <row r="415" spans="1:61" ht="12.75" outlineLevel="1">
      <c r="A415" s="194"/>
      <c r="B415" s="194"/>
      <c r="C415" s="195"/>
      <c r="D415" s="199" t="s">
        <v>435</v>
      </c>
      <c r="E415" s="200"/>
      <c r="F415" s="201"/>
      <c r="G415" s="213"/>
      <c r="H415" s="21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 t="s">
        <v>111</v>
      </c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</row>
    <row r="416" spans="1:61" ht="12.75" outlineLevel="1">
      <c r="A416" s="194"/>
      <c r="B416" s="194"/>
      <c r="C416" s="195"/>
      <c r="D416" s="199" t="s">
        <v>436</v>
      </c>
      <c r="E416" s="200"/>
      <c r="F416" s="201">
        <v>7</v>
      </c>
      <c r="G416" s="213"/>
      <c r="H416" s="21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 t="s">
        <v>111</v>
      </c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</row>
    <row r="417" spans="1:61" ht="12.75" outlineLevel="1">
      <c r="A417" s="194">
        <v>78</v>
      </c>
      <c r="B417" s="194" t="s">
        <v>166</v>
      </c>
      <c r="C417" s="195" t="s">
        <v>437</v>
      </c>
      <c r="D417" s="196" t="s">
        <v>438</v>
      </c>
      <c r="E417" s="197" t="s">
        <v>169</v>
      </c>
      <c r="F417" s="198">
        <v>79.5</v>
      </c>
      <c r="G417" s="182"/>
      <c r="H417" s="213">
        <f>ROUND(F417*G417,2)</f>
        <v>0</v>
      </c>
      <c r="I417" s="182"/>
      <c r="J417" s="183">
        <f>ROUND(F417*I417,2)</f>
        <v>0</v>
      </c>
      <c r="K417" s="182"/>
      <c r="L417" s="183">
        <f>ROUND(F417*K417,2)</f>
        <v>0</v>
      </c>
      <c r="M417" s="183">
        <v>21</v>
      </c>
      <c r="N417" s="183">
        <f>H417*(1+M417/100)</f>
        <v>0</v>
      </c>
      <c r="O417" s="183">
        <v>0</v>
      </c>
      <c r="P417" s="183">
        <f>ROUND(F417*O417,2)</f>
        <v>0</v>
      </c>
      <c r="Q417" s="183">
        <v>0.00135</v>
      </c>
      <c r="R417" s="183">
        <f>ROUND(F417*Q417,2)</f>
        <v>0.11</v>
      </c>
      <c r="S417" s="183" t="s">
        <v>394</v>
      </c>
      <c r="T417" s="183" t="s">
        <v>166</v>
      </c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 t="s">
        <v>109</v>
      </c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</row>
    <row r="418" spans="1:61" ht="12.75" outlineLevel="1">
      <c r="A418" s="194"/>
      <c r="B418" s="194"/>
      <c r="C418" s="195"/>
      <c r="D418" s="199" t="s">
        <v>223</v>
      </c>
      <c r="E418" s="200"/>
      <c r="F418" s="201"/>
      <c r="G418" s="213"/>
      <c r="H418" s="21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 t="s">
        <v>111</v>
      </c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</row>
    <row r="419" spans="1:61" ht="12.75" outlineLevel="1">
      <c r="A419" s="194"/>
      <c r="B419" s="194"/>
      <c r="C419" s="195"/>
      <c r="D419" s="199" t="s">
        <v>439</v>
      </c>
      <c r="E419" s="200"/>
      <c r="F419" s="201"/>
      <c r="G419" s="213"/>
      <c r="H419" s="21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 t="s">
        <v>111</v>
      </c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</row>
    <row r="420" spans="1:61" ht="12.75" outlineLevel="1">
      <c r="A420" s="194"/>
      <c r="B420" s="194"/>
      <c r="C420" s="195"/>
      <c r="D420" s="199" t="s">
        <v>440</v>
      </c>
      <c r="E420" s="200"/>
      <c r="F420" s="201"/>
      <c r="G420" s="213"/>
      <c r="H420" s="21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 t="s">
        <v>111</v>
      </c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</row>
    <row r="421" spans="1:61" ht="12.75" outlineLevel="1">
      <c r="A421" s="194"/>
      <c r="B421" s="194"/>
      <c r="C421" s="195"/>
      <c r="D421" s="199" t="s">
        <v>441</v>
      </c>
      <c r="E421" s="200"/>
      <c r="F421" s="201"/>
      <c r="G421" s="213"/>
      <c r="H421" s="21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 t="s">
        <v>111</v>
      </c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</row>
    <row r="422" spans="1:61" ht="12.75" outlineLevel="1">
      <c r="A422" s="194"/>
      <c r="B422" s="194"/>
      <c r="C422" s="195"/>
      <c r="D422" s="199" t="s">
        <v>442</v>
      </c>
      <c r="E422" s="200"/>
      <c r="F422" s="201"/>
      <c r="G422" s="213"/>
      <c r="H422" s="21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 t="s">
        <v>111</v>
      </c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</row>
    <row r="423" spans="1:61" ht="12.75" outlineLevel="1">
      <c r="A423" s="194"/>
      <c r="B423" s="194"/>
      <c r="C423" s="195"/>
      <c r="D423" s="199" t="s">
        <v>443</v>
      </c>
      <c r="E423" s="200"/>
      <c r="F423" s="201"/>
      <c r="G423" s="213"/>
      <c r="H423" s="21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 t="s">
        <v>111</v>
      </c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</row>
    <row r="424" spans="1:61" ht="12.75" outlineLevel="1">
      <c r="A424" s="194"/>
      <c r="B424" s="194"/>
      <c r="C424" s="195"/>
      <c r="D424" s="199" t="s">
        <v>444</v>
      </c>
      <c r="E424" s="200"/>
      <c r="F424" s="201"/>
      <c r="G424" s="213"/>
      <c r="H424" s="21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 t="s">
        <v>111</v>
      </c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</row>
    <row r="425" spans="1:61" ht="12.75" outlineLevel="1">
      <c r="A425" s="194"/>
      <c r="B425" s="194"/>
      <c r="C425" s="195"/>
      <c r="D425" s="199" t="s">
        <v>135</v>
      </c>
      <c r="E425" s="200"/>
      <c r="F425" s="201"/>
      <c r="G425" s="213"/>
      <c r="H425" s="21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 t="s">
        <v>111</v>
      </c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</row>
    <row r="426" spans="1:61" ht="12.75" outlineLevel="1">
      <c r="A426" s="194"/>
      <c r="B426" s="194"/>
      <c r="C426" s="195"/>
      <c r="D426" s="199" t="s">
        <v>445</v>
      </c>
      <c r="E426" s="200"/>
      <c r="F426" s="201">
        <v>79.5</v>
      </c>
      <c r="G426" s="213"/>
      <c r="H426" s="21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 t="s">
        <v>111</v>
      </c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</row>
    <row r="427" spans="1:61" ht="12.75" outlineLevel="1">
      <c r="A427" s="194">
        <v>79</v>
      </c>
      <c r="B427" s="194" t="s">
        <v>166</v>
      </c>
      <c r="C427" s="195" t="s">
        <v>446</v>
      </c>
      <c r="D427" s="196" t="s">
        <v>447</v>
      </c>
      <c r="E427" s="197" t="s">
        <v>169</v>
      </c>
      <c r="F427" s="198">
        <v>29.4</v>
      </c>
      <c r="G427" s="182"/>
      <c r="H427" s="213">
        <f>ROUND(F427*G427,2)</f>
        <v>0</v>
      </c>
      <c r="I427" s="182"/>
      <c r="J427" s="183">
        <f>ROUND(F427*I427,2)</f>
        <v>0</v>
      </c>
      <c r="K427" s="182"/>
      <c r="L427" s="183">
        <f>ROUND(F427*K427,2)</f>
        <v>0</v>
      </c>
      <c r="M427" s="183">
        <v>21</v>
      </c>
      <c r="N427" s="183">
        <f>H427*(1+M427/100)</f>
        <v>0</v>
      </c>
      <c r="O427" s="183">
        <v>0</v>
      </c>
      <c r="P427" s="183">
        <f>ROUND(F427*O427,2)</f>
        <v>0</v>
      </c>
      <c r="Q427" s="183">
        <v>0.00337</v>
      </c>
      <c r="R427" s="183">
        <f>ROUND(F427*Q427,2)</f>
        <v>0.1</v>
      </c>
      <c r="S427" s="183" t="s">
        <v>394</v>
      </c>
      <c r="T427" s="183" t="s">
        <v>166</v>
      </c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 t="s">
        <v>109</v>
      </c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</row>
    <row r="428" spans="1:61" ht="12.75" outlineLevel="1">
      <c r="A428" s="194"/>
      <c r="B428" s="194"/>
      <c r="C428" s="195"/>
      <c r="D428" s="199" t="s">
        <v>448</v>
      </c>
      <c r="E428" s="200"/>
      <c r="F428" s="201"/>
      <c r="G428" s="213"/>
      <c r="H428" s="21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 t="s">
        <v>111</v>
      </c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</row>
    <row r="429" spans="1:61" ht="12.75" outlineLevel="1">
      <c r="A429" s="194"/>
      <c r="B429" s="194"/>
      <c r="C429" s="195"/>
      <c r="D429" s="199" t="s">
        <v>449</v>
      </c>
      <c r="E429" s="200"/>
      <c r="F429" s="201">
        <v>29.4</v>
      </c>
      <c r="G429" s="213"/>
      <c r="H429" s="21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 t="s">
        <v>111</v>
      </c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</row>
    <row r="430" spans="1:61" ht="22.5" outlineLevel="1">
      <c r="A430" s="194">
        <v>80</v>
      </c>
      <c r="B430" s="194" t="s">
        <v>584</v>
      </c>
      <c r="C430" s="195" t="s">
        <v>450</v>
      </c>
      <c r="D430" s="196" t="s">
        <v>451</v>
      </c>
      <c r="E430" s="197" t="s">
        <v>107</v>
      </c>
      <c r="F430" s="198">
        <v>8.73</v>
      </c>
      <c r="G430" s="182"/>
      <c r="H430" s="213">
        <f>ROUND(F430*G430,2)</f>
        <v>0</v>
      </c>
      <c r="I430" s="182"/>
      <c r="J430" s="183">
        <f>ROUND(F430*I430,2)</f>
        <v>0</v>
      </c>
      <c r="K430" s="182"/>
      <c r="L430" s="183">
        <f>ROUND(F430*K430,2)</f>
        <v>0</v>
      </c>
      <c r="M430" s="183">
        <v>21</v>
      </c>
      <c r="N430" s="183">
        <f>H430*(1+M430/100)</f>
        <v>0</v>
      </c>
      <c r="O430" s="183">
        <v>0</v>
      </c>
      <c r="P430" s="183">
        <f>ROUND(F430*O430,2)</f>
        <v>0</v>
      </c>
      <c r="Q430" s="183">
        <v>0</v>
      </c>
      <c r="R430" s="183">
        <f>ROUND(F430*Q430,2)</f>
        <v>0</v>
      </c>
      <c r="S430" s="183"/>
      <c r="T430" s="183" t="s">
        <v>108</v>
      </c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 t="s">
        <v>109</v>
      </c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</row>
    <row r="431" spans="1:61" ht="12.75" outlineLevel="1">
      <c r="A431" s="194"/>
      <c r="B431" s="194"/>
      <c r="C431" s="195"/>
      <c r="D431" s="199" t="s">
        <v>452</v>
      </c>
      <c r="E431" s="200"/>
      <c r="F431" s="201"/>
      <c r="G431" s="213"/>
      <c r="H431" s="21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 t="s">
        <v>111</v>
      </c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</row>
    <row r="432" spans="1:61" ht="12.75" outlineLevel="1">
      <c r="A432" s="194"/>
      <c r="B432" s="194"/>
      <c r="C432" s="195"/>
      <c r="D432" s="199" t="s">
        <v>453</v>
      </c>
      <c r="E432" s="200"/>
      <c r="F432" s="201">
        <v>8.73</v>
      </c>
      <c r="G432" s="213"/>
      <c r="H432" s="21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 t="s">
        <v>111</v>
      </c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</row>
    <row r="433" spans="1:61" ht="22.5" outlineLevel="1">
      <c r="A433" s="194">
        <v>81</v>
      </c>
      <c r="B433" s="194" t="s">
        <v>166</v>
      </c>
      <c r="C433" s="195" t="s">
        <v>454</v>
      </c>
      <c r="D433" s="196" t="s">
        <v>455</v>
      </c>
      <c r="E433" s="197" t="s">
        <v>0</v>
      </c>
      <c r="F433" s="198">
        <v>1.56</v>
      </c>
      <c r="G433" s="182"/>
      <c r="H433" s="213">
        <f>ROUND(F433*G433,2)</f>
        <v>0</v>
      </c>
      <c r="I433" s="182"/>
      <c r="J433" s="183">
        <f>ROUND(F433*I433,2)</f>
        <v>0</v>
      </c>
      <c r="K433" s="182"/>
      <c r="L433" s="183">
        <f>ROUND(F433*K433,2)</f>
        <v>0</v>
      </c>
      <c r="M433" s="183">
        <v>21</v>
      </c>
      <c r="N433" s="183">
        <f>H433*(1+M433/100)</f>
        <v>0</v>
      </c>
      <c r="O433" s="183">
        <v>0</v>
      </c>
      <c r="P433" s="183">
        <f>ROUND(F433*O433,2)</f>
        <v>0</v>
      </c>
      <c r="Q433" s="183">
        <v>0</v>
      </c>
      <c r="R433" s="183">
        <f>ROUND(F433*Q433,2)</f>
        <v>0</v>
      </c>
      <c r="S433" s="183" t="s">
        <v>394</v>
      </c>
      <c r="T433" s="183" t="s">
        <v>166</v>
      </c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 t="s">
        <v>109</v>
      </c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</row>
    <row r="434" spans="1:32" ht="12.75">
      <c r="A434" s="202" t="s">
        <v>103</v>
      </c>
      <c r="B434" s="202"/>
      <c r="C434" s="203" t="s">
        <v>72</v>
      </c>
      <c r="D434" s="204" t="s">
        <v>73</v>
      </c>
      <c r="E434" s="205"/>
      <c r="F434" s="206"/>
      <c r="G434" s="214"/>
      <c r="H434" s="214">
        <f>SUM(H435:H486)</f>
        <v>0</v>
      </c>
      <c r="I434" s="184"/>
      <c r="J434" s="184">
        <f>SUM(J435:J486)</f>
        <v>0</v>
      </c>
      <c r="K434" s="184"/>
      <c r="L434" s="184">
        <f>SUM(L435:L486)</f>
        <v>0</v>
      </c>
      <c r="M434" s="184"/>
      <c r="N434" s="184">
        <f>SUM(N435:N486)</f>
        <v>0</v>
      </c>
      <c r="O434" s="184"/>
      <c r="P434" s="184">
        <f>SUM(P435:P486)</f>
        <v>0.22999999999999998</v>
      </c>
      <c r="Q434" s="184"/>
      <c r="R434" s="184">
        <f>SUM(R435:R486)</f>
        <v>7.03</v>
      </c>
      <c r="S434" s="184"/>
      <c r="T434" s="184"/>
      <c r="AF434" t="s">
        <v>104</v>
      </c>
    </row>
    <row r="435" spans="1:61" ht="22.5" outlineLevel="1">
      <c r="A435" s="194">
        <v>82</v>
      </c>
      <c r="B435" s="194" t="s">
        <v>166</v>
      </c>
      <c r="C435" s="195" t="s">
        <v>456</v>
      </c>
      <c r="D435" s="196" t="s">
        <v>457</v>
      </c>
      <c r="E435" s="197" t="s">
        <v>183</v>
      </c>
      <c r="F435" s="198">
        <v>3</v>
      </c>
      <c r="G435" s="182"/>
      <c r="H435" s="213">
        <f>ROUND(F435*G435,2)</f>
        <v>0</v>
      </c>
      <c r="I435" s="182"/>
      <c r="J435" s="183">
        <f>ROUND(F435*I435,2)</f>
        <v>0</v>
      </c>
      <c r="K435" s="182"/>
      <c r="L435" s="183">
        <f>ROUND(F435*K435,2)</f>
        <v>0</v>
      </c>
      <c r="M435" s="183">
        <v>21</v>
      </c>
      <c r="N435" s="183">
        <f>H435*(1+M435/100)</f>
        <v>0</v>
      </c>
      <c r="O435" s="183">
        <v>0</v>
      </c>
      <c r="P435" s="183">
        <f>ROUND(F435*O435,2)</f>
        <v>0</v>
      </c>
      <c r="Q435" s="183">
        <v>0.003</v>
      </c>
      <c r="R435" s="183">
        <f>ROUND(F435*Q435,2)</f>
        <v>0.01</v>
      </c>
      <c r="S435" s="183"/>
      <c r="T435" s="183" t="s">
        <v>108</v>
      </c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 t="s">
        <v>109</v>
      </c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</row>
    <row r="436" spans="1:61" ht="12.75" outlineLevel="1">
      <c r="A436" s="194"/>
      <c r="B436" s="194"/>
      <c r="C436" s="195"/>
      <c r="D436" s="199" t="s">
        <v>458</v>
      </c>
      <c r="E436" s="200"/>
      <c r="F436" s="201"/>
      <c r="G436" s="213"/>
      <c r="H436" s="21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 t="s">
        <v>111</v>
      </c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</row>
    <row r="437" spans="1:61" ht="12.75" outlineLevel="1">
      <c r="A437" s="194"/>
      <c r="B437" s="194"/>
      <c r="C437" s="195"/>
      <c r="D437" s="199" t="s">
        <v>459</v>
      </c>
      <c r="E437" s="200"/>
      <c r="F437" s="201"/>
      <c r="G437" s="213"/>
      <c r="H437" s="21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 t="s">
        <v>111</v>
      </c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</row>
    <row r="438" spans="1:61" ht="12.75" outlineLevel="1">
      <c r="A438" s="194"/>
      <c r="B438" s="194"/>
      <c r="C438" s="195"/>
      <c r="D438" s="199" t="s">
        <v>41</v>
      </c>
      <c r="E438" s="200"/>
      <c r="F438" s="201">
        <v>3</v>
      </c>
      <c r="G438" s="213"/>
      <c r="H438" s="21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 t="s">
        <v>111</v>
      </c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</row>
    <row r="439" spans="1:61" ht="12.75" outlineLevel="1">
      <c r="A439" s="194">
        <v>83</v>
      </c>
      <c r="B439" s="194" t="s">
        <v>166</v>
      </c>
      <c r="C439" s="195" t="s">
        <v>460</v>
      </c>
      <c r="D439" s="196" t="s">
        <v>461</v>
      </c>
      <c r="E439" s="197" t="s">
        <v>107</v>
      </c>
      <c r="F439" s="198">
        <v>192.26</v>
      </c>
      <c r="G439" s="182"/>
      <c r="H439" s="213">
        <f>ROUND(F439*G439,2)</f>
        <v>0</v>
      </c>
      <c r="I439" s="182"/>
      <c r="J439" s="183">
        <f>ROUND(F439*I439,2)</f>
        <v>0</v>
      </c>
      <c r="K439" s="182"/>
      <c r="L439" s="183">
        <f>ROUND(F439*K439,2)</f>
        <v>0</v>
      </c>
      <c r="M439" s="183">
        <v>21</v>
      </c>
      <c r="N439" s="183">
        <f>H439*(1+M439/100)</f>
        <v>0</v>
      </c>
      <c r="O439" s="183">
        <v>0.00028</v>
      </c>
      <c r="P439" s="183">
        <f>ROUND(F439*O439,2)</f>
        <v>0.05</v>
      </c>
      <c r="Q439" s="183">
        <v>0.01098</v>
      </c>
      <c r="R439" s="183">
        <f>ROUND(F439*Q439,2)</f>
        <v>2.11</v>
      </c>
      <c r="S439" s="183" t="s">
        <v>462</v>
      </c>
      <c r="T439" s="183" t="s">
        <v>166</v>
      </c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 t="s">
        <v>109</v>
      </c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</row>
    <row r="440" spans="1:61" ht="12.75" outlineLevel="1">
      <c r="A440" s="194"/>
      <c r="B440" s="194"/>
      <c r="C440" s="195"/>
      <c r="D440" s="199" t="s">
        <v>463</v>
      </c>
      <c r="E440" s="200"/>
      <c r="F440" s="201"/>
      <c r="G440" s="213"/>
      <c r="H440" s="21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 t="s">
        <v>111</v>
      </c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</row>
    <row r="441" spans="1:61" ht="12.75" outlineLevel="1">
      <c r="A441" s="194"/>
      <c r="B441" s="194"/>
      <c r="C441" s="195"/>
      <c r="D441" s="199" t="s">
        <v>464</v>
      </c>
      <c r="E441" s="200"/>
      <c r="F441" s="201"/>
      <c r="G441" s="213"/>
      <c r="H441" s="21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 t="s">
        <v>111</v>
      </c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</row>
    <row r="442" spans="1:61" ht="12.75" outlineLevel="1">
      <c r="A442" s="194"/>
      <c r="B442" s="194"/>
      <c r="C442" s="195"/>
      <c r="D442" s="199" t="s">
        <v>465</v>
      </c>
      <c r="E442" s="200"/>
      <c r="F442" s="201"/>
      <c r="G442" s="213"/>
      <c r="H442" s="21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 t="s">
        <v>111</v>
      </c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</row>
    <row r="443" spans="1:61" ht="12.75" outlineLevel="1">
      <c r="A443" s="194"/>
      <c r="B443" s="194"/>
      <c r="C443" s="195"/>
      <c r="D443" s="199" t="s">
        <v>466</v>
      </c>
      <c r="E443" s="200"/>
      <c r="F443" s="201"/>
      <c r="G443" s="213"/>
      <c r="H443" s="21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 t="s">
        <v>111</v>
      </c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</row>
    <row r="444" spans="1:61" ht="12.75" outlineLevel="1">
      <c r="A444" s="194"/>
      <c r="B444" s="194"/>
      <c r="C444" s="195"/>
      <c r="D444" s="199" t="s">
        <v>467</v>
      </c>
      <c r="E444" s="200"/>
      <c r="F444" s="201"/>
      <c r="G444" s="213"/>
      <c r="H444" s="21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 t="s">
        <v>111</v>
      </c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</row>
    <row r="445" spans="1:61" ht="12.75" outlineLevel="1">
      <c r="A445" s="194"/>
      <c r="B445" s="194"/>
      <c r="C445" s="195"/>
      <c r="D445" s="199" t="s">
        <v>468</v>
      </c>
      <c r="E445" s="200"/>
      <c r="F445" s="201"/>
      <c r="G445" s="213"/>
      <c r="H445" s="21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 t="s">
        <v>111</v>
      </c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</row>
    <row r="446" spans="1:61" ht="12.75" outlineLevel="1">
      <c r="A446" s="194"/>
      <c r="B446" s="194"/>
      <c r="C446" s="195"/>
      <c r="D446" s="199" t="s">
        <v>134</v>
      </c>
      <c r="E446" s="200"/>
      <c r="F446" s="201"/>
      <c r="G446" s="213"/>
      <c r="H446" s="21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 t="s">
        <v>111</v>
      </c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</row>
    <row r="447" spans="1:61" ht="12.75" outlineLevel="1">
      <c r="A447" s="194"/>
      <c r="B447" s="194"/>
      <c r="C447" s="195"/>
      <c r="D447" s="199" t="s">
        <v>469</v>
      </c>
      <c r="E447" s="200"/>
      <c r="F447" s="201"/>
      <c r="G447" s="213"/>
      <c r="H447" s="21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 t="s">
        <v>111</v>
      </c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</row>
    <row r="448" spans="1:61" ht="12.75" outlineLevel="1">
      <c r="A448" s="194"/>
      <c r="B448" s="194"/>
      <c r="C448" s="195"/>
      <c r="D448" s="199" t="s">
        <v>470</v>
      </c>
      <c r="E448" s="200"/>
      <c r="F448" s="201"/>
      <c r="G448" s="213"/>
      <c r="H448" s="21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 t="s">
        <v>111</v>
      </c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</row>
    <row r="449" spans="1:61" ht="12.75" outlineLevel="1">
      <c r="A449" s="194"/>
      <c r="B449" s="194"/>
      <c r="C449" s="195"/>
      <c r="D449" s="199" t="s">
        <v>471</v>
      </c>
      <c r="E449" s="200"/>
      <c r="F449" s="201"/>
      <c r="G449" s="213"/>
      <c r="H449" s="21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 t="s">
        <v>111</v>
      </c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</row>
    <row r="450" spans="1:61" ht="12.75" outlineLevel="1">
      <c r="A450" s="194"/>
      <c r="B450" s="194"/>
      <c r="C450" s="195"/>
      <c r="D450" s="199" t="s">
        <v>472</v>
      </c>
      <c r="E450" s="200"/>
      <c r="F450" s="201"/>
      <c r="G450" s="213"/>
      <c r="H450" s="21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 t="s">
        <v>111</v>
      </c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</row>
    <row r="451" spans="1:61" ht="12.75" outlineLevel="1">
      <c r="A451" s="194"/>
      <c r="B451" s="194"/>
      <c r="C451" s="195"/>
      <c r="D451" s="199" t="s">
        <v>473</v>
      </c>
      <c r="E451" s="200"/>
      <c r="F451" s="201"/>
      <c r="G451" s="213"/>
      <c r="H451" s="21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 t="s">
        <v>111</v>
      </c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</row>
    <row r="452" spans="1:61" ht="12.75" outlineLevel="1">
      <c r="A452" s="194"/>
      <c r="B452" s="194"/>
      <c r="C452" s="195"/>
      <c r="D452" s="199" t="s">
        <v>474</v>
      </c>
      <c r="E452" s="200"/>
      <c r="F452" s="201"/>
      <c r="G452" s="213"/>
      <c r="H452" s="21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 t="s">
        <v>111</v>
      </c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</row>
    <row r="453" spans="1:61" ht="12.75" outlineLevel="1">
      <c r="A453" s="194"/>
      <c r="B453" s="194"/>
      <c r="C453" s="195"/>
      <c r="D453" s="199" t="s">
        <v>475</v>
      </c>
      <c r="E453" s="200"/>
      <c r="F453" s="201"/>
      <c r="G453" s="213"/>
      <c r="H453" s="21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 t="s">
        <v>111</v>
      </c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</row>
    <row r="454" spans="1:61" ht="12.75" outlineLevel="1">
      <c r="A454" s="194"/>
      <c r="B454" s="194"/>
      <c r="C454" s="195"/>
      <c r="D454" s="199" t="s">
        <v>134</v>
      </c>
      <c r="E454" s="200"/>
      <c r="F454" s="201"/>
      <c r="G454" s="213"/>
      <c r="H454" s="21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 t="s">
        <v>111</v>
      </c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</row>
    <row r="455" spans="1:61" ht="12.75" outlineLevel="1">
      <c r="A455" s="194"/>
      <c r="B455" s="194"/>
      <c r="C455" s="195"/>
      <c r="D455" s="199" t="s">
        <v>476</v>
      </c>
      <c r="E455" s="200"/>
      <c r="F455" s="201">
        <v>192.26</v>
      </c>
      <c r="G455" s="213"/>
      <c r="H455" s="21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 t="s">
        <v>111</v>
      </c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</row>
    <row r="456" spans="1:61" ht="22.5" outlineLevel="1">
      <c r="A456" s="194">
        <v>84</v>
      </c>
      <c r="B456" s="194" t="s">
        <v>166</v>
      </c>
      <c r="C456" s="195" t="s">
        <v>477</v>
      </c>
      <c r="D456" s="196" t="s">
        <v>478</v>
      </c>
      <c r="E456" s="197" t="s">
        <v>107</v>
      </c>
      <c r="F456" s="198">
        <v>192.26</v>
      </c>
      <c r="G456" s="182"/>
      <c r="H456" s="213">
        <f>ROUND(F456*G456,2)</f>
        <v>0</v>
      </c>
      <c r="I456" s="182"/>
      <c r="J456" s="183">
        <f>ROUND(F456*I456,2)</f>
        <v>0</v>
      </c>
      <c r="K456" s="182"/>
      <c r="L456" s="183">
        <f>ROUND(F456*K456,2)</f>
        <v>0</v>
      </c>
      <c r="M456" s="183">
        <v>21</v>
      </c>
      <c r="N456" s="183">
        <f>H456*(1+M456/100)</f>
        <v>0</v>
      </c>
      <c r="O456" s="183">
        <v>0.00028</v>
      </c>
      <c r="P456" s="183">
        <f>ROUND(F456*O456,2)</f>
        <v>0.05</v>
      </c>
      <c r="Q456" s="183">
        <v>0.008</v>
      </c>
      <c r="R456" s="183">
        <f>ROUND(F456*Q456,2)</f>
        <v>1.54</v>
      </c>
      <c r="S456" s="183" t="s">
        <v>462</v>
      </c>
      <c r="T456" s="183" t="s">
        <v>166</v>
      </c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 t="s">
        <v>109</v>
      </c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</row>
    <row r="457" spans="1:61" ht="22.5" outlineLevel="1">
      <c r="A457" s="194">
        <v>85</v>
      </c>
      <c r="B457" s="194" t="s">
        <v>166</v>
      </c>
      <c r="C457" s="195" t="s">
        <v>479</v>
      </c>
      <c r="D457" s="196" t="s">
        <v>480</v>
      </c>
      <c r="E457" s="197" t="s">
        <v>107</v>
      </c>
      <c r="F457" s="198">
        <v>33.48</v>
      </c>
      <c r="G457" s="182"/>
      <c r="H457" s="213">
        <f>ROUND(F457*G457,2)</f>
        <v>0</v>
      </c>
      <c r="I457" s="182"/>
      <c r="J457" s="183">
        <f>ROUND(F457*I457,2)</f>
        <v>0</v>
      </c>
      <c r="K457" s="182"/>
      <c r="L457" s="183">
        <f>ROUND(F457*K457,2)</f>
        <v>0</v>
      </c>
      <c r="M457" s="183">
        <v>21</v>
      </c>
      <c r="N457" s="183">
        <f>H457*(1+M457/100)</f>
        <v>0</v>
      </c>
      <c r="O457" s="183">
        <v>0.00225</v>
      </c>
      <c r="P457" s="183">
        <f>ROUND(F457*O457,2)</f>
        <v>0.08</v>
      </c>
      <c r="Q457" s="183">
        <v>0.048</v>
      </c>
      <c r="R457" s="183">
        <f>ROUND(F457*Q457,2)</f>
        <v>1.61</v>
      </c>
      <c r="S457" s="183"/>
      <c r="T457" s="183" t="s">
        <v>108</v>
      </c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 t="s">
        <v>109</v>
      </c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</row>
    <row r="458" spans="1:61" ht="12.75" outlineLevel="1">
      <c r="A458" s="194"/>
      <c r="B458" s="194"/>
      <c r="C458" s="195"/>
      <c r="D458" s="199" t="s">
        <v>481</v>
      </c>
      <c r="E458" s="200"/>
      <c r="F458" s="201"/>
      <c r="G458" s="213"/>
      <c r="H458" s="21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 t="s">
        <v>111</v>
      </c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</row>
    <row r="459" spans="1:61" ht="12.75" outlineLevel="1">
      <c r="A459" s="194"/>
      <c r="B459" s="194"/>
      <c r="C459" s="195"/>
      <c r="D459" s="199" t="s">
        <v>482</v>
      </c>
      <c r="E459" s="200"/>
      <c r="F459" s="201"/>
      <c r="G459" s="213"/>
      <c r="H459" s="21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 t="s">
        <v>111</v>
      </c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</row>
    <row r="460" spans="1:61" ht="22.5" outlineLevel="1">
      <c r="A460" s="194"/>
      <c r="B460" s="194"/>
      <c r="C460" s="195"/>
      <c r="D460" s="199" t="s">
        <v>483</v>
      </c>
      <c r="E460" s="200"/>
      <c r="F460" s="201"/>
      <c r="G460" s="213"/>
      <c r="H460" s="21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 t="s">
        <v>111</v>
      </c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</row>
    <row r="461" spans="1:61" ht="12.75" outlineLevel="1">
      <c r="A461" s="194"/>
      <c r="B461" s="194"/>
      <c r="C461" s="195"/>
      <c r="D461" s="199" t="s">
        <v>484</v>
      </c>
      <c r="E461" s="200"/>
      <c r="F461" s="201">
        <v>33.48</v>
      </c>
      <c r="G461" s="213"/>
      <c r="H461" s="21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 t="s">
        <v>111</v>
      </c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</row>
    <row r="462" spans="1:61" ht="22.5" outlineLevel="1">
      <c r="A462" s="194">
        <v>86</v>
      </c>
      <c r="B462" s="194" t="s">
        <v>166</v>
      </c>
      <c r="C462" s="195" t="s">
        <v>485</v>
      </c>
      <c r="D462" s="196" t="s">
        <v>486</v>
      </c>
      <c r="E462" s="197" t="s">
        <v>107</v>
      </c>
      <c r="F462" s="198">
        <v>19.44</v>
      </c>
      <c r="G462" s="182"/>
      <c r="H462" s="213">
        <f>ROUND(F462*G462,2)</f>
        <v>0</v>
      </c>
      <c r="I462" s="182"/>
      <c r="J462" s="183">
        <f>ROUND(F462*I462,2)</f>
        <v>0</v>
      </c>
      <c r="K462" s="182"/>
      <c r="L462" s="183">
        <f>ROUND(F462*K462,2)</f>
        <v>0</v>
      </c>
      <c r="M462" s="183">
        <v>21</v>
      </c>
      <c r="N462" s="183">
        <f>H462*(1+M462/100)</f>
        <v>0</v>
      </c>
      <c r="O462" s="183">
        <v>0.00103</v>
      </c>
      <c r="P462" s="183">
        <f>ROUND(F462*O462,2)</f>
        <v>0.02</v>
      </c>
      <c r="Q462" s="183">
        <v>0.038</v>
      </c>
      <c r="R462" s="183">
        <f>ROUND(F462*Q462,2)</f>
        <v>0.74</v>
      </c>
      <c r="S462" s="183"/>
      <c r="T462" s="183" t="s">
        <v>108</v>
      </c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 t="s">
        <v>109</v>
      </c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</row>
    <row r="463" spans="1:61" ht="12.75" outlineLevel="1">
      <c r="A463" s="194"/>
      <c r="B463" s="194"/>
      <c r="C463" s="195"/>
      <c r="D463" s="199" t="s">
        <v>487</v>
      </c>
      <c r="E463" s="200"/>
      <c r="F463" s="201"/>
      <c r="G463" s="213"/>
      <c r="H463" s="21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 t="s">
        <v>111</v>
      </c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</row>
    <row r="464" spans="1:61" ht="22.5" outlineLevel="1">
      <c r="A464" s="194"/>
      <c r="B464" s="194"/>
      <c r="C464" s="195"/>
      <c r="D464" s="199" t="s">
        <v>488</v>
      </c>
      <c r="E464" s="200"/>
      <c r="F464" s="201"/>
      <c r="G464" s="213"/>
      <c r="H464" s="21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 t="s">
        <v>111</v>
      </c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</row>
    <row r="465" spans="1:61" ht="12.75" outlineLevel="1">
      <c r="A465" s="194"/>
      <c r="B465" s="194"/>
      <c r="C465" s="195"/>
      <c r="D465" s="199" t="s">
        <v>489</v>
      </c>
      <c r="E465" s="200"/>
      <c r="F465" s="201">
        <v>19.44</v>
      </c>
      <c r="G465" s="213"/>
      <c r="H465" s="21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 t="s">
        <v>111</v>
      </c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</row>
    <row r="466" spans="1:61" ht="22.5" outlineLevel="1">
      <c r="A466" s="194">
        <v>87</v>
      </c>
      <c r="B466" s="194" t="s">
        <v>166</v>
      </c>
      <c r="C466" s="195" t="s">
        <v>490</v>
      </c>
      <c r="D466" s="196" t="s">
        <v>491</v>
      </c>
      <c r="E466" s="197" t="s">
        <v>107</v>
      </c>
      <c r="F466" s="198">
        <v>26.46</v>
      </c>
      <c r="G466" s="182"/>
      <c r="H466" s="213">
        <f>ROUND(F466*G466,2)</f>
        <v>0</v>
      </c>
      <c r="I466" s="182"/>
      <c r="J466" s="183">
        <f>ROUND(F466*I466,2)</f>
        <v>0</v>
      </c>
      <c r="K466" s="182"/>
      <c r="L466" s="183">
        <f>ROUND(F466*K466,2)</f>
        <v>0</v>
      </c>
      <c r="M466" s="183">
        <v>21</v>
      </c>
      <c r="N466" s="183">
        <f>H466*(1+M466/100)</f>
        <v>0</v>
      </c>
      <c r="O466" s="183">
        <v>0.00094</v>
      </c>
      <c r="P466" s="183">
        <f>ROUND(F466*O466,2)</f>
        <v>0.02</v>
      </c>
      <c r="Q466" s="183">
        <v>0.034</v>
      </c>
      <c r="R466" s="183">
        <f>ROUND(F466*Q466,2)</f>
        <v>0.9</v>
      </c>
      <c r="S466" s="183"/>
      <c r="T466" s="183" t="s">
        <v>108</v>
      </c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 t="s">
        <v>109</v>
      </c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</row>
    <row r="467" spans="1:61" ht="12.75" outlineLevel="1">
      <c r="A467" s="194"/>
      <c r="B467" s="194"/>
      <c r="C467" s="195"/>
      <c r="D467" s="199" t="s">
        <v>487</v>
      </c>
      <c r="E467" s="200"/>
      <c r="F467" s="201"/>
      <c r="G467" s="213"/>
      <c r="H467" s="21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 t="s">
        <v>111</v>
      </c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</row>
    <row r="468" spans="1:61" ht="12.75" outlineLevel="1">
      <c r="A468" s="194"/>
      <c r="B468" s="194"/>
      <c r="C468" s="195"/>
      <c r="D468" s="199" t="s">
        <v>492</v>
      </c>
      <c r="E468" s="200"/>
      <c r="F468" s="201"/>
      <c r="G468" s="213"/>
      <c r="H468" s="21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 t="s">
        <v>111</v>
      </c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</row>
    <row r="469" spans="1:61" ht="12.75" outlineLevel="1">
      <c r="A469" s="194"/>
      <c r="B469" s="194"/>
      <c r="C469" s="195"/>
      <c r="D469" s="199" t="s">
        <v>135</v>
      </c>
      <c r="E469" s="200"/>
      <c r="F469" s="201"/>
      <c r="G469" s="213"/>
      <c r="H469" s="21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 t="s">
        <v>111</v>
      </c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</row>
    <row r="470" spans="1:61" ht="12.75" outlineLevel="1">
      <c r="A470" s="194"/>
      <c r="B470" s="194"/>
      <c r="C470" s="195"/>
      <c r="D470" s="199" t="s">
        <v>493</v>
      </c>
      <c r="E470" s="200"/>
      <c r="F470" s="201">
        <v>26.46</v>
      </c>
      <c r="G470" s="213"/>
      <c r="H470" s="21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 t="s">
        <v>111</v>
      </c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</row>
    <row r="471" spans="1:61" ht="22.5" outlineLevel="1">
      <c r="A471" s="194">
        <v>88</v>
      </c>
      <c r="B471" s="194" t="s">
        <v>166</v>
      </c>
      <c r="C471" s="195" t="s">
        <v>494</v>
      </c>
      <c r="D471" s="196" t="s">
        <v>495</v>
      </c>
      <c r="E471" s="197" t="s">
        <v>183</v>
      </c>
      <c r="F471" s="198">
        <v>2</v>
      </c>
      <c r="G471" s="182"/>
      <c r="H471" s="213">
        <f>ROUND(F471*G471,2)</f>
        <v>0</v>
      </c>
      <c r="I471" s="182"/>
      <c r="J471" s="183">
        <f>ROUND(F471*I471,2)</f>
        <v>0</v>
      </c>
      <c r="K471" s="182"/>
      <c r="L471" s="183">
        <f>ROUND(F471*K471,2)</f>
        <v>0</v>
      </c>
      <c r="M471" s="183">
        <v>21</v>
      </c>
      <c r="N471" s="183">
        <f>H471*(1+M471/100)</f>
        <v>0</v>
      </c>
      <c r="O471" s="183">
        <v>0</v>
      </c>
      <c r="P471" s="183">
        <f>ROUND(F471*O471,2)</f>
        <v>0</v>
      </c>
      <c r="Q471" s="183">
        <v>0.024</v>
      </c>
      <c r="R471" s="183">
        <f>ROUND(F471*Q471,2)</f>
        <v>0.05</v>
      </c>
      <c r="S471" s="183"/>
      <c r="T471" s="183" t="s">
        <v>108</v>
      </c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 t="s">
        <v>109</v>
      </c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</row>
    <row r="472" spans="1:61" ht="22.5" outlineLevel="1">
      <c r="A472" s="194"/>
      <c r="B472" s="194"/>
      <c r="C472" s="195"/>
      <c r="D472" s="199" t="s">
        <v>496</v>
      </c>
      <c r="E472" s="200"/>
      <c r="F472" s="201"/>
      <c r="G472" s="213"/>
      <c r="H472" s="21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 t="s">
        <v>111</v>
      </c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</row>
    <row r="473" spans="1:61" ht="12.75" outlineLevel="1">
      <c r="A473" s="194"/>
      <c r="B473" s="194"/>
      <c r="C473" s="195"/>
      <c r="D473" s="199" t="s">
        <v>135</v>
      </c>
      <c r="E473" s="200"/>
      <c r="F473" s="201"/>
      <c r="G473" s="213"/>
      <c r="H473" s="21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 t="s">
        <v>111</v>
      </c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</row>
    <row r="474" spans="1:61" ht="12.75" outlineLevel="1">
      <c r="A474" s="194"/>
      <c r="B474" s="194"/>
      <c r="C474" s="195"/>
      <c r="D474" s="199" t="s">
        <v>497</v>
      </c>
      <c r="E474" s="200"/>
      <c r="F474" s="201">
        <v>2</v>
      </c>
      <c r="G474" s="213"/>
      <c r="H474" s="21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 t="s">
        <v>111</v>
      </c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</row>
    <row r="475" spans="1:61" ht="12.75" outlineLevel="1">
      <c r="A475" s="194">
        <v>89</v>
      </c>
      <c r="B475" s="194" t="s">
        <v>166</v>
      </c>
      <c r="C475" s="195" t="s">
        <v>498</v>
      </c>
      <c r="D475" s="196" t="s">
        <v>499</v>
      </c>
      <c r="E475" s="197" t="s">
        <v>107</v>
      </c>
      <c r="F475" s="198">
        <v>8.02</v>
      </c>
      <c r="G475" s="182"/>
      <c r="H475" s="213">
        <f>ROUND(F475*G475,2)</f>
        <v>0</v>
      </c>
      <c r="I475" s="182"/>
      <c r="J475" s="183">
        <f>ROUND(F475*I475,2)</f>
        <v>0</v>
      </c>
      <c r="K475" s="182"/>
      <c r="L475" s="183">
        <f>ROUND(F475*K475,2)</f>
        <v>0</v>
      </c>
      <c r="M475" s="183">
        <v>21</v>
      </c>
      <c r="N475" s="183">
        <f>H475*(1+M475/100)</f>
        <v>0</v>
      </c>
      <c r="O475" s="183">
        <v>0.00103</v>
      </c>
      <c r="P475" s="183">
        <f>ROUND(F475*O475,2)</f>
        <v>0.01</v>
      </c>
      <c r="Q475" s="183">
        <v>0.00848</v>
      </c>
      <c r="R475" s="183">
        <f>ROUND(F475*Q475,2)</f>
        <v>0.07</v>
      </c>
      <c r="S475" s="183"/>
      <c r="T475" s="183" t="s">
        <v>108</v>
      </c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 t="s">
        <v>109</v>
      </c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</row>
    <row r="476" spans="1:61" ht="22.5" outlineLevel="1">
      <c r="A476" s="194"/>
      <c r="B476" s="194"/>
      <c r="C476" s="195"/>
      <c r="D476" s="199" t="s">
        <v>500</v>
      </c>
      <c r="E476" s="200"/>
      <c r="F476" s="201"/>
      <c r="G476" s="213"/>
      <c r="H476" s="21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 t="s">
        <v>111</v>
      </c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</row>
    <row r="477" spans="1:61" ht="12.75" outlineLevel="1">
      <c r="A477" s="194"/>
      <c r="B477" s="194"/>
      <c r="C477" s="195"/>
      <c r="D477" s="199" t="s">
        <v>501</v>
      </c>
      <c r="E477" s="200"/>
      <c r="F477" s="201"/>
      <c r="G477" s="213"/>
      <c r="H477" s="21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 t="s">
        <v>111</v>
      </c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</row>
    <row r="478" spans="1:61" ht="12.75" outlineLevel="1">
      <c r="A478" s="194"/>
      <c r="B478" s="194"/>
      <c r="C478" s="195"/>
      <c r="D478" s="199" t="s">
        <v>502</v>
      </c>
      <c r="E478" s="200"/>
      <c r="F478" s="201">
        <v>8.02</v>
      </c>
      <c r="G478" s="213"/>
      <c r="H478" s="21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 t="s">
        <v>111</v>
      </c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</row>
    <row r="479" spans="1:61" ht="33.75" outlineLevel="1">
      <c r="A479" s="194">
        <v>90</v>
      </c>
      <c r="B479" s="194" t="s">
        <v>584</v>
      </c>
      <c r="C479" s="195" t="s">
        <v>503</v>
      </c>
      <c r="D479" s="196" t="s">
        <v>504</v>
      </c>
      <c r="E479" s="197" t="s">
        <v>183</v>
      </c>
      <c r="F479" s="198">
        <v>4</v>
      </c>
      <c r="G479" s="182"/>
      <c r="H479" s="213">
        <f aca="true" t="shared" si="6" ref="H479:H486">ROUND(F479*G479,2)</f>
        <v>0</v>
      </c>
      <c r="I479" s="182"/>
      <c r="J479" s="183">
        <f aca="true" t="shared" si="7" ref="J479:J486">ROUND(F479*I479,2)</f>
        <v>0</v>
      </c>
      <c r="K479" s="182"/>
      <c r="L479" s="183">
        <f aca="true" t="shared" si="8" ref="L479:L486">ROUND(F479*K479,2)</f>
        <v>0</v>
      </c>
      <c r="M479" s="183">
        <v>21</v>
      </c>
      <c r="N479" s="183">
        <f aca="true" t="shared" si="9" ref="N479:N486">H479*(1+M479/100)</f>
        <v>0</v>
      </c>
      <c r="O479" s="183">
        <v>0</v>
      </c>
      <c r="P479" s="183">
        <f aca="true" t="shared" si="10" ref="P479:P486">ROUND(F479*O479,2)</f>
        <v>0</v>
      </c>
      <c r="Q479" s="183">
        <v>0</v>
      </c>
      <c r="R479" s="183">
        <f aca="true" t="shared" si="11" ref="R479:R486">ROUND(F479*Q479,2)</f>
        <v>0</v>
      </c>
      <c r="S479" s="183"/>
      <c r="T479" s="183" t="s">
        <v>108</v>
      </c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 t="s">
        <v>116</v>
      </c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</row>
    <row r="480" spans="1:61" ht="33.75" outlineLevel="1">
      <c r="A480" s="194">
        <v>91</v>
      </c>
      <c r="B480" s="194" t="s">
        <v>584</v>
      </c>
      <c r="C480" s="195" t="s">
        <v>503</v>
      </c>
      <c r="D480" s="196" t="s">
        <v>505</v>
      </c>
      <c r="E480" s="197" t="s">
        <v>183</v>
      </c>
      <c r="F480" s="198">
        <v>12</v>
      </c>
      <c r="G480" s="182"/>
      <c r="H480" s="213">
        <f t="shared" si="6"/>
        <v>0</v>
      </c>
      <c r="I480" s="182"/>
      <c r="J480" s="183">
        <f t="shared" si="7"/>
        <v>0</v>
      </c>
      <c r="K480" s="182"/>
      <c r="L480" s="183">
        <f t="shared" si="8"/>
        <v>0</v>
      </c>
      <c r="M480" s="183">
        <v>21</v>
      </c>
      <c r="N480" s="183">
        <f t="shared" si="9"/>
        <v>0</v>
      </c>
      <c r="O480" s="183">
        <v>0</v>
      </c>
      <c r="P480" s="183">
        <f t="shared" si="10"/>
        <v>0</v>
      </c>
      <c r="Q480" s="183">
        <v>0</v>
      </c>
      <c r="R480" s="183">
        <f t="shared" si="11"/>
        <v>0</v>
      </c>
      <c r="S480" s="183"/>
      <c r="T480" s="183" t="s">
        <v>108</v>
      </c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 t="s">
        <v>116</v>
      </c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</row>
    <row r="481" spans="1:61" ht="33.75" outlineLevel="1">
      <c r="A481" s="194">
        <v>92</v>
      </c>
      <c r="B481" s="194" t="s">
        <v>584</v>
      </c>
      <c r="C481" s="195" t="s">
        <v>503</v>
      </c>
      <c r="D481" s="196" t="s">
        <v>506</v>
      </c>
      <c r="E481" s="197" t="s">
        <v>183</v>
      </c>
      <c r="F481" s="198">
        <v>7</v>
      </c>
      <c r="G481" s="182"/>
      <c r="H481" s="213">
        <f t="shared" si="6"/>
        <v>0</v>
      </c>
      <c r="I481" s="182"/>
      <c r="J481" s="183">
        <f t="shared" si="7"/>
        <v>0</v>
      </c>
      <c r="K481" s="182"/>
      <c r="L481" s="183">
        <f t="shared" si="8"/>
        <v>0</v>
      </c>
      <c r="M481" s="183">
        <v>21</v>
      </c>
      <c r="N481" s="183">
        <f t="shared" si="9"/>
        <v>0</v>
      </c>
      <c r="O481" s="183">
        <v>0</v>
      </c>
      <c r="P481" s="183">
        <f t="shared" si="10"/>
        <v>0</v>
      </c>
      <c r="Q481" s="183">
        <v>0</v>
      </c>
      <c r="R481" s="183">
        <f t="shared" si="11"/>
        <v>0</v>
      </c>
      <c r="S481" s="183"/>
      <c r="T481" s="183" t="s">
        <v>108</v>
      </c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 t="s">
        <v>116</v>
      </c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</row>
    <row r="482" spans="1:61" ht="33.75" outlineLevel="1">
      <c r="A482" s="194">
        <v>93</v>
      </c>
      <c r="B482" s="194" t="s">
        <v>584</v>
      </c>
      <c r="C482" s="195" t="s">
        <v>503</v>
      </c>
      <c r="D482" s="196" t="s">
        <v>507</v>
      </c>
      <c r="E482" s="197" t="s">
        <v>183</v>
      </c>
      <c r="F482" s="198">
        <v>1</v>
      </c>
      <c r="G482" s="182"/>
      <c r="H482" s="213">
        <f t="shared" si="6"/>
        <v>0</v>
      </c>
      <c r="I482" s="182"/>
      <c r="J482" s="183">
        <f t="shared" si="7"/>
        <v>0</v>
      </c>
      <c r="K482" s="182"/>
      <c r="L482" s="183">
        <f t="shared" si="8"/>
        <v>0</v>
      </c>
      <c r="M482" s="183">
        <v>21</v>
      </c>
      <c r="N482" s="183">
        <f t="shared" si="9"/>
        <v>0</v>
      </c>
      <c r="O482" s="183">
        <v>0</v>
      </c>
      <c r="P482" s="183">
        <f t="shared" si="10"/>
        <v>0</v>
      </c>
      <c r="Q482" s="183">
        <v>0</v>
      </c>
      <c r="R482" s="183">
        <f t="shared" si="11"/>
        <v>0</v>
      </c>
      <c r="S482" s="183"/>
      <c r="T482" s="183" t="s">
        <v>108</v>
      </c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 t="s">
        <v>116</v>
      </c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</row>
    <row r="483" spans="1:61" ht="33.75" outlineLevel="1">
      <c r="A483" s="194">
        <v>94</v>
      </c>
      <c r="B483" s="194" t="s">
        <v>584</v>
      </c>
      <c r="C483" s="195" t="s">
        <v>503</v>
      </c>
      <c r="D483" s="196" t="s">
        <v>508</v>
      </c>
      <c r="E483" s="197" t="s">
        <v>183</v>
      </c>
      <c r="F483" s="198">
        <v>3</v>
      </c>
      <c r="G483" s="182"/>
      <c r="H483" s="213">
        <f t="shared" si="6"/>
        <v>0</v>
      </c>
      <c r="I483" s="182"/>
      <c r="J483" s="183">
        <f t="shared" si="7"/>
        <v>0</v>
      </c>
      <c r="K483" s="182"/>
      <c r="L483" s="183">
        <f t="shared" si="8"/>
        <v>0</v>
      </c>
      <c r="M483" s="183">
        <v>21</v>
      </c>
      <c r="N483" s="183">
        <f t="shared" si="9"/>
        <v>0</v>
      </c>
      <c r="O483" s="183">
        <v>0</v>
      </c>
      <c r="P483" s="183">
        <f t="shared" si="10"/>
        <v>0</v>
      </c>
      <c r="Q483" s="183">
        <v>0</v>
      </c>
      <c r="R483" s="183">
        <f t="shared" si="11"/>
        <v>0</v>
      </c>
      <c r="S483" s="183"/>
      <c r="T483" s="183" t="s">
        <v>108</v>
      </c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 t="s">
        <v>116</v>
      </c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</row>
    <row r="484" spans="1:61" ht="33.75" outlineLevel="1">
      <c r="A484" s="194">
        <v>95</v>
      </c>
      <c r="B484" s="194" t="s">
        <v>584</v>
      </c>
      <c r="C484" s="195" t="s">
        <v>503</v>
      </c>
      <c r="D484" s="196" t="s">
        <v>509</v>
      </c>
      <c r="E484" s="197" t="s">
        <v>183</v>
      </c>
      <c r="F484" s="198">
        <v>1</v>
      </c>
      <c r="G484" s="182"/>
      <c r="H484" s="213">
        <f t="shared" si="6"/>
        <v>0</v>
      </c>
      <c r="I484" s="182"/>
      <c r="J484" s="183">
        <f t="shared" si="7"/>
        <v>0</v>
      </c>
      <c r="K484" s="182"/>
      <c r="L484" s="183">
        <f t="shared" si="8"/>
        <v>0</v>
      </c>
      <c r="M484" s="183">
        <v>21</v>
      </c>
      <c r="N484" s="183">
        <f t="shared" si="9"/>
        <v>0</v>
      </c>
      <c r="O484" s="183">
        <v>0</v>
      </c>
      <c r="P484" s="183">
        <f t="shared" si="10"/>
        <v>0</v>
      </c>
      <c r="Q484" s="183">
        <v>0</v>
      </c>
      <c r="R484" s="183">
        <f t="shared" si="11"/>
        <v>0</v>
      </c>
      <c r="S484" s="183"/>
      <c r="T484" s="183" t="s">
        <v>108</v>
      </c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 t="s">
        <v>116</v>
      </c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</row>
    <row r="485" spans="1:61" ht="33.75" outlineLevel="1">
      <c r="A485" s="194">
        <v>96</v>
      </c>
      <c r="B485" s="194" t="s">
        <v>584</v>
      </c>
      <c r="C485" s="195" t="s">
        <v>503</v>
      </c>
      <c r="D485" s="196" t="s">
        <v>510</v>
      </c>
      <c r="E485" s="197" t="s">
        <v>183</v>
      </c>
      <c r="F485" s="198">
        <v>21</v>
      </c>
      <c r="G485" s="182"/>
      <c r="H485" s="213">
        <f t="shared" si="6"/>
        <v>0</v>
      </c>
      <c r="I485" s="182"/>
      <c r="J485" s="183">
        <f t="shared" si="7"/>
        <v>0</v>
      </c>
      <c r="K485" s="182"/>
      <c r="L485" s="183">
        <f t="shared" si="8"/>
        <v>0</v>
      </c>
      <c r="M485" s="183">
        <v>21</v>
      </c>
      <c r="N485" s="183">
        <f t="shared" si="9"/>
        <v>0</v>
      </c>
      <c r="O485" s="183">
        <v>0</v>
      </c>
      <c r="P485" s="183">
        <f t="shared" si="10"/>
        <v>0</v>
      </c>
      <c r="Q485" s="183">
        <v>0</v>
      </c>
      <c r="R485" s="183">
        <f t="shared" si="11"/>
        <v>0</v>
      </c>
      <c r="S485" s="183"/>
      <c r="T485" s="183" t="s">
        <v>108</v>
      </c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 t="s">
        <v>116</v>
      </c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</row>
    <row r="486" spans="1:61" ht="33.75" outlineLevel="1">
      <c r="A486" s="194">
        <v>97</v>
      </c>
      <c r="B486" s="194" t="s">
        <v>584</v>
      </c>
      <c r="C486" s="195" t="s">
        <v>503</v>
      </c>
      <c r="D486" s="196" t="s">
        <v>511</v>
      </c>
      <c r="E486" s="197" t="s">
        <v>183</v>
      </c>
      <c r="F486" s="198">
        <v>4</v>
      </c>
      <c r="G486" s="182"/>
      <c r="H486" s="213">
        <f t="shared" si="6"/>
        <v>0</v>
      </c>
      <c r="I486" s="182"/>
      <c r="J486" s="183">
        <f t="shared" si="7"/>
        <v>0</v>
      </c>
      <c r="K486" s="182"/>
      <c r="L486" s="183">
        <f t="shared" si="8"/>
        <v>0</v>
      </c>
      <c r="M486" s="183">
        <v>21</v>
      </c>
      <c r="N486" s="183">
        <f t="shared" si="9"/>
        <v>0</v>
      </c>
      <c r="O486" s="183">
        <v>0</v>
      </c>
      <c r="P486" s="183">
        <f t="shared" si="10"/>
        <v>0</v>
      </c>
      <c r="Q486" s="183">
        <v>0</v>
      </c>
      <c r="R486" s="183">
        <f t="shared" si="11"/>
        <v>0</v>
      </c>
      <c r="S486" s="183"/>
      <c r="T486" s="183" t="s">
        <v>108</v>
      </c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 t="s">
        <v>116</v>
      </c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</row>
    <row r="487" spans="1:32" ht="12.75">
      <c r="A487" s="202" t="s">
        <v>103</v>
      </c>
      <c r="B487" s="202"/>
      <c r="C487" s="203" t="s">
        <v>64</v>
      </c>
      <c r="D487" s="204" t="s">
        <v>65</v>
      </c>
      <c r="E487" s="205"/>
      <c r="F487" s="206"/>
      <c r="G487" s="214"/>
      <c r="H487" s="214">
        <f>SUM(H488:H488)</f>
        <v>0</v>
      </c>
      <c r="I487" s="184"/>
      <c r="J487" s="184">
        <f>SUM(J488:J488)</f>
        <v>0</v>
      </c>
      <c r="K487" s="184"/>
      <c r="L487" s="184">
        <f>SUM(L488:L488)</f>
        <v>0</v>
      </c>
      <c r="M487" s="184"/>
      <c r="N487" s="184">
        <f>SUM(N488:N488)</f>
        <v>0</v>
      </c>
      <c r="O487" s="184"/>
      <c r="P487" s="184">
        <f>SUM(P488:P488)</f>
        <v>0</v>
      </c>
      <c r="Q487" s="184"/>
      <c r="R487" s="184">
        <f>SUM(R488:R488)</f>
        <v>0</v>
      </c>
      <c r="S487" s="184"/>
      <c r="T487" s="184"/>
      <c r="AF487" t="s">
        <v>104</v>
      </c>
    </row>
    <row r="488" spans="1:61" ht="22.5" outlineLevel="1">
      <c r="A488" s="194">
        <v>98</v>
      </c>
      <c r="B488" s="194" t="s">
        <v>584</v>
      </c>
      <c r="C488" s="195" t="s">
        <v>512</v>
      </c>
      <c r="D488" s="196" t="s">
        <v>573</v>
      </c>
      <c r="E488" s="197" t="s">
        <v>233</v>
      </c>
      <c r="F488" s="198">
        <v>1</v>
      </c>
      <c r="G488" s="182"/>
      <c r="H488" s="213">
        <f>ROUND(F488*G488,2)</f>
        <v>0</v>
      </c>
      <c r="I488" s="182"/>
      <c r="J488" s="183">
        <f>ROUND(F488*I488,2)</f>
        <v>0</v>
      </c>
      <c r="K488" s="182"/>
      <c r="L488" s="183">
        <f>ROUND(F488*K488,2)</f>
        <v>0</v>
      </c>
      <c r="M488" s="183">
        <v>21</v>
      </c>
      <c r="N488" s="183">
        <f>H488*(1+M488/100)</f>
        <v>0</v>
      </c>
      <c r="O488" s="183">
        <v>0</v>
      </c>
      <c r="P488" s="183">
        <f>ROUND(F488*O488,2)</f>
        <v>0</v>
      </c>
      <c r="Q488" s="183">
        <v>0</v>
      </c>
      <c r="R488" s="183">
        <f>ROUND(F488*Q488,2)</f>
        <v>0</v>
      </c>
      <c r="S488" s="183"/>
      <c r="T488" s="183" t="s">
        <v>108</v>
      </c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 t="s">
        <v>240</v>
      </c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</row>
    <row r="489" spans="1:32" ht="12.75">
      <c r="A489" s="202" t="s">
        <v>103</v>
      </c>
      <c r="B489" s="202"/>
      <c r="C489" s="203" t="s">
        <v>72</v>
      </c>
      <c r="D489" s="204" t="s">
        <v>73</v>
      </c>
      <c r="E489" s="205"/>
      <c r="F489" s="206"/>
      <c r="G489" s="214"/>
      <c r="H489" s="214">
        <f>SUM(H490:H492)</f>
        <v>0</v>
      </c>
      <c r="I489" s="184"/>
      <c r="J489" s="184">
        <f>SUM(J490:J492)</f>
        <v>0</v>
      </c>
      <c r="K489" s="184"/>
      <c r="L489" s="184">
        <f>SUM(L490:L492)</f>
        <v>0</v>
      </c>
      <c r="M489" s="184"/>
      <c r="N489" s="184">
        <f>SUM(N490:N492)</f>
        <v>0</v>
      </c>
      <c r="O489" s="184"/>
      <c r="P489" s="184">
        <f>SUM(P490:P492)</f>
        <v>0</v>
      </c>
      <c r="Q489" s="184"/>
      <c r="R489" s="184">
        <f>SUM(R490:R492)</f>
        <v>0.03</v>
      </c>
      <c r="S489" s="184"/>
      <c r="T489" s="184"/>
      <c r="AF489" t="s">
        <v>104</v>
      </c>
    </row>
    <row r="490" spans="1:61" ht="12.75" outlineLevel="1">
      <c r="A490" s="194">
        <v>99</v>
      </c>
      <c r="B490" s="194" t="s">
        <v>166</v>
      </c>
      <c r="C490" s="195" t="s">
        <v>513</v>
      </c>
      <c r="D490" s="196" t="s">
        <v>514</v>
      </c>
      <c r="E490" s="197" t="s">
        <v>169</v>
      </c>
      <c r="F490" s="198">
        <v>2.2</v>
      </c>
      <c r="G490" s="182"/>
      <c r="H490" s="213">
        <f>ROUND(F490*G490,2)</f>
        <v>0</v>
      </c>
      <c r="I490" s="182"/>
      <c r="J490" s="183">
        <f>ROUND(F490*I490,2)</f>
        <v>0</v>
      </c>
      <c r="K490" s="182"/>
      <c r="L490" s="183">
        <f>ROUND(F490*K490,2)</f>
        <v>0</v>
      </c>
      <c r="M490" s="183">
        <v>21</v>
      </c>
      <c r="N490" s="183">
        <f>H490*(1+M490/100)</f>
        <v>0</v>
      </c>
      <c r="O490" s="183">
        <v>0</v>
      </c>
      <c r="P490" s="183">
        <f>ROUND(F490*O490,2)</f>
        <v>0</v>
      </c>
      <c r="Q490" s="183">
        <v>0.01207</v>
      </c>
      <c r="R490" s="183">
        <f>ROUND(F490*Q490,2)</f>
        <v>0.03</v>
      </c>
      <c r="S490" s="183"/>
      <c r="T490" s="183" t="s">
        <v>108</v>
      </c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 t="s">
        <v>109</v>
      </c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</row>
    <row r="491" spans="1:61" ht="22.5" outlineLevel="1">
      <c r="A491" s="194">
        <v>100</v>
      </c>
      <c r="B491" s="194" t="s">
        <v>584</v>
      </c>
      <c r="C491" s="195" t="s">
        <v>515</v>
      </c>
      <c r="D491" s="196" t="s">
        <v>516</v>
      </c>
      <c r="E491" s="197" t="s">
        <v>183</v>
      </c>
      <c r="F491" s="198">
        <v>2</v>
      </c>
      <c r="G491" s="182"/>
      <c r="H491" s="213">
        <f>ROUND(F491*G491,2)</f>
        <v>0</v>
      </c>
      <c r="I491" s="182"/>
      <c r="J491" s="183">
        <f>ROUND(F491*I491,2)</f>
        <v>0</v>
      </c>
      <c r="K491" s="182"/>
      <c r="L491" s="183">
        <f>ROUND(F491*K491,2)</f>
        <v>0</v>
      </c>
      <c r="M491" s="183">
        <v>21</v>
      </c>
      <c r="N491" s="183">
        <f>H491*(1+M491/100)</f>
        <v>0</v>
      </c>
      <c r="O491" s="183">
        <v>0</v>
      </c>
      <c r="P491" s="183">
        <f>ROUND(F491*O491,2)</f>
        <v>0</v>
      </c>
      <c r="Q491" s="183">
        <v>0</v>
      </c>
      <c r="R491" s="183">
        <f>ROUND(F491*Q491,2)</f>
        <v>0</v>
      </c>
      <c r="S491" s="183"/>
      <c r="T491" s="183" t="s">
        <v>108</v>
      </c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 t="s">
        <v>116</v>
      </c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</row>
    <row r="492" spans="1:61" ht="22.5" outlineLevel="1">
      <c r="A492" s="194">
        <v>101</v>
      </c>
      <c r="B492" s="194" t="s">
        <v>166</v>
      </c>
      <c r="C492" s="195" t="s">
        <v>517</v>
      </c>
      <c r="D492" s="196" t="s">
        <v>518</v>
      </c>
      <c r="E492" s="197" t="s">
        <v>0</v>
      </c>
      <c r="F492" s="198">
        <v>0.74</v>
      </c>
      <c r="G492" s="182"/>
      <c r="H492" s="213">
        <f>ROUND(F492*G492,2)</f>
        <v>0</v>
      </c>
      <c r="I492" s="182"/>
      <c r="J492" s="183">
        <f>ROUND(F492*I492,2)</f>
        <v>0</v>
      </c>
      <c r="K492" s="182"/>
      <c r="L492" s="183">
        <f>ROUND(F492*K492,2)</f>
        <v>0</v>
      </c>
      <c r="M492" s="183">
        <v>21</v>
      </c>
      <c r="N492" s="183">
        <f>H492*(1+M492/100)</f>
        <v>0</v>
      </c>
      <c r="O492" s="183">
        <v>0</v>
      </c>
      <c r="P492" s="183">
        <f>ROUND(F492*O492,2)</f>
        <v>0</v>
      </c>
      <c r="Q492" s="183">
        <v>0</v>
      </c>
      <c r="R492" s="183">
        <f>ROUND(F492*Q492,2)</f>
        <v>0</v>
      </c>
      <c r="S492" s="183" t="s">
        <v>462</v>
      </c>
      <c r="T492" s="183" t="s">
        <v>166</v>
      </c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 t="s">
        <v>109</v>
      </c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</row>
    <row r="493" spans="1:32" ht="12.75">
      <c r="A493" s="202" t="s">
        <v>103</v>
      </c>
      <c r="B493" s="202"/>
      <c r="C493" s="203" t="s">
        <v>74</v>
      </c>
      <c r="D493" s="204" t="s">
        <v>75</v>
      </c>
      <c r="E493" s="205"/>
      <c r="F493" s="206"/>
      <c r="G493" s="214"/>
      <c r="H493" s="214">
        <f>SUM(H494:H517)</f>
        <v>0</v>
      </c>
      <c r="I493" s="184"/>
      <c r="J493" s="184">
        <f>SUM(J494:J517)</f>
        <v>0</v>
      </c>
      <c r="K493" s="184"/>
      <c r="L493" s="184">
        <f>SUM(L494:L517)</f>
        <v>0</v>
      </c>
      <c r="M493" s="184"/>
      <c r="N493" s="184">
        <f>SUM(N494:N517)</f>
        <v>0</v>
      </c>
      <c r="O493" s="184"/>
      <c r="P493" s="184">
        <f>SUM(P494:P517)</f>
        <v>0</v>
      </c>
      <c r="Q493" s="184"/>
      <c r="R493" s="184">
        <f>SUM(R494:R517)</f>
        <v>0.12</v>
      </c>
      <c r="S493" s="184"/>
      <c r="T493" s="184"/>
      <c r="AF493" t="s">
        <v>104</v>
      </c>
    </row>
    <row r="494" spans="1:61" ht="12.75" outlineLevel="1">
      <c r="A494" s="194">
        <v>102</v>
      </c>
      <c r="B494" s="194" t="s">
        <v>166</v>
      </c>
      <c r="C494" s="195" t="s">
        <v>519</v>
      </c>
      <c r="D494" s="196" t="s">
        <v>520</v>
      </c>
      <c r="E494" s="197" t="s">
        <v>107</v>
      </c>
      <c r="F494" s="198">
        <v>3.75</v>
      </c>
      <c r="G494" s="182"/>
      <c r="H494" s="213">
        <f>ROUND(F494*G494,2)</f>
        <v>0</v>
      </c>
      <c r="I494" s="182"/>
      <c r="J494" s="183">
        <f>ROUND(F494*I494,2)</f>
        <v>0</v>
      </c>
      <c r="K494" s="182"/>
      <c r="L494" s="183">
        <f>ROUND(F494*K494,2)</f>
        <v>0</v>
      </c>
      <c r="M494" s="183">
        <v>21</v>
      </c>
      <c r="N494" s="183">
        <f>H494*(1+M494/100)</f>
        <v>0</v>
      </c>
      <c r="O494" s="183">
        <v>0</v>
      </c>
      <c r="P494" s="183">
        <f>ROUND(F494*O494,2)</f>
        <v>0</v>
      </c>
      <c r="Q494" s="183">
        <v>0.033</v>
      </c>
      <c r="R494" s="183">
        <f>ROUND(F494*Q494,2)</f>
        <v>0.12</v>
      </c>
      <c r="S494" s="183" t="s">
        <v>521</v>
      </c>
      <c r="T494" s="183" t="s">
        <v>166</v>
      </c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 t="s">
        <v>109</v>
      </c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</row>
    <row r="495" spans="1:61" ht="12.75" outlineLevel="1">
      <c r="A495" s="194"/>
      <c r="B495" s="194"/>
      <c r="C495" s="195"/>
      <c r="D495" s="199" t="s">
        <v>522</v>
      </c>
      <c r="E495" s="200"/>
      <c r="F495" s="201"/>
      <c r="G495" s="213"/>
      <c r="H495" s="21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 t="s">
        <v>111</v>
      </c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</row>
    <row r="496" spans="1:61" ht="12.75" outlineLevel="1">
      <c r="A496" s="194"/>
      <c r="B496" s="194"/>
      <c r="C496" s="195"/>
      <c r="D496" s="199" t="s">
        <v>135</v>
      </c>
      <c r="E496" s="200"/>
      <c r="F496" s="201"/>
      <c r="G496" s="213"/>
      <c r="H496" s="21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 t="s">
        <v>111</v>
      </c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</row>
    <row r="497" spans="1:61" ht="12.75" outlineLevel="1">
      <c r="A497" s="194"/>
      <c r="B497" s="194"/>
      <c r="C497" s="195"/>
      <c r="D497" s="199" t="s">
        <v>523</v>
      </c>
      <c r="E497" s="200"/>
      <c r="F497" s="201">
        <v>3.75</v>
      </c>
      <c r="G497" s="213"/>
      <c r="H497" s="21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 t="s">
        <v>111</v>
      </c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</row>
    <row r="498" spans="1:61" ht="22.5" outlineLevel="1">
      <c r="A498" s="194">
        <v>103</v>
      </c>
      <c r="B498" s="194" t="s">
        <v>584</v>
      </c>
      <c r="C498" s="195" t="s">
        <v>524</v>
      </c>
      <c r="D498" s="196" t="s">
        <v>525</v>
      </c>
      <c r="E498" s="197" t="s">
        <v>107</v>
      </c>
      <c r="F498" s="198">
        <v>66</v>
      </c>
      <c r="G498" s="182"/>
      <c r="H498" s="213">
        <f>ROUND(F498*G498,2)</f>
        <v>0</v>
      </c>
      <c r="I498" s="182"/>
      <c r="J498" s="183">
        <f>ROUND(F498*I498,2)</f>
        <v>0</v>
      </c>
      <c r="K498" s="182"/>
      <c r="L498" s="183">
        <f>ROUND(F498*K498,2)</f>
        <v>0</v>
      </c>
      <c r="M498" s="183">
        <v>21</v>
      </c>
      <c r="N498" s="183">
        <f>H498*(1+M498/100)</f>
        <v>0</v>
      </c>
      <c r="O498" s="183">
        <v>0</v>
      </c>
      <c r="P498" s="183">
        <f>ROUND(F498*O498,2)</f>
        <v>0</v>
      </c>
      <c r="Q498" s="183">
        <v>0</v>
      </c>
      <c r="R498" s="183">
        <f>ROUND(F498*Q498,2)</f>
        <v>0</v>
      </c>
      <c r="S498" s="183"/>
      <c r="T498" s="183" t="s">
        <v>108</v>
      </c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 t="s">
        <v>109</v>
      </c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</row>
    <row r="499" spans="1:61" ht="12.75" outlineLevel="1">
      <c r="A499" s="194"/>
      <c r="B499" s="194"/>
      <c r="C499" s="195"/>
      <c r="D499" s="199" t="s">
        <v>526</v>
      </c>
      <c r="E499" s="200"/>
      <c r="F499" s="201"/>
      <c r="G499" s="213"/>
      <c r="H499" s="21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 t="s">
        <v>111</v>
      </c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</row>
    <row r="500" spans="1:61" ht="12.75" outlineLevel="1">
      <c r="A500" s="194"/>
      <c r="B500" s="194"/>
      <c r="C500" s="195"/>
      <c r="D500" s="199" t="s">
        <v>527</v>
      </c>
      <c r="E500" s="200"/>
      <c r="F500" s="201"/>
      <c r="G500" s="213"/>
      <c r="H500" s="21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 t="s">
        <v>111</v>
      </c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</row>
    <row r="501" spans="1:61" ht="12.75" outlineLevel="1">
      <c r="A501" s="194"/>
      <c r="B501" s="194"/>
      <c r="C501" s="195"/>
      <c r="D501" s="199" t="s">
        <v>135</v>
      </c>
      <c r="E501" s="200"/>
      <c r="F501" s="201"/>
      <c r="G501" s="213"/>
      <c r="H501" s="21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 t="s">
        <v>111</v>
      </c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</row>
    <row r="502" spans="1:61" ht="12.75" outlineLevel="1">
      <c r="A502" s="194"/>
      <c r="B502" s="194"/>
      <c r="C502" s="195"/>
      <c r="D502" s="199" t="s">
        <v>134</v>
      </c>
      <c r="E502" s="200"/>
      <c r="F502" s="201"/>
      <c r="G502" s="213"/>
      <c r="H502" s="21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 t="s">
        <v>111</v>
      </c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</row>
    <row r="503" spans="1:61" ht="12.75" outlineLevel="1">
      <c r="A503" s="194"/>
      <c r="B503" s="194"/>
      <c r="C503" s="195"/>
      <c r="D503" s="199" t="s">
        <v>528</v>
      </c>
      <c r="E503" s="200"/>
      <c r="F503" s="201">
        <v>66</v>
      </c>
      <c r="G503" s="213"/>
      <c r="H503" s="21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 t="s">
        <v>111</v>
      </c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</row>
    <row r="504" spans="1:61" ht="22.5" outlineLevel="1">
      <c r="A504" s="194">
        <v>104</v>
      </c>
      <c r="B504" s="194" t="s">
        <v>584</v>
      </c>
      <c r="C504" s="195" t="s">
        <v>529</v>
      </c>
      <c r="D504" s="196" t="s">
        <v>530</v>
      </c>
      <c r="E504" s="197" t="s">
        <v>107</v>
      </c>
      <c r="F504" s="198">
        <v>89.28</v>
      </c>
      <c r="G504" s="182"/>
      <c r="H504" s="213">
        <f>ROUND(F504*G504,2)</f>
        <v>0</v>
      </c>
      <c r="I504" s="182"/>
      <c r="J504" s="183">
        <f>ROUND(F504*I504,2)</f>
        <v>0</v>
      </c>
      <c r="K504" s="182"/>
      <c r="L504" s="183">
        <f>ROUND(F504*K504,2)</f>
        <v>0</v>
      </c>
      <c r="M504" s="183">
        <v>21</v>
      </c>
      <c r="N504" s="183">
        <f>H504*(1+M504/100)</f>
        <v>0</v>
      </c>
      <c r="O504" s="183">
        <v>0</v>
      </c>
      <c r="P504" s="183">
        <f>ROUND(F504*O504,2)</f>
        <v>0</v>
      </c>
      <c r="Q504" s="183">
        <v>0</v>
      </c>
      <c r="R504" s="183">
        <f>ROUND(F504*Q504,2)</f>
        <v>0</v>
      </c>
      <c r="S504" s="183"/>
      <c r="T504" s="183" t="s">
        <v>108</v>
      </c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 t="s">
        <v>109</v>
      </c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</row>
    <row r="505" spans="1:61" ht="12.75" outlineLevel="1">
      <c r="A505" s="194"/>
      <c r="B505" s="194"/>
      <c r="C505" s="195"/>
      <c r="D505" s="199" t="s">
        <v>531</v>
      </c>
      <c r="E505" s="200"/>
      <c r="F505" s="201"/>
      <c r="G505" s="213"/>
      <c r="H505" s="21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 t="s">
        <v>111</v>
      </c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</row>
    <row r="506" spans="1:61" ht="12.75" outlineLevel="1">
      <c r="A506" s="194"/>
      <c r="B506" s="194"/>
      <c r="C506" s="195"/>
      <c r="D506" s="199" t="s">
        <v>532</v>
      </c>
      <c r="E506" s="200"/>
      <c r="F506" s="201"/>
      <c r="G506" s="213"/>
      <c r="H506" s="21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 t="s">
        <v>111</v>
      </c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</row>
    <row r="507" spans="1:61" ht="12.75" outlineLevel="1">
      <c r="A507" s="194"/>
      <c r="B507" s="194"/>
      <c r="C507" s="195"/>
      <c r="D507" s="199" t="s">
        <v>533</v>
      </c>
      <c r="E507" s="200"/>
      <c r="F507" s="201">
        <v>89.28</v>
      </c>
      <c r="G507" s="213"/>
      <c r="H507" s="21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 t="s">
        <v>111</v>
      </c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</row>
    <row r="508" spans="1:61" ht="33.75" outlineLevel="1">
      <c r="A508" s="194">
        <v>105</v>
      </c>
      <c r="B508" s="194" t="s">
        <v>584</v>
      </c>
      <c r="C508" s="195" t="s">
        <v>534</v>
      </c>
      <c r="D508" s="196" t="s">
        <v>535</v>
      </c>
      <c r="E508" s="197" t="s">
        <v>107</v>
      </c>
      <c r="F508" s="198">
        <v>7.02</v>
      </c>
      <c r="G508" s="182"/>
      <c r="H508" s="213">
        <f>ROUND(F508*G508,2)</f>
        <v>0</v>
      </c>
      <c r="I508" s="182"/>
      <c r="J508" s="183">
        <f>ROUND(F508*I508,2)</f>
        <v>0</v>
      </c>
      <c r="K508" s="182"/>
      <c r="L508" s="183">
        <f>ROUND(F508*K508,2)</f>
        <v>0</v>
      </c>
      <c r="M508" s="183">
        <v>21</v>
      </c>
      <c r="N508" s="183">
        <f>H508*(1+M508/100)</f>
        <v>0</v>
      </c>
      <c r="O508" s="183">
        <v>0</v>
      </c>
      <c r="P508" s="183">
        <f>ROUND(F508*O508,2)</f>
        <v>0</v>
      </c>
      <c r="Q508" s="183">
        <v>0</v>
      </c>
      <c r="R508" s="183">
        <f>ROUND(F508*Q508,2)</f>
        <v>0</v>
      </c>
      <c r="S508" s="183"/>
      <c r="T508" s="183" t="s">
        <v>108</v>
      </c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 t="s">
        <v>109</v>
      </c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</row>
    <row r="509" spans="1:61" ht="12.75" outlineLevel="1">
      <c r="A509" s="194"/>
      <c r="B509" s="194"/>
      <c r="C509" s="195"/>
      <c r="D509" s="199" t="s">
        <v>536</v>
      </c>
      <c r="E509" s="200"/>
      <c r="F509" s="201"/>
      <c r="G509" s="213"/>
      <c r="H509" s="21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 t="s">
        <v>111</v>
      </c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</row>
    <row r="510" spans="1:61" ht="12.75" outlineLevel="1">
      <c r="A510" s="194"/>
      <c r="B510" s="194"/>
      <c r="C510" s="195"/>
      <c r="D510" s="199" t="s">
        <v>537</v>
      </c>
      <c r="E510" s="200"/>
      <c r="F510" s="201"/>
      <c r="G510" s="213"/>
      <c r="H510" s="21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 t="s">
        <v>111</v>
      </c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</row>
    <row r="511" spans="1:61" ht="12.75" outlineLevel="1">
      <c r="A511" s="194"/>
      <c r="B511" s="194"/>
      <c r="C511" s="195"/>
      <c r="D511" s="199" t="s">
        <v>538</v>
      </c>
      <c r="E511" s="200"/>
      <c r="F511" s="201">
        <v>7.02</v>
      </c>
      <c r="G511" s="213"/>
      <c r="H511" s="21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 t="s">
        <v>111</v>
      </c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</row>
    <row r="512" spans="1:61" ht="12.75" outlineLevel="1">
      <c r="A512" s="194">
        <v>106</v>
      </c>
      <c r="B512" s="194" t="s">
        <v>584</v>
      </c>
      <c r="C512" s="195" t="s">
        <v>539</v>
      </c>
      <c r="D512" s="196" t="s">
        <v>540</v>
      </c>
      <c r="E512" s="197" t="s">
        <v>183</v>
      </c>
      <c r="F512" s="198">
        <v>6</v>
      </c>
      <c r="G512" s="182"/>
      <c r="H512" s="213">
        <f>ROUND(F512*G512,2)</f>
        <v>0</v>
      </c>
      <c r="I512" s="182"/>
      <c r="J512" s="183">
        <f>ROUND(F512*I512,2)</f>
        <v>0</v>
      </c>
      <c r="K512" s="182"/>
      <c r="L512" s="183">
        <f>ROUND(F512*K512,2)</f>
        <v>0</v>
      </c>
      <c r="M512" s="183">
        <v>21</v>
      </c>
      <c r="N512" s="183">
        <f>H512*(1+M512/100)</f>
        <v>0</v>
      </c>
      <c r="O512" s="183">
        <v>0</v>
      </c>
      <c r="P512" s="183">
        <f>ROUND(F512*O512,2)</f>
        <v>0</v>
      </c>
      <c r="Q512" s="183">
        <v>0</v>
      </c>
      <c r="R512" s="183">
        <f>ROUND(F512*Q512,2)</f>
        <v>0</v>
      </c>
      <c r="S512" s="183"/>
      <c r="T512" s="183" t="s">
        <v>108</v>
      </c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 t="s">
        <v>109</v>
      </c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</row>
    <row r="513" spans="1:61" ht="33.75" outlineLevel="1">
      <c r="A513" s="194">
        <v>107</v>
      </c>
      <c r="B513" s="194" t="s">
        <v>584</v>
      </c>
      <c r="C513" s="195" t="s">
        <v>541</v>
      </c>
      <c r="D513" s="196" t="s">
        <v>542</v>
      </c>
      <c r="E513" s="197" t="s">
        <v>183</v>
      </c>
      <c r="F513" s="198">
        <v>21</v>
      </c>
      <c r="G513" s="182"/>
      <c r="H513" s="213">
        <f>ROUND(F513*G513,2)</f>
        <v>0</v>
      </c>
      <c r="I513" s="182"/>
      <c r="J513" s="183">
        <f>ROUND(F513*I513,2)</f>
        <v>0</v>
      </c>
      <c r="K513" s="182"/>
      <c r="L513" s="183">
        <f>ROUND(F513*K513,2)</f>
        <v>0</v>
      </c>
      <c r="M513" s="183">
        <v>21</v>
      </c>
      <c r="N513" s="183">
        <f>H513*(1+M513/100)</f>
        <v>0</v>
      </c>
      <c r="O513" s="183">
        <v>0</v>
      </c>
      <c r="P513" s="183">
        <f>ROUND(F513*O513,2)</f>
        <v>0</v>
      </c>
      <c r="Q513" s="183">
        <v>0</v>
      </c>
      <c r="R513" s="183">
        <f>ROUND(F513*Q513,2)</f>
        <v>0</v>
      </c>
      <c r="S513" s="183"/>
      <c r="T513" s="183" t="s">
        <v>108</v>
      </c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 t="s">
        <v>109</v>
      </c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</row>
    <row r="514" spans="1:61" ht="12.75" outlineLevel="1">
      <c r="A514" s="194"/>
      <c r="B514" s="194"/>
      <c r="C514" s="195"/>
      <c r="D514" s="199" t="s">
        <v>543</v>
      </c>
      <c r="E514" s="200"/>
      <c r="F514" s="201"/>
      <c r="G514" s="213"/>
      <c r="H514" s="21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 t="s">
        <v>111</v>
      </c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</row>
    <row r="515" spans="1:61" ht="12.75" outlineLevel="1">
      <c r="A515" s="194"/>
      <c r="B515" s="194"/>
      <c r="C515" s="195"/>
      <c r="D515" s="199" t="s">
        <v>135</v>
      </c>
      <c r="E515" s="200"/>
      <c r="F515" s="201"/>
      <c r="G515" s="213"/>
      <c r="H515" s="21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 t="s">
        <v>111</v>
      </c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</row>
    <row r="516" spans="1:61" ht="12.75" outlineLevel="1">
      <c r="A516" s="194"/>
      <c r="B516" s="194"/>
      <c r="C516" s="195"/>
      <c r="D516" s="199" t="s">
        <v>544</v>
      </c>
      <c r="E516" s="200"/>
      <c r="F516" s="201">
        <v>21</v>
      </c>
      <c r="G516" s="213"/>
      <c r="H516" s="21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 t="s">
        <v>111</v>
      </c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</row>
    <row r="517" spans="1:61" ht="22.5" outlineLevel="1">
      <c r="A517" s="194">
        <v>108</v>
      </c>
      <c r="B517" s="194" t="s">
        <v>166</v>
      </c>
      <c r="C517" s="195" t="s">
        <v>545</v>
      </c>
      <c r="D517" s="196" t="s">
        <v>546</v>
      </c>
      <c r="E517" s="197" t="s">
        <v>0</v>
      </c>
      <c r="F517" s="198">
        <v>1.35</v>
      </c>
      <c r="G517" s="182"/>
      <c r="H517" s="213">
        <f>ROUND(F517*G517,2)</f>
        <v>0</v>
      </c>
      <c r="I517" s="182"/>
      <c r="J517" s="183">
        <f>ROUND(F517*I517,2)</f>
        <v>0</v>
      </c>
      <c r="K517" s="182"/>
      <c r="L517" s="183">
        <f>ROUND(F517*K517,2)</f>
        <v>0</v>
      </c>
      <c r="M517" s="183">
        <v>21</v>
      </c>
      <c r="N517" s="183">
        <f>H517*(1+M517/100)</f>
        <v>0</v>
      </c>
      <c r="O517" s="183">
        <v>0</v>
      </c>
      <c r="P517" s="183">
        <f>ROUND(F517*O517,2)</f>
        <v>0</v>
      </c>
      <c r="Q517" s="183">
        <v>0</v>
      </c>
      <c r="R517" s="183">
        <f>ROUND(F517*Q517,2)</f>
        <v>0</v>
      </c>
      <c r="S517" s="183" t="s">
        <v>521</v>
      </c>
      <c r="T517" s="183" t="s">
        <v>166</v>
      </c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 t="s">
        <v>109</v>
      </c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</row>
    <row r="518" spans="1:32" ht="12.75">
      <c r="A518" s="202" t="s">
        <v>103</v>
      </c>
      <c r="B518" s="202"/>
      <c r="C518" s="203" t="s">
        <v>76</v>
      </c>
      <c r="D518" s="204" t="s">
        <v>77</v>
      </c>
      <c r="E518" s="205"/>
      <c r="F518" s="206"/>
      <c r="G518" s="214"/>
      <c r="H518" s="214">
        <f>SUM(H519:H523)</f>
        <v>0</v>
      </c>
      <c r="I518" s="184"/>
      <c r="J518" s="184">
        <f>SUM(J519:J523)</f>
        <v>0</v>
      </c>
      <c r="K518" s="184"/>
      <c r="L518" s="184">
        <f>SUM(L519:L523)</f>
        <v>0</v>
      </c>
      <c r="M518" s="184"/>
      <c r="N518" s="184">
        <f>SUM(N519:N523)</f>
        <v>0</v>
      </c>
      <c r="O518" s="184"/>
      <c r="P518" s="184">
        <f>SUM(P519:P523)</f>
        <v>0.03</v>
      </c>
      <c r="Q518" s="184"/>
      <c r="R518" s="184">
        <f>SUM(R519:R523)</f>
        <v>0</v>
      </c>
      <c r="S518" s="184"/>
      <c r="T518" s="184"/>
      <c r="AF518" t="s">
        <v>104</v>
      </c>
    </row>
    <row r="519" spans="1:61" ht="22.5" outlineLevel="1">
      <c r="A519" s="194">
        <v>109</v>
      </c>
      <c r="B519" s="194" t="s">
        <v>166</v>
      </c>
      <c r="C519" s="195" t="s">
        <v>547</v>
      </c>
      <c r="D519" s="196" t="s">
        <v>548</v>
      </c>
      <c r="E519" s="197" t="s">
        <v>107</v>
      </c>
      <c r="F519" s="198">
        <v>73.064</v>
      </c>
      <c r="G519" s="182"/>
      <c r="H519" s="213">
        <f>ROUND(F519*G519,2)</f>
        <v>0</v>
      </c>
      <c r="I519" s="182"/>
      <c r="J519" s="183">
        <f>ROUND(F519*I519,2)</f>
        <v>0</v>
      </c>
      <c r="K519" s="182"/>
      <c r="L519" s="183">
        <f>ROUND(F519*K519,2)</f>
        <v>0</v>
      </c>
      <c r="M519" s="183">
        <v>21</v>
      </c>
      <c r="N519" s="183">
        <f>H519*(1+M519/100)</f>
        <v>0</v>
      </c>
      <c r="O519" s="183">
        <v>0.00046</v>
      </c>
      <c r="P519" s="183">
        <f>ROUND(F519*O519,2)</f>
        <v>0.03</v>
      </c>
      <c r="Q519" s="183">
        <v>0</v>
      </c>
      <c r="R519" s="183">
        <f>ROUND(F519*Q519,2)</f>
        <v>0</v>
      </c>
      <c r="S519" s="183" t="s">
        <v>549</v>
      </c>
      <c r="T519" s="183" t="s">
        <v>166</v>
      </c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 t="s">
        <v>109</v>
      </c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</row>
    <row r="520" spans="1:61" ht="12.75" outlineLevel="1">
      <c r="A520" s="194"/>
      <c r="B520" s="194"/>
      <c r="C520" s="195"/>
      <c r="D520" s="199" t="s">
        <v>550</v>
      </c>
      <c r="E520" s="200"/>
      <c r="F520" s="201"/>
      <c r="G520" s="213"/>
      <c r="H520" s="21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 t="s">
        <v>111</v>
      </c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</row>
    <row r="521" spans="1:61" ht="12.75" outlineLevel="1">
      <c r="A521" s="194"/>
      <c r="B521" s="194"/>
      <c r="C521" s="195"/>
      <c r="D521" s="199" t="s">
        <v>551</v>
      </c>
      <c r="E521" s="200"/>
      <c r="F521" s="201"/>
      <c r="G521" s="213"/>
      <c r="H521" s="21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 t="s">
        <v>111</v>
      </c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</row>
    <row r="522" spans="1:61" ht="12.75" outlineLevel="1">
      <c r="A522" s="194"/>
      <c r="B522" s="194"/>
      <c r="C522" s="195"/>
      <c r="D522" s="199" t="s">
        <v>552</v>
      </c>
      <c r="E522" s="200"/>
      <c r="F522" s="201"/>
      <c r="G522" s="213"/>
      <c r="H522" s="21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 t="s">
        <v>111</v>
      </c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</row>
    <row r="523" spans="1:61" ht="12.75" outlineLevel="1">
      <c r="A523" s="194"/>
      <c r="B523" s="194"/>
      <c r="C523" s="195"/>
      <c r="D523" s="199" t="s">
        <v>553</v>
      </c>
      <c r="E523" s="200"/>
      <c r="F523" s="201">
        <v>73.064</v>
      </c>
      <c r="G523" s="213"/>
      <c r="H523" s="21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 t="s">
        <v>111</v>
      </c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</row>
    <row r="524" spans="1:32" ht="12.75">
      <c r="A524" s="202" t="s">
        <v>103</v>
      </c>
      <c r="B524" s="202"/>
      <c r="C524" s="203" t="s">
        <v>78</v>
      </c>
      <c r="D524" s="204" t="s">
        <v>79</v>
      </c>
      <c r="E524" s="205"/>
      <c r="F524" s="206"/>
      <c r="G524" s="214"/>
      <c r="H524" s="214">
        <f>SUM(H525:H525)</f>
        <v>0</v>
      </c>
      <c r="I524" s="184"/>
      <c r="J524" s="184">
        <f>SUM(J525:J525)</f>
        <v>0</v>
      </c>
      <c r="K524" s="184"/>
      <c r="L524" s="184">
        <f>SUM(L525:L525)</f>
        <v>0</v>
      </c>
      <c r="M524" s="184"/>
      <c r="N524" s="184">
        <f>SUM(N525:N525)</f>
        <v>0</v>
      </c>
      <c r="O524" s="184"/>
      <c r="P524" s="184">
        <f>SUM(P525:P525)</f>
        <v>0.01</v>
      </c>
      <c r="Q524" s="184"/>
      <c r="R524" s="184">
        <f>SUM(R525:R525)</f>
        <v>0</v>
      </c>
      <c r="S524" s="184"/>
      <c r="T524" s="184"/>
      <c r="AF524" t="s">
        <v>104</v>
      </c>
    </row>
    <row r="525" spans="1:61" ht="22.5" outlineLevel="1">
      <c r="A525" s="194">
        <v>110</v>
      </c>
      <c r="B525" s="194" t="s">
        <v>166</v>
      </c>
      <c r="C525" s="195" t="s">
        <v>554</v>
      </c>
      <c r="D525" s="196" t="s">
        <v>555</v>
      </c>
      <c r="E525" s="197" t="s">
        <v>107</v>
      </c>
      <c r="F525" s="198">
        <v>20</v>
      </c>
      <c r="G525" s="182"/>
      <c r="H525" s="213">
        <f>ROUND(F525*G525,2)</f>
        <v>0</v>
      </c>
      <c r="I525" s="182"/>
      <c r="J525" s="183">
        <f>ROUND(F525*I525,2)</f>
        <v>0</v>
      </c>
      <c r="K525" s="182"/>
      <c r="L525" s="183">
        <f>ROUND(F525*K525,2)</f>
        <v>0</v>
      </c>
      <c r="M525" s="183">
        <v>21</v>
      </c>
      <c r="N525" s="183">
        <f>H525*(1+M525/100)</f>
        <v>0</v>
      </c>
      <c r="O525" s="183">
        <v>0.00031</v>
      </c>
      <c r="P525" s="183">
        <f>ROUND(F525*O525,2)</f>
        <v>0.01</v>
      </c>
      <c r="Q525" s="183">
        <v>0</v>
      </c>
      <c r="R525" s="183">
        <f>ROUND(F525*Q525,2)</f>
        <v>0</v>
      </c>
      <c r="S525" s="183"/>
      <c r="T525" s="183" t="s">
        <v>108</v>
      </c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 t="s">
        <v>109</v>
      </c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</row>
    <row r="526" spans="1:32" ht="12.75">
      <c r="A526" s="202" t="s">
        <v>103</v>
      </c>
      <c r="B526" s="202"/>
      <c r="C526" s="203" t="s">
        <v>80</v>
      </c>
      <c r="D526" s="204" t="s">
        <v>29</v>
      </c>
      <c r="E526" s="205"/>
      <c r="F526" s="206"/>
      <c r="G526" s="214"/>
      <c r="H526" s="214">
        <f>SUM(H527:H527)</f>
        <v>0</v>
      </c>
      <c r="I526" s="184"/>
      <c r="J526" s="184">
        <f>SUM(J527:J533)</f>
        <v>0</v>
      </c>
      <c r="K526" s="184"/>
      <c r="L526" s="184">
        <f>SUM(L527:L533)</f>
        <v>0</v>
      </c>
      <c r="M526" s="184"/>
      <c r="N526" s="184">
        <f>SUM(N527:N533)</f>
        <v>0</v>
      </c>
      <c r="O526" s="184"/>
      <c r="P526" s="184">
        <f>SUM(P527:P533)</f>
        <v>0</v>
      </c>
      <c r="Q526" s="184"/>
      <c r="R526" s="184">
        <f>SUM(R527:R533)</f>
        <v>0</v>
      </c>
      <c r="S526" s="184"/>
      <c r="T526" s="184"/>
      <c r="AF526" t="s">
        <v>104</v>
      </c>
    </row>
    <row r="527" spans="1:61" ht="22.5" outlineLevel="1">
      <c r="A527" s="194">
        <v>111</v>
      </c>
      <c r="B527" s="194" t="s">
        <v>166</v>
      </c>
      <c r="C527" s="195" t="s">
        <v>556</v>
      </c>
      <c r="D527" s="196" t="s">
        <v>581</v>
      </c>
      <c r="E527" s="197" t="s">
        <v>557</v>
      </c>
      <c r="F527" s="198">
        <v>2.9</v>
      </c>
      <c r="G527" s="182"/>
      <c r="H527" s="213">
        <f aca="true" t="shared" si="12" ref="H527:H533">ROUND(F527*G527,2)</f>
        <v>0</v>
      </c>
      <c r="I527" s="182"/>
      <c r="J527" s="183">
        <f aca="true" t="shared" si="13" ref="J527:J533">ROUND(F527*I527,2)</f>
        <v>0</v>
      </c>
      <c r="K527" s="182"/>
      <c r="L527" s="183">
        <f aca="true" t="shared" si="14" ref="L527:L533">ROUND(F527*K527,2)</f>
        <v>0</v>
      </c>
      <c r="M527" s="183">
        <v>21</v>
      </c>
      <c r="N527" s="183">
        <f aca="true" t="shared" si="15" ref="N527:N533">H527*(1+M527/100)</f>
        <v>0</v>
      </c>
      <c r="O527" s="183">
        <v>0</v>
      </c>
      <c r="P527" s="183">
        <f aca="true" t="shared" si="16" ref="P527:P533">ROUND(F527*O527,2)</f>
        <v>0</v>
      </c>
      <c r="Q527" s="183">
        <v>0</v>
      </c>
      <c r="R527" s="183">
        <f aca="true" t="shared" si="17" ref="R527:R533">ROUND(F527*Q527,2)</f>
        <v>0</v>
      </c>
      <c r="S527" s="183"/>
      <c r="T527" s="183" t="s">
        <v>166</v>
      </c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 t="s">
        <v>558</v>
      </c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</row>
    <row r="528" spans="1:32" ht="12.75">
      <c r="A528" s="202" t="s">
        <v>103</v>
      </c>
      <c r="B528" s="202"/>
      <c r="C528" s="203" t="s">
        <v>81</v>
      </c>
      <c r="D528" s="204" t="s">
        <v>30</v>
      </c>
      <c r="E528" s="205"/>
      <c r="F528" s="206"/>
      <c r="G528" s="214"/>
      <c r="H528" s="214">
        <f>SUM(H529:H533)</f>
        <v>0</v>
      </c>
      <c r="I528" s="184"/>
      <c r="J528" s="184">
        <f>SUM(J529:J535)</f>
        <v>0</v>
      </c>
      <c r="K528" s="184"/>
      <c r="L528" s="184">
        <f>SUM(L529:L535)</f>
        <v>0</v>
      </c>
      <c r="M528" s="184"/>
      <c r="N528" s="184">
        <f>SUM(N529:N535)</f>
        <v>0</v>
      </c>
      <c r="O528" s="184"/>
      <c r="P528" s="184">
        <f>SUM(P529:P535)</f>
        <v>0</v>
      </c>
      <c r="Q528" s="184"/>
      <c r="R528" s="184">
        <f>SUM(R529:R535)</f>
        <v>0</v>
      </c>
      <c r="S528" s="184"/>
      <c r="T528" s="184"/>
      <c r="AF528" t="s">
        <v>104</v>
      </c>
    </row>
    <row r="529" spans="1:61" ht="22.5" outlineLevel="1">
      <c r="A529" s="194">
        <v>112</v>
      </c>
      <c r="B529" s="194" t="s">
        <v>166</v>
      </c>
      <c r="C529" s="195" t="s">
        <v>559</v>
      </c>
      <c r="D529" s="196" t="s">
        <v>579</v>
      </c>
      <c r="E529" s="197" t="s">
        <v>557</v>
      </c>
      <c r="F529" s="198">
        <v>1</v>
      </c>
      <c r="G529" s="182"/>
      <c r="H529" s="213">
        <f t="shared" si="12"/>
        <v>0</v>
      </c>
      <c r="I529" s="182"/>
      <c r="J529" s="183">
        <f t="shared" si="13"/>
        <v>0</v>
      </c>
      <c r="K529" s="182"/>
      <c r="L529" s="183">
        <f t="shared" si="14"/>
        <v>0</v>
      </c>
      <c r="M529" s="183">
        <v>21</v>
      </c>
      <c r="N529" s="183">
        <f t="shared" si="15"/>
        <v>0</v>
      </c>
      <c r="O529" s="183">
        <v>0</v>
      </c>
      <c r="P529" s="183">
        <f t="shared" si="16"/>
        <v>0</v>
      </c>
      <c r="Q529" s="183">
        <v>0</v>
      </c>
      <c r="R529" s="183">
        <f t="shared" si="17"/>
        <v>0</v>
      </c>
      <c r="S529" s="183"/>
      <c r="T529" s="183" t="s">
        <v>166</v>
      </c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 t="s">
        <v>558</v>
      </c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  <c r="BI529" s="175"/>
    </row>
    <row r="530" spans="1:61" ht="33.75" outlineLevel="1">
      <c r="A530" s="194">
        <v>113</v>
      </c>
      <c r="B530" s="194" t="s">
        <v>584</v>
      </c>
      <c r="C530" s="195" t="s">
        <v>560</v>
      </c>
      <c r="D530" s="196" t="s">
        <v>580</v>
      </c>
      <c r="E530" s="197" t="s">
        <v>561</v>
      </c>
      <c r="F530" s="198">
        <v>1</v>
      </c>
      <c r="G530" s="182"/>
      <c r="H530" s="213">
        <f t="shared" si="12"/>
        <v>0</v>
      </c>
      <c r="I530" s="182"/>
      <c r="J530" s="183">
        <f t="shared" si="13"/>
        <v>0</v>
      </c>
      <c r="K530" s="182"/>
      <c r="L530" s="183">
        <f t="shared" si="14"/>
        <v>0</v>
      </c>
      <c r="M530" s="183">
        <v>21</v>
      </c>
      <c r="N530" s="183">
        <f t="shared" si="15"/>
        <v>0</v>
      </c>
      <c r="O530" s="183">
        <v>0</v>
      </c>
      <c r="P530" s="183">
        <f t="shared" si="16"/>
        <v>0</v>
      </c>
      <c r="Q530" s="183">
        <v>0</v>
      </c>
      <c r="R530" s="183">
        <f t="shared" si="17"/>
        <v>0</v>
      </c>
      <c r="S530" s="183"/>
      <c r="T530" s="183" t="s">
        <v>108</v>
      </c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 t="s">
        <v>116</v>
      </c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  <c r="BI530" s="175"/>
    </row>
    <row r="531" spans="1:61" ht="33.75" outlineLevel="1">
      <c r="A531" s="194">
        <v>114</v>
      </c>
      <c r="B531" s="194" t="s">
        <v>584</v>
      </c>
      <c r="C531" s="195" t="s">
        <v>562</v>
      </c>
      <c r="D531" s="196" t="s">
        <v>563</v>
      </c>
      <c r="E531" s="197" t="s">
        <v>561</v>
      </c>
      <c r="F531" s="198">
        <v>1</v>
      </c>
      <c r="G531" s="182"/>
      <c r="H531" s="213">
        <f t="shared" si="12"/>
        <v>0</v>
      </c>
      <c r="I531" s="182"/>
      <c r="J531" s="183">
        <f t="shared" si="13"/>
        <v>0</v>
      </c>
      <c r="K531" s="182"/>
      <c r="L531" s="183">
        <f t="shared" si="14"/>
        <v>0</v>
      </c>
      <c r="M531" s="183">
        <v>21</v>
      </c>
      <c r="N531" s="183">
        <f t="shared" si="15"/>
        <v>0</v>
      </c>
      <c r="O531" s="183">
        <v>0</v>
      </c>
      <c r="P531" s="183">
        <f t="shared" si="16"/>
        <v>0</v>
      </c>
      <c r="Q531" s="183">
        <v>0</v>
      </c>
      <c r="R531" s="183">
        <f t="shared" si="17"/>
        <v>0</v>
      </c>
      <c r="S531" s="183"/>
      <c r="T531" s="183" t="s">
        <v>108</v>
      </c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 t="s">
        <v>116</v>
      </c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  <c r="BI531" s="175"/>
    </row>
    <row r="532" spans="1:61" ht="33.75" outlineLevel="1">
      <c r="A532" s="194">
        <v>115</v>
      </c>
      <c r="B532" s="194" t="s">
        <v>584</v>
      </c>
      <c r="C532" s="195" t="s">
        <v>562</v>
      </c>
      <c r="D532" s="196" t="s">
        <v>564</v>
      </c>
      <c r="E532" s="197" t="s">
        <v>565</v>
      </c>
      <c r="F532" s="198">
        <v>2</v>
      </c>
      <c r="G532" s="182"/>
      <c r="H532" s="213">
        <f t="shared" si="12"/>
        <v>0</v>
      </c>
      <c r="I532" s="182"/>
      <c r="J532" s="183">
        <f t="shared" si="13"/>
        <v>0</v>
      </c>
      <c r="K532" s="182"/>
      <c r="L532" s="183">
        <f t="shared" si="14"/>
        <v>0</v>
      </c>
      <c r="M532" s="183">
        <v>21</v>
      </c>
      <c r="N532" s="183">
        <f t="shared" si="15"/>
        <v>0</v>
      </c>
      <c r="O532" s="183">
        <v>0</v>
      </c>
      <c r="P532" s="183">
        <f t="shared" si="16"/>
        <v>0</v>
      </c>
      <c r="Q532" s="183">
        <v>0</v>
      </c>
      <c r="R532" s="183">
        <f t="shared" si="17"/>
        <v>0</v>
      </c>
      <c r="S532" s="183"/>
      <c r="T532" s="183" t="s">
        <v>108</v>
      </c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 t="s">
        <v>116</v>
      </c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  <c r="BI532" s="175"/>
    </row>
    <row r="533" spans="1:61" ht="45" outlineLevel="1">
      <c r="A533" s="207">
        <v>116</v>
      </c>
      <c r="B533" s="207" t="s">
        <v>584</v>
      </c>
      <c r="C533" s="208" t="s">
        <v>566</v>
      </c>
      <c r="D533" s="209" t="s">
        <v>567</v>
      </c>
      <c r="E533" s="210" t="s">
        <v>568</v>
      </c>
      <c r="F533" s="211">
        <v>12</v>
      </c>
      <c r="G533" s="185"/>
      <c r="H533" s="215">
        <f t="shared" si="12"/>
        <v>0</v>
      </c>
      <c r="I533" s="185"/>
      <c r="J533" s="186">
        <f t="shared" si="13"/>
        <v>0</v>
      </c>
      <c r="K533" s="185"/>
      <c r="L533" s="186">
        <f t="shared" si="14"/>
        <v>0</v>
      </c>
      <c r="M533" s="186">
        <v>21</v>
      </c>
      <c r="N533" s="186">
        <f t="shared" si="15"/>
        <v>0</v>
      </c>
      <c r="O533" s="186">
        <v>0</v>
      </c>
      <c r="P533" s="186">
        <f t="shared" si="16"/>
        <v>0</v>
      </c>
      <c r="Q533" s="186">
        <v>0</v>
      </c>
      <c r="R533" s="186">
        <f t="shared" si="17"/>
        <v>0</v>
      </c>
      <c r="S533" s="186"/>
      <c r="T533" s="186" t="s">
        <v>108</v>
      </c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 t="s">
        <v>109</v>
      </c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  <c r="BI533" s="175"/>
    </row>
    <row r="534" spans="1:31" ht="12.75">
      <c r="A534" s="6"/>
      <c r="B534" s="6"/>
      <c r="C534" s="7" t="s">
        <v>135</v>
      </c>
      <c r="D534" s="191" t="s">
        <v>135</v>
      </c>
      <c r="E534" s="9"/>
      <c r="F534" s="6"/>
      <c r="G534" s="216"/>
      <c r="H534" s="21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AD534">
        <v>15</v>
      </c>
      <c r="AE534">
        <v>21</v>
      </c>
    </row>
    <row r="535" spans="1:32" ht="12.75">
      <c r="A535" s="187"/>
      <c r="B535" s="190"/>
      <c r="C535" s="188" t="s">
        <v>31</v>
      </c>
      <c r="D535" s="192" t="s">
        <v>135</v>
      </c>
      <c r="E535" s="189"/>
      <c r="F535" s="190"/>
      <c r="G535" s="217"/>
      <c r="H535" s="218">
        <f>H7+H98+H149+H153+H186+H188+H240+H317+H346+H379+H434+H487+H489+H493+H518+H524+H526</f>
        <v>0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AD535">
        <f>SUMIF(M7:M533,AD534,H7:H533)</f>
        <v>0</v>
      </c>
      <c r="AE535">
        <f>SUMIF(M7:M533,AE534,H7:H533)</f>
        <v>0</v>
      </c>
      <c r="AF535" t="s">
        <v>569</v>
      </c>
    </row>
    <row r="536" spans="1:20" ht="12.75">
      <c r="A536" s="6"/>
      <c r="B536" s="6"/>
      <c r="C536" s="7" t="s">
        <v>135</v>
      </c>
      <c r="D536" s="191" t="s">
        <v>135</v>
      </c>
      <c r="E536" s="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6"/>
      <c r="B537" s="6"/>
      <c r="C537" s="7" t="s">
        <v>135</v>
      </c>
      <c r="D537" s="191" t="s">
        <v>135</v>
      </c>
      <c r="E537" s="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264" t="s">
        <v>570</v>
      </c>
      <c r="B538" s="264"/>
      <c r="C538" s="264"/>
      <c r="D538" s="265"/>
      <c r="E538" s="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32" ht="12.75">
      <c r="A539" s="266" t="s">
        <v>578</v>
      </c>
      <c r="B539" s="267"/>
      <c r="C539" s="267"/>
      <c r="D539" s="268"/>
      <c r="E539" s="267"/>
      <c r="F539" s="267"/>
      <c r="G539" s="267"/>
      <c r="H539" s="269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AF539" t="s">
        <v>571</v>
      </c>
    </row>
    <row r="540" spans="1:20" ht="12.75">
      <c r="A540" s="270"/>
      <c r="B540" s="271"/>
      <c r="C540" s="271"/>
      <c r="D540" s="272"/>
      <c r="E540" s="271"/>
      <c r="F540" s="271"/>
      <c r="G540" s="271"/>
      <c r="H540" s="273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270"/>
      <c r="B541" s="271"/>
      <c r="C541" s="271"/>
      <c r="D541" s="272"/>
      <c r="E541" s="271"/>
      <c r="F541" s="271"/>
      <c r="G541" s="271"/>
      <c r="H541" s="273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270"/>
      <c r="B542" s="271"/>
      <c r="C542" s="271"/>
      <c r="D542" s="272"/>
      <c r="E542" s="271"/>
      <c r="F542" s="271"/>
      <c r="G542" s="271"/>
      <c r="H542" s="273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274"/>
      <c r="B543" s="275"/>
      <c r="C543" s="275"/>
      <c r="D543" s="276"/>
      <c r="E543" s="275"/>
      <c r="F543" s="275"/>
      <c r="G543" s="275"/>
      <c r="H543" s="2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6"/>
      <c r="B544" s="6"/>
      <c r="C544" s="7" t="s">
        <v>135</v>
      </c>
      <c r="D544" s="191" t="s">
        <v>135</v>
      </c>
      <c r="E544" s="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4:32" ht="12.75">
      <c r="D545" s="193"/>
      <c r="E545" s="167"/>
      <c r="AF545" t="s">
        <v>572</v>
      </c>
    </row>
    <row r="546" ht="12.75">
      <c r="E546" s="167"/>
    </row>
    <row r="547" ht="12.75">
      <c r="E547" s="167"/>
    </row>
    <row r="548" ht="12.75">
      <c r="E548" s="167"/>
    </row>
    <row r="549" ht="12.75">
      <c r="E549" s="167"/>
    </row>
    <row r="550" ht="12.75">
      <c r="E550" s="167"/>
    </row>
    <row r="551" ht="12.75">
      <c r="E551" s="167"/>
    </row>
    <row r="552" ht="12.75">
      <c r="E552" s="167"/>
    </row>
    <row r="553" ht="12.75">
      <c r="E553" s="167"/>
    </row>
    <row r="554" ht="12.75">
      <c r="E554" s="167"/>
    </row>
    <row r="555" ht="12.75">
      <c r="E555" s="167"/>
    </row>
    <row r="556" ht="12.75">
      <c r="E556" s="167"/>
    </row>
    <row r="557" ht="12.75">
      <c r="E557" s="167"/>
    </row>
    <row r="558" ht="12.75">
      <c r="E558" s="167"/>
    </row>
    <row r="559" ht="12.75">
      <c r="E559" s="167"/>
    </row>
    <row r="560" ht="12.75">
      <c r="E560" s="167"/>
    </row>
    <row r="561" ht="12.75">
      <c r="E561" s="167"/>
    </row>
    <row r="562" ht="12.75">
      <c r="E562" s="167"/>
    </row>
    <row r="563" ht="12.75">
      <c r="E563" s="167"/>
    </row>
    <row r="564" ht="12.75">
      <c r="E564" s="167"/>
    </row>
    <row r="565" ht="12.75">
      <c r="E565" s="167"/>
    </row>
    <row r="566" ht="12.75">
      <c r="E566" s="167"/>
    </row>
    <row r="567" ht="12.75">
      <c r="E567" s="167"/>
    </row>
    <row r="568" ht="12.75">
      <c r="E568" s="167"/>
    </row>
    <row r="569" ht="12.75">
      <c r="E569" s="167"/>
    </row>
    <row r="570" ht="12.75">
      <c r="E570" s="167"/>
    </row>
    <row r="571" ht="12.75">
      <c r="E571" s="167"/>
    </row>
    <row r="572" ht="12.75">
      <c r="E572" s="167"/>
    </row>
    <row r="573" ht="12.75">
      <c r="E573" s="167"/>
    </row>
    <row r="574" ht="12.75">
      <c r="E574" s="167"/>
    </row>
    <row r="575" ht="12.75">
      <c r="E575" s="167"/>
    </row>
    <row r="576" ht="12.75">
      <c r="E576" s="167"/>
    </row>
    <row r="577" ht="12.75">
      <c r="E577" s="167"/>
    </row>
    <row r="578" ht="12.75">
      <c r="E578" s="167"/>
    </row>
    <row r="579" ht="12.75">
      <c r="E579" s="167"/>
    </row>
    <row r="580" ht="12.75">
      <c r="E580" s="167"/>
    </row>
    <row r="581" ht="12.75">
      <c r="E581" s="167"/>
    </row>
    <row r="582" ht="12.75">
      <c r="E582" s="167"/>
    </row>
    <row r="583" ht="12.75">
      <c r="E583" s="167"/>
    </row>
    <row r="584" ht="12.75">
      <c r="E584" s="167"/>
    </row>
    <row r="585" ht="12.75">
      <c r="E585" s="167"/>
    </row>
    <row r="586" ht="12.75">
      <c r="E586" s="167"/>
    </row>
    <row r="587" ht="12.75">
      <c r="E587" s="167"/>
    </row>
    <row r="588" ht="12.75">
      <c r="E588" s="167"/>
    </row>
    <row r="589" ht="12.75">
      <c r="E589" s="167"/>
    </row>
    <row r="590" ht="12.75">
      <c r="E590" s="167"/>
    </row>
    <row r="591" ht="12.75">
      <c r="E591" s="167"/>
    </row>
    <row r="592" ht="12.75">
      <c r="E592" s="167"/>
    </row>
    <row r="593" ht="12.75">
      <c r="E593" s="167"/>
    </row>
    <row r="594" ht="12.75">
      <c r="E594" s="167"/>
    </row>
    <row r="595" ht="12.75">
      <c r="E595" s="167"/>
    </row>
    <row r="596" ht="12.75">
      <c r="E596" s="167"/>
    </row>
    <row r="597" ht="12.75">
      <c r="E597" s="167"/>
    </row>
    <row r="598" ht="12.75">
      <c r="E598" s="167"/>
    </row>
    <row r="599" ht="12.75">
      <c r="E599" s="167"/>
    </row>
    <row r="600" ht="12.75">
      <c r="E600" s="167"/>
    </row>
    <row r="601" ht="12.75">
      <c r="E601" s="167"/>
    </row>
    <row r="602" ht="12.75">
      <c r="E602" s="167"/>
    </row>
    <row r="603" ht="12.75">
      <c r="E603" s="167"/>
    </row>
    <row r="604" ht="12.75">
      <c r="E604" s="167"/>
    </row>
    <row r="605" ht="12.75">
      <c r="E605" s="167"/>
    </row>
    <row r="606" ht="12.75">
      <c r="E606" s="167"/>
    </row>
    <row r="607" ht="12.75">
      <c r="E607" s="167"/>
    </row>
    <row r="608" ht="12.75">
      <c r="E608" s="167"/>
    </row>
    <row r="609" ht="12.75">
      <c r="E609" s="167"/>
    </row>
    <row r="610" ht="12.75">
      <c r="E610" s="167"/>
    </row>
    <row r="611" ht="12.75">
      <c r="E611" s="167"/>
    </row>
    <row r="612" ht="12.75">
      <c r="E612" s="167"/>
    </row>
    <row r="613" ht="12.75">
      <c r="E613" s="167"/>
    </row>
    <row r="614" ht="12.75">
      <c r="E614" s="167"/>
    </row>
    <row r="615" ht="12.75">
      <c r="E615" s="167"/>
    </row>
    <row r="616" ht="12.75">
      <c r="E616" s="167"/>
    </row>
    <row r="617" ht="12.75">
      <c r="E617" s="167"/>
    </row>
    <row r="618" ht="12.75">
      <c r="E618" s="167"/>
    </row>
    <row r="619" ht="12.75">
      <c r="E619" s="167"/>
    </row>
    <row r="620" ht="12.75">
      <c r="E620" s="167"/>
    </row>
    <row r="621" ht="12.75">
      <c r="E621" s="167"/>
    </row>
    <row r="622" ht="12.75">
      <c r="E622" s="167"/>
    </row>
    <row r="623" ht="12.75">
      <c r="E623" s="167"/>
    </row>
    <row r="624" ht="12.75">
      <c r="E624" s="167"/>
    </row>
    <row r="625" ht="12.75">
      <c r="E625" s="167"/>
    </row>
    <row r="626" ht="12.75">
      <c r="E626" s="167"/>
    </row>
    <row r="627" ht="12.75">
      <c r="E627" s="167"/>
    </row>
    <row r="628" ht="12.75">
      <c r="E628" s="167"/>
    </row>
    <row r="629" ht="12.75">
      <c r="E629" s="167"/>
    </row>
    <row r="630" ht="12.75">
      <c r="E630" s="167"/>
    </row>
    <row r="631" ht="12.75">
      <c r="E631" s="167"/>
    </row>
    <row r="632" ht="12.75">
      <c r="E632" s="167"/>
    </row>
    <row r="633" ht="12.75">
      <c r="E633" s="167"/>
    </row>
    <row r="634" ht="12.75">
      <c r="E634" s="167"/>
    </row>
    <row r="635" ht="12.75">
      <c r="E635" s="167"/>
    </row>
    <row r="636" ht="12.75">
      <c r="E636" s="167"/>
    </row>
    <row r="637" ht="12.75">
      <c r="E637" s="167"/>
    </row>
    <row r="638" ht="12.75">
      <c r="E638" s="167"/>
    </row>
    <row r="639" ht="12.75">
      <c r="E639" s="167"/>
    </row>
    <row r="640" ht="12.75">
      <c r="E640" s="167"/>
    </row>
    <row r="641" ht="12.75">
      <c r="E641" s="167"/>
    </row>
    <row r="642" ht="12.75">
      <c r="E642" s="167"/>
    </row>
    <row r="643" ht="12.75">
      <c r="E643" s="167"/>
    </row>
    <row r="644" ht="12.75">
      <c r="E644" s="167"/>
    </row>
    <row r="645" ht="12.75">
      <c r="E645" s="167"/>
    </row>
    <row r="646" ht="12.75">
      <c r="E646" s="167"/>
    </row>
    <row r="647" ht="12.75">
      <c r="E647" s="167"/>
    </row>
    <row r="648" ht="12.75">
      <c r="E648" s="167"/>
    </row>
    <row r="649" ht="12.75">
      <c r="E649" s="167"/>
    </row>
    <row r="650" ht="12.75">
      <c r="E650" s="167"/>
    </row>
    <row r="651" ht="12.75">
      <c r="E651" s="167"/>
    </row>
    <row r="652" ht="12.75">
      <c r="E652" s="167"/>
    </row>
    <row r="653" ht="12.75">
      <c r="E653" s="167"/>
    </row>
    <row r="654" ht="12.75">
      <c r="E654" s="167"/>
    </row>
    <row r="655" ht="12.75">
      <c r="E655" s="167"/>
    </row>
    <row r="656" ht="12.75">
      <c r="E656" s="167"/>
    </row>
    <row r="657" ht="12.75">
      <c r="E657" s="167"/>
    </row>
    <row r="658" ht="12.75">
      <c r="E658" s="167"/>
    </row>
    <row r="659" ht="12.75">
      <c r="E659" s="167"/>
    </row>
    <row r="660" ht="12.75">
      <c r="E660" s="167"/>
    </row>
    <row r="661" ht="12.75">
      <c r="E661" s="167"/>
    </row>
    <row r="662" ht="12.75">
      <c r="E662" s="167"/>
    </row>
    <row r="663" ht="12.75">
      <c r="E663" s="167"/>
    </row>
    <row r="664" ht="12.75">
      <c r="E664" s="167"/>
    </row>
    <row r="665" ht="12.75">
      <c r="E665" s="167"/>
    </row>
    <row r="666" ht="12.75">
      <c r="E666" s="167"/>
    </row>
    <row r="667" ht="12.75">
      <c r="E667" s="167"/>
    </row>
    <row r="668" ht="12.75">
      <c r="E668" s="167"/>
    </row>
    <row r="669" ht="12.75">
      <c r="E669" s="167"/>
    </row>
    <row r="670" ht="12.75">
      <c r="E670" s="167"/>
    </row>
    <row r="671" ht="12.75">
      <c r="E671" s="167"/>
    </row>
    <row r="672" ht="12.75">
      <c r="E672" s="167"/>
    </row>
    <row r="673" ht="12.75">
      <c r="E673" s="167"/>
    </row>
    <row r="674" ht="12.75">
      <c r="E674" s="167"/>
    </row>
    <row r="675" ht="12.75">
      <c r="E675" s="167"/>
    </row>
    <row r="676" ht="12.75">
      <c r="E676" s="167"/>
    </row>
    <row r="677" ht="12.75">
      <c r="E677" s="167"/>
    </row>
    <row r="678" ht="12.75">
      <c r="E678" s="167"/>
    </row>
    <row r="679" ht="12.75">
      <c r="E679" s="167"/>
    </row>
    <row r="680" ht="12.75">
      <c r="E680" s="167"/>
    </row>
    <row r="681" ht="12.75">
      <c r="E681" s="167"/>
    </row>
    <row r="682" ht="12.75">
      <c r="E682" s="167"/>
    </row>
    <row r="683" ht="12.75">
      <c r="E683" s="167"/>
    </row>
    <row r="684" ht="12.75">
      <c r="E684" s="167"/>
    </row>
    <row r="685" ht="12.75">
      <c r="E685" s="167"/>
    </row>
    <row r="686" ht="12.75">
      <c r="E686" s="167"/>
    </row>
    <row r="687" ht="12.75">
      <c r="E687" s="167"/>
    </row>
    <row r="688" ht="12.75">
      <c r="E688" s="167"/>
    </row>
    <row r="689" ht="12.75">
      <c r="E689" s="167"/>
    </row>
    <row r="690" ht="12.75">
      <c r="E690" s="167"/>
    </row>
    <row r="691" ht="12.75">
      <c r="E691" s="167"/>
    </row>
    <row r="692" ht="12.75">
      <c r="E692" s="167"/>
    </row>
    <row r="693" ht="12.75">
      <c r="E693" s="167"/>
    </row>
    <row r="694" ht="12.75">
      <c r="E694" s="167"/>
    </row>
    <row r="695" ht="12.75">
      <c r="E695" s="167"/>
    </row>
    <row r="696" ht="12.75">
      <c r="E696" s="167"/>
    </row>
    <row r="697" ht="12.75">
      <c r="E697" s="167"/>
    </row>
    <row r="698" ht="12.75">
      <c r="E698" s="167"/>
    </row>
    <row r="699" ht="12.75">
      <c r="E699" s="167"/>
    </row>
    <row r="700" ht="12.75">
      <c r="E700" s="167"/>
    </row>
    <row r="701" ht="12.75">
      <c r="E701" s="167"/>
    </row>
    <row r="702" ht="12.75">
      <c r="E702" s="167"/>
    </row>
    <row r="703" ht="12.75">
      <c r="E703" s="167"/>
    </row>
    <row r="704" ht="12.75">
      <c r="E704" s="167"/>
    </row>
    <row r="705" ht="12.75">
      <c r="E705" s="167"/>
    </row>
    <row r="706" ht="12.75">
      <c r="E706" s="167"/>
    </row>
    <row r="707" ht="12.75">
      <c r="E707" s="167"/>
    </row>
    <row r="708" ht="12.75">
      <c r="E708" s="167"/>
    </row>
    <row r="709" ht="12.75">
      <c r="E709" s="167"/>
    </row>
    <row r="710" ht="12.75">
      <c r="E710" s="167"/>
    </row>
    <row r="711" ht="12.75">
      <c r="E711" s="167"/>
    </row>
    <row r="712" ht="12.75">
      <c r="E712" s="167"/>
    </row>
    <row r="713" ht="12.75">
      <c r="E713" s="167"/>
    </row>
    <row r="714" ht="12.75">
      <c r="E714" s="167"/>
    </row>
    <row r="715" ht="12.75">
      <c r="E715" s="167"/>
    </row>
    <row r="716" ht="12.75">
      <c r="E716" s="167"/>
    </row>
    <row r="717" ht="12.75">
      <c r="E717" s="167"/>
    </row>
    <row r="718" ht="12.75">
      <c r="E718" s="167"/>
    </row>
    <row r="719" ht="12.75">
      <c r="E719" s="167"/>
    </row>
    <row r="720" ht="12.75">
      <c r="E720" s="167"/>
    </row>
    <row r="721" ht="12.75">
      <c r="E721" s="167"/>
    </row>
    <row r="722" ht="12.75">
      <c r="E722" s="167"/>
    </row>
    <row r="723" ht="12.75">
      <c r="E723" s="167"/>
    </row>
    <row r="724" ht="12.75">
      <c r="E724" s="167"/>
    </row>
    <row r="725" ht="12.75">
      <c r="E725" s="167"/>
    </row>
    <row r="726" ht="12.75">
      <c r="E726" s="167"/>
    </row>
    <row r="727" ht="12.75">
      <c r="E727" s="167"/>
    </row>
    <row r="728" ht="12.75">
      <c r="E728" s="167"/>
    </row>
    <row r="729" ht="12.75">
      <c r="E729" s="167"/>
    </row>
    <row r="730" ht="12.75">
      <c r="E730" s="167"/>
    </row>
    <row r="731" ht="12.75">
      <c r="E731" s="167"/>
    </row>
    <row r="732" ht="12.75">
      <c r="E732" s="167"/>
    </row>
    <row r="733" ht="12.75">
      <c r="E733" s="167"/>
    </row>
    <row r="734" ht="12.75">
      <c r="E734" s="167"/>
    </row>
    <row r="735" ht="12.75">
      <c r="E735" s="167"/>
    </row>
    <row r="736" ht="12.75">
      <c r="E736" s="167"/>
    </row>
    <row r="737" ht="12.75">
      <c r="E737" s="167"/>
    </row>
    <row r="738" ht="12.75">
      <c r="E738" s="167"/>
    </row>
    <row r="739" ht="12.75">
      <c r="E739" s="167"/>
    </row>
    <row r="740" ht="12.75">
      <c r="E740" s="167"/>
    </row>
    <row r="741" ht="12.75">
      <c r="E741" s="167"/>
    </row>
    <row r="742" ht="12.75">
      <c r="E742" s="167"/>
    </row>
    <row r="743" ht="12.75">
      <c r="E743" s="167"/>
    </row>
    <row r="744" ht="12.75">
      <c r="E744" s="167"/>
    </row>
    <row r="745" ht="12.75">
      <c r="E745" s="167"/>
    </row>
    <row r="746" ht="12.75">
      <c r="E746" s="167"/>
    </row>
    <row r="747" ht="12.75">
      <c r="E747" s="167"/>
    </row>
    <row r="748" ht="12.75">
      <c r="E748" s="167"/>
    </row>
    <row r="749" ht="12.75">
      <c r="E749" s="167"/>
    </row>
    <row r="750" ht="12.75">
      <c r="E750" s="167"/>
    </row>
    <row r="751" ht="12.75">
      <c r="E751" s="167"/>
    </row>
    <row r="752" ht="12.75">
      <c r="E752" s="167"/>
    </row>
    <row r="753" ht="12.75">
      <c r="E753" s="167"/>
    </row>
    <row r="754" ht="12.75">
      <c r="E754" s="167"/>
    </row>
    <row r="755" ht="12.75">
      <c r="E755" s="167"/>
    </row>
    <row r="756" ht="12.75">
      <c r="E756" s="167"/>
    </row>
    <row r="757" ht="12.75">
      <c r="E757" s="167"/>
    </row>
    <row r="758" ht="12.75">
      <c r="E758" s="167"/>
    </row>
    <row r="759" ht="12.75">
      <c r="E759" s="167"/>
    </row>
    <row r="760" ht="12.75">
      <c r="E760" s="167"/>
    </row>
    <row r="761" ht="12.75">
      <c r="E761" s="167"/>
    </row>
    <row r="762" ht="12.75">
      <c r="E762" s="167"/>
    </row>
    <row r="763" ht="12.75">
      <c r="E763" s="167"/>
    </row>
    <row r="764" ht="12.75">
      <c r="E764" s="167"/>
    </row>
    <row r="765" ht="12.75">
      <c r="E765" s="167"/>
    </row>
    <row r="766" ht="12.75">
      <c r="E766" s="167"/>
    </row>
    <row r="767" ht="12.75">
      <c r="E767" s="167"/>
    </row>
    <row r="768" ht="12.75">
      <c r="E768" s="167"/>
    </row>
    <row r="769" ht="12.75">
      <c r="E769" s="167"/>
    </row>
    <row r="770" ht="12.75">
      <c r="E770" s="167"/>
    </row>
    <row r="771" ht="12.75">
      <c r="E771" s="167"/>
    </row>
    <row r="772" ht="12.75">
      <c r="E772" s="167"/>
    </row>
    <row r="773" ht="12.75">
      <c r="E773" s="167"/>
    </row>
    <row r="774" ht="12.75">
      <c r="E774" s="167"/>
    </row>
    <row r="775" ht="12.75">
      <c r="E775" s="167"/>
    </row>
    <row r="776" ht="12.75">
      <c r="E776" s="167"/>
    </row>
    <row r="777" ht="12.75">
      <c r="E777" s="167"/>
    </row>
    <row r="778" ht="12.75">
      <c r="E778" s="167"/>
    </row>
    <row r="779" ht="12.75">
      <c r="E779" s="167"/>
    </row>
    <row r="780" ht="12.75">
      <c r="E780" s="167"/>
    </row>
    <row r="781" ht="12.75">
      <c r="E781" s="167"/>
    </row>
    <row r="782" ht="12.75">
      <c r="E782" s="167"/>
    </row>
    <row r="783" ht="12.75">
      <c r="E783" s="167"/>
    </row>
    <row r="784" ht="12.75">
      <c r="E784" s="167"/>
    </row>
    <row r="785" ht="12.75">
      <c r="E785" s="167"/>
    </row>
    <row r="786" ht="12.75">
      <c r="E786" s="167"/>
    </row>
    <row r="787" ht="12.75">
      <c r="E787" s="167"/>
    </row>
    <row r="788" ht="12.75">
      <c r="E788" s="167"/>
    </row>
    <row r="789" ht="12.75">
      <c r="E789" s="167"/>
    </row>
    <row r="790" ht="12.75">
      <c r="E790" s="167"/>
    </row>
    <row r="791" ht="12.75">
      <c r="E791" s="167"/>
    </row>
    <row r="792" ht="12.75">
      <c r="E792" s="167"/>
    </row>
    <row r="793" ht="12.75">
      <c r="E793" s="167"/>
    </row>
    <row r="794" ht="12.75">
      <c r="E794" s="167"/>
    </row>
    <row r="795" ht="12.75">
      <c r="E795" s="167"/>
    </row>
    <row r="796" ht="12.75">
      <c r="E796" s="167"/>
    </row>
    <row r="797" ht="12.75">
      <c r="E797" s="167"/>
    </row>
    <row r="798" ht="12.75">
      <c r="E798" s="167"/>
    </row>
    <row r="799" ht="12.75">
      <c r="E799" s="167"/>
    </row>
    <row r="800" ht="12.75">
      <c r="E800" s="167"/>
    </row>
    <row r="801" ht="12.75">
      <c r="E801" s="167"/>
    </row>
    <row r="802" ht="12.75">
      <c r="E802" s="167"/>
    </row>
    <row r="803" ht="12.75">
      <c r="E803" s="167"/>
    </row>
    <row r="804" ht="12.75">
      <c r="E804" s="167"/>
    </row>
    <row r="805" ht="12.75">
      <c r="E805" s="167"/>
    </row>
    <row r="806" ht="12.75">
      <c r="E806" s="167"/>
    </row>
    <row r="807" ht="12.75">
      <c r="E807" s="167"/>
    </row>
    <row r="808" ht="12.75">
      <c r="E808" s="167"/>
    </row>
    <row r="809" ht="12.75">
      <c r="E809" s="167"/>
    </row>
    <row r="810" ht="12.75">
      <c r="E810" s="167"/>
    </row>
    <row r="811" ht="12.75">
      <c r="E811" s="167"/>
    </row>
    <row r="812" ht="12.75">
      <c r="E812" s="167"/>
    </row>
    <row r="813" ht="12.75">
      <c r="E813" s="167"/>
    </row>
    <row r="814" ht="12.75">
      <c r="E814" s="167"/>
    </row>
    <row r="815" ht="12.75">
      <c r="E815" s="167"/>
    </row>
    <row r="816" ht="12.75">
      <c r="E816" s="167"/>
    </row>
    <row r="817" ht="12.75">
      <c r="E817" s="167"/>
    </row>
    <row r="818" ht="12.75">
      <c r="E818" s="167"/>
    </row>
    <row r="819" ht="12.75">
      <c r="E819" s="167"/>
    </row>
    <row r="820" ht="12.75">
      <c r="E820" s="167"/>
    </row>
    <row r="821" ht="12.75">
      <c r="E821" s="167"/>
    </row>
    <row r="822" ht="12.75">
      <c r="E822" s="167"/>
    </row>
    <row r="823" ht="12.75">
      <c r="E823" s="167"/>
    </row>
    <row r="824" ht="12.75">
      <c r="E824" s="167"/>
    </row>
    <row r="825" ht="12.75">
      <c r="E825" s="167"/>
    </row>
    <row r="826" ht="12.75">
      <c r="E826" s="167"/>
    </row>
    <row r="827" ht="12.75">
      <c r="E827" s="167"/>
    </row>
    <row r="828" ht="12.75">
      <c r="E828" s="167"/>
    </row>
    <row r="829" ht="12.75">
      <c r="E829" s="167"/>
    </row>
    <row r="830" ht="12.75">
      <c r="E830" s="167"/>
    </row>
    <row r="831" ht="12.75">
      <c r="E831" s="167"/>
    </row>
    <row r="832" ht="12.75">
      <c r="E832" s="167"/>
    </row>
    <row r="833" ht="12.75">
      <c r="E833" s="167"/>
    </row>
    <row r="834" ht="12.75">
      <c r="E834" s="167"/>
    </row>
    <row r="835" ht="12.75">
      <c r="E835" s="167"/>
    </row>
    <row r="836" ht="12.75">
      <c r="E836" s="167"/>
    </row>
    <row r="837" ht="12.75">
      <c r="E837" s="167"/>
    </row>
    <row r="838" ht="12.75">
      <c r="E838" s="167"/>
    </row>
    <row r="839" ht="12.75">
      <c r="E839" s="167"/>
    </row>
    <row r="840" ht="12.75">
      <c r="E840" s="167"/>
    </row>
    <row r="841" ht="12.75">
      <c r="E841" s="167"/>
    </row>
    <row r="842" ht="12.75">
      <c r="E842" s="167"/>
    </row>
    <row r="843" ht="12.75">
      <c r="E843" s="167"/>
    </row>
    <row r="844" ht="12.75">
      <c r="E844" s="167"/>
    </row>
    <row r="845" ht="12.75">
      <c r="E845" s="167"/>
    </row>
    <row r="846" ht="12.75">
      <c r="E846" s="167"/>
    </row>
    <row r="847" ht="12.75">
      <c r="E847" s="167"/>
    </row>
    <row r="848" ht="12.75">
      <c r="E848" s="167"/>
    </row>
    <row r="849" ht="12.75">
      <c r="E849" s="167"/>
    </row>
    <row r="850" ht="12.75">
      <c r="E850" s="167"/>
    </row>
    <row r="851" ht="12.75">
      <c r="E851" s="167"/>
    </row>
    <row r="852" ht="12.75">
      <c r="E852" s="167"/>
    </row>
    <row r="853" ht="12.75">
      <c r="E853" s="167"/>
    </row>
    <row r="854" ht="12.75">
      <c r="E854" s="167"/>
    </row>
    <row r="855" ht="12.75">
      <c r="E855" s="167"/>
    </row>
    <row r="856" ht="12.75">
      <c r="E856" s="167"/>
    </row>
    <row r="857" ht="12.75">
      <c r="E857" s="167"/>
    </row>
    <row r="858" ht="12.75">
      <c r="E858" s="167"/>
    </row>
    <row r="859" ht="12.75">
      <c r="E859" s="167"/>
    </row>
    <row r="860" ht="12.75">
      <c r="E860" s="167"/>
    </row>
    <row r="861" ht="12.75">
      <c r="E861" s="167"/>
    </row>
    <row r="862" ht="12.75">
      <c r="E862" s="167"/>
    </row>
    <row r="863" ht="12.75">
      <c r="E863" s="167"/>
    </row>
    <row r="864" ht="12.75">
      <c r="E864" s="167"/>
    </row>
    <row r="865" ht="12.75">
      <c r="E865" s="167"/>
    </row>
    <row r="866" ht="12.75">
      <c r="E866" s="167"/>
    </row>
    <row r="867" ht="12.75">
      <c r="E867" s="167"/>
    </row>
    <row r="868" ht="12.75">
      <c r="E868" s="167"/>
    </row>
    <row r="869" ht="12.75">
      <c r="E869" s="167"/>
    </row>
    <row r="870" ht="12.75">
      <c r="E870" s="167"/>
    </row>
    <row r="871" ht="12.75">
      <c r="E871" s="167"/>
    </row>
    <row r="872" ht="12.75">
      <c r="E872" s="167"/>
    </row>
    <row r="873" ht="12.75">
      <c r="E873" s="167"/>
    </row>
    <row r="874" ht="12.75">
      <c r="E874" s="167"/>
    </row>
    <row r="875" ht="12.75">
      <c r="E875" s="167"/>
    </row>
    <row r="876" ht="12.75">
      <c r="E876" s="167"/>
    </row>
    <row r="877" ht="12.75">
      <c r="E877" s="167"/>
    </row>
    <row r="878" ht="12.75">
      <c r="E878" s="167"/>
    </row>
    <row r="879" ht="12.75">
      <c r="E879" s="167"/>
    </row>
    <row r="880" ht="12.75">
      <c r="E880" s="167"/>
    </row>
    <row r="881" ht="12.75">
      <c r="E881" s="167"/>
    </row>
    <row r="882" ht="12.75">
      <c r="E882" s="167"/>
    </row>
    <row r="883" ht="12.75">
      <c r="E883" s="167"/>
    </row>
    <row r="884" ht="12.75">
      <c r="E884" s="167"/>
    </row>
    <row r="885" ht="12.75">
      <c r="E885" s="167"/>
    </row>
    <row r="886" ht="12.75">
      <c r="E886" s="167"/>
    </row>
    <row r="887" ht="12.75">
      <c r="E887" s="167"/>
    </row>
    <row r="888" ht="12.75">
      <c r="E888" s="167"/>
    </row>
    <row r="889" ht="12.75">
      <c r="E889" s="167"/>
    </row>
    <row r="890" ht="12.75">
      <c r="E890" s="167"/>
    </row>
    <row r="891" ht="12.75">
      <c r="E891" s="167"/>
    </row>
    <row r="892" ht="12.75">
      <c r="E892" s="167"/>
    </row>
    <row r="893" ht="12.75">
      <c r="E893" s="167"/>
    </row>
    <row r="894" ht="12.75">
      <c r="E894" s="167"/>
    </row>
    <row r="895" ht="12.75">
      <c r="E895" s="167"/>
    </row>
    <row r="896" ht="12.75">
      <c r="E896" s="167"/>
    </row>
    <row r="897" ht="12.75">
      <c r="E897" s="167"/>
    </row>
    <row r="898" ht="12.75">
      <c r="E898" s="167"/>
    </row>
    <row r="899" ht="12.75">
      <c r="E899" s="167"/>
    </row>
    <row r="900" ht="12.75">
      <c r="E900" s="167"/>
    </row>
    <row r="901" ht="12.75">
      <c r="E901" s="167"/>
    </row>
    <row r="902" ht="12.75">
      <c r="E902" s="167"/>
    </row>
    <row r="903" ht="12.75">
      <c r="E903" s="167"/>
    </row>
    <row r="904" ht="12.75">
      <c r="E904" s="167"/>
    </row>
    <row r="905" ht="12.75">
      <c r="E905" s="167"/>
    </row>
    <row r="906" ht="12.75">
      <c r="E906" s="167"/>
    </row>
    <row r="907" ht="12.75">
      <c r="E907" s="167"/>
    </row>
    <row r="908" ht="12.75">
      <c r="E908" s="167"/>
    </row>
    <row r="909" ht="12.75">
      <c r="E909" s="167"/>
    </row>
    <row r="910" ht="12.75">
      <c r="E910" s="167"/>
    </row>
    <row r="911" ht="12.75">
      <c r="E911" s="167"/>
    </row>
    <row r="912" ht="12.75">
      <c r="E912" s="167"/>
    </row>
    <row r="913" ht="12.75">
      <c r="E913" s="167"/>
    </row>
    <row r="914" ht="12.75">
      <c r="E914" s="167"/>
    </row>
    <row r="915" ht="12.75">
      <c r="E915" s="167"/>
    </row>
    <row r="916" ht="12.75">
      <c r="E916" s="167"/>
    </row>
    <row r="917" ht="12.75">
      <c r="E917" s="167"/>
    </row>
    <row r="918" ht="12.75">
      <c r="E918" s="167"/>
    </row>
    <row r="919" ht="12.75">
      <c r="E919" s="167"/>
    </row>
    <row r="920" ht="12.75">
      <c r="E920" s="167"/>
    </row>
    <row r="921" ht="12.75">
      <c r="E921" s="167"/>
    </row>
    <row r="922" ht="12.75">
      <c r="E922" s="167"/>
    </row>
    <row r="923" ht="12.75">
      <c r="E923" s="167"/>
    </row>
    <row r="924" ht="12.75">
      <c r="E924" s="167"/>
    </row>
    <row r="925" ht="12.75">
      <c r="E925" s="167"/>
    </row>
    <row r="926" ht="12.75">
      <c r="E926" s="167"/>
    </row>
    <row r="927" ht="12.75">
      <c r="E927" s="167"/>
    </row>
    <row r="928" ht="12.75">
      <c r="E928" s="167"/>
    </row>
    <row r="929" ht="12.75">
      <c r="E929" s="167"/>
    </row>
    <row r="930" ht="12.75">
      <c r="E930" s="167"/>
    </row>
    <row r="931" ht="12.75">
      <c r="E931" s="167"/>
    </row>
    <row r="932" ht="12.75">
      <c r="E932" s="167"/>
    </row>
    <row r="933" ht="12.75">
      <c r="E933" s="167"/>
    </row>
    <row r="934" ht="12.75">
      <c r="E934" s="167"/>
    </row>
    <row r="935" ht="12.75">
      <c r="E935" s="167"/>
    </row>
    <row r="936" ht="12.75">
      <c r="E936" s="167"/>
    </row>
    <row r="937" ht="12.75">
      <c r="E937" s="167"/>
    </row>
    <row r="938" ht="12.75">
      <c r="E938" s="167"/>
    </row>
    <row r="939" ht="12.75">
      <c r="E939" s="167"/>
    </row>
    <row r="940" ht="12.75">
      <c r="E940" s="167"/>
    </row>
    <row r="941" ht="12.75">
      <c r="E941" s="167"/>
    </row>
    <row r="942" ht="12.75">
      <c r="E942" s="167"/>
    </row>
    <row r="943" ht="12.75">
      <c r="E943" s="167"/>
    </row>
    <row r="944" ht="12.75">
      <c r="E944" s="167"/>
    </row>
    <row r="945" ht="12.75">
      <c r="E945" s="167"/>
    </row>
    <row r="946" ht="12.75">
      <c r="E946" s="167"/>
    </row>
    <row r="947" ht="12.75">
      <c r="E947" s="167"/>
    </row>
    <row r="948" ht="12.75">
      <c r="E948" s="167"/>
    </row>
    <row r="949" ht="12.75">
      <c r="E949" s="167"/>
    </row>
    <row r="950" ht="12.75">
      <c r="E950" s="167"/>
    </row>
    <row r="951" ht="12.75">
      <c r="E951" s="167"/>
    </row>
    <row r="952" ht="12.75">
      <c r="E952" s="167"/>
    </row>
    <row r="953" ht="12.75">
      <c r="E953" s="167"/>
    </row>
    <row r="954" ht="12.75">
      <c r="E954" s="167"/>
    </row>
    <row r="955" ht="12.75">
      <c r="E955" s="167"/>
    </row>
    <row r="956" ht="12.75">
      <c r="E956" s="167"/>
    </row>
    <row r="957" ht="12.75">
      <c r="E957" s="167"/>
    </row>
    <row r="958" ht="12.75">
      <c r="E958" s="167"/>
    </row>
    <row r="959" ht="12.75">
      <c r="E959" s="167"/>
    </row>
    <row r="960" ht="12.75">
      <c r="E960" s="167"/>
    </row>
    <row r="961" ht="12.75">
      <c r="E961" s="167"/>
    </row>
    <row r="962" ht="12.75">
      <c r="E962" s="167"/>
    </row>
    <row r="963" ht="12.75">
      <c r="E963" s="167"/>
    </row>
    <row r="964" ht="12.75">
      <c r="E964" s="167"/>
    </row>
    <row r="965" ht="12.75">
      <c r="E965" s="167"/>
    </row>
    <row r="966" ht="12.75">
      <c r="E966" s="167"/>
    </row>
    <row r="967" ht="12.75">
      <c r="E967" s="167"/>
    </row>
    <row r="968" ht="12.75">
      <c r="E968" s="167"/>
    </row>
    <row r="969" ht="12.75">
      <c r="E969" s="167"/>
    </row>
    <row r="970" ht="12.75">
      <c r="E970" s="167"/>
    </row>
    <row r="971" ht="12.75">
      <c r="E971" s="167"/>
    </row>
    <row r="972" ht="12.75">
      <c r="E972" s="167"/>
    </row>
    <row r="973" ht="12.75">
      <c r="E973" s="167"/>
    </row>
    <row r="974" ht="12.75">
      <c r="E974" s="167"/>
    </row>
    <row r="975" ht="12.75">
      <c r="E975" s="167"/>
    </row>
    <row r="976" ht="12.75">
      <c r="E976" s="167"/>
    </row>
    <row r="977" ht="12.75">
      <c r="E977" s="167"/>
    </row>
    <row r="978" ht="12.75">
      <c r="E978" s="167"/>
    </row>
    <row r="979" ht="12.75">
      <c r="E979" s="167"/>
    </row>
    <row r="980" ht="12.75">
      <c r="E980" s="167"/>
    </row>
    <row r="981" ht="12.75">
      <c r="E981" s="167"/>
    </row>
    <row r="982" ht="12.75">
      <c r="E982" s="167"/>
    </row>
    <row r="983" ht="12.75">
      <c r="E983" s="167"/>
    </row>
    <row r="984" ht="12.75">
      <c r="E984" s="167"/>
    </row>
    <row r="985" ht="12.75">
      <c r="E985" s="167"/>
    </row>
    <row r="986" ht="12.75">
      <c r="E986" s="167"/>
    </row>
    <row r="987" ht="12.75">
      <c r="E987" s="167"/>
    </row>
    <row r="988" ht="12.75">
      <c r="E988" s="167"/>
    </row>
    <row r="989" ht="12.75">
      <c r="E989" s="167"/>
    </row>
    <row r="990" ht="12.75">
      <c r="E990" s="167"/>
    </row>
    <row r="991" ht="12.75">
      <c r="E991" s="167"/>
    </row>
    <row r="992" ht="12.75">
      <c r="E992" s="167"/>
    </row>
    <row r="993" ht="12.75">
      <c r="E993" s="167"/>
    </row>
    <row r="994" ht="12.75">
      <c r="E994" s="167"/>
    </row>
    <row r="995" ht="12.75">
      <c r="E995" s="167"/>
    </row>
    <row r="996" ht="12.75">
      <c r="E996" s="167"/>
    </row>
    <row r="997" ht="12.75">
      <c r="E997" s="167"/>
    </row>
    <row r="998" ht="12.75">
      <c r="E998" s="167"/>
    </row>
    <row r="999" ht="12.75">
      <c r="E999" s="167"/>
    </row>
    <row r="1000" ht="12.75">
      <c r="E1000" s="167"/>
    </row>
    <row r="1001" ht="12.75">
      <c r="E1001" s="167"/>
    </row>
    <row r="1002" ht="12.75">
      <c r="E1002" s="167"/>
    </row>
    <row r="1003" ht="12.75">
      <c r="E1003" s="167"/>
    </row>
    <row r="1004" ht="12.75">
      <c r="E1004" s="167"/>
    </row>
    <row r="1005" ht="12.75">
      <c r="E1005" s="167"/>
    </row>
    <row r="1006" ht="12.75">
      <c r="E1006" s="167"/>
    </row>
    <row r="1007" ht="12.75">
      <c r="E1007" s="167"/>
    </row>
    <row r="1008" ht="12.75">
      <c r="E1008" s="167"/>
    </row>
    <row r="1009" ht="12.75">
      <c r="E1009" s="167"/>
    </row>
    <row r="1010" ht="12.75">
      <c r="E1010" s="167"/>
    </row>
    <row r="1011" ht="12.75">
      <c r="E1011" s="167"/>
    </row>
    <row r="1012" ht="12.75">
      <c r="E1012" s="167"/>
    </row>
    <row r="1013" ht="12.75">
      <c r="E1013" s="167"/>
    </row>
    <row r="1014" ht="12.75">
      <c r="E1014" s="167"/>
    </row>
    <row r="1015" ht="12.75">
      <c r="E1015" s="167"/>
    </row>
    <row r="1016" ht="12.75">
      <c r="E1016" s="167"/>
    </row>
    <row r="1017" ht="12.75">
      <c r="E1017" s="167"/>
    </row>
    <row r="1018" ht="12.75">
      <c r="E1018" s="167"/>
    </row>
    <row r="1019" ht="12.75">
      <c r="E1019" s="167"/>
    </row>
    <row r="1020" ht="12.75">
      <c r="E1020" s="167"/>
    </row>
    <row r="1021" ht="12.75">
      <c r="E1021" s="167"/>
    </row>
    <row r="1022" ht="12.75">
      <c r="E1022" s="167"/>
    </row>
    <row r="1023" ht="12.75">
      <c r="E1023" s="167"/>
    </row>
    <row r="1024" ht="12.75">
      <c r="E1024" s="167"/>
    </row>
    <row r="1025" ht="12.75">
      <c r="E1025" s="167"/>
    </row>
    <row r="1026" ht="12.75">
      <c r="E1026" s="167"/>
    </row>
    <row r="1027" ht="12.75">
      <c r="E1027" s="167"/>
    </row>
    <row r="1028" ht="12.75">
      <c r="E1028" s="167"/>
    </row>
    <row r="1029" ht="12.75">
      <c r="E1029" s="167"/>
    </row>
    <row r="1030" ht="12.75">
      <c r="E1030" s="167"/>
    </row>
    <row r="1031" ht="12.75">
      <c r="E1031" s="167"/>
    </row>
    <row r="1032" ht="12.75">
      <c r="E1032" s="167"/>
    </row>
    <row r="1033" ht="12.75">
      <c r="E1033" s="167"/>
    </row>
    <row r="1034" ht="12.75">
      <c r="E1034" s="167"/>
    </row>
    <row r="1035" ht="12.75">
      <c r="E1035" s="167"/>
    </row>
    <row r="1036" ht="12.75">
      <c r="E1036" s="167"/>
    </row>
    <row r="1037" ht="12.75">
      <c r="E1037" s="167"/>
    </row>
    <row r="1038" ht="12.75">
      <c r="E1038" s="167"/>
    </row>
    <row r="1039" ht="12.75">
      <c r="E1039" s="167"/>
    </row>
    <row r="1040" ht="12.75">
      <c r="E1040" s="167"/>
    </row>
    <row r="1041" ht="12.75">
      <c r="E1041" s="167"/>
    </row>
    <row r="1042" ht="12.75">
      <c r="E1042" s="167"/>
    </row>
    <row r="1043" ht="12.75">
      <c r="E1043" s="167"/>
    </row>
    <row r="1044" ht="12.75">
      <c r="E1044" s="167"/>
    </row>
    <row r="1045" ht="12.75">
      <c r="E1045" s="167"/>
    </row>
    <row r="1046" ht="12.75">
      <c r="E1046" s="167"/>
    </row>
    <row r="1047" ht="12.75">
      <c r="E1047" s="167"/>
    </row>
    <row r="1048" ht="12.75">
      <c r="E1048" s="167"/>
    </row>
    <row r="1049" ht="12.75">
      <c r="E1049" s="167"/>
    </row>
    <row r="1050" ht="12.75">
      <c r="E1050" s="167"/>
    </row>
    <row r="1051" ht="12.75">
      <c r="E1051" s="167"/>
    </row>
    <row r="1052" ht="12.75">
      <c r="E1052" s="167"/>
    </row>
    <row r="1053" ht="12.75">
      <c r="E1053" s="167"/>
    </row>
    <row r="1054" ht="12.75">
      <c r="E1054" s="167"/>
    </row>
    <row r="1055" ht="12.75">
      <c r="E1055" s="167"/>
    </row>
    <row r="1056" ht="12.75">
      <c r="E1056" s="167"/>
    </row>
    <row r="1057" ht="12.75">
      <c r="E1057" s="167"/>
    </row>
    <row r="1058" ht="12.75">
      <c r="E1058" s="167"/>
    </row>
    <row r="1059" ht="12.75">
      <c r="E1059" s="167"/>
    </row>
    <row r="1060" ht="12.75">
      <c r="E1060" s="167"/>
    </row>
    <row r="1061" ht="12.75">
      <c r="E1061" s="167"/>
    </row>
    <row r="1062" ht="12.75">
      <c r="E1062" s="167"/>
    </row>
    <row r="1063" ht="12.75">
      <c r="E1063" s="167"/>
    </row>
    <row r="1064" ht="12.75">
      <c r="E1064" s="167"/>
    </row>
    <row r="1065" ht="12.75">
      <c r="E1065" s="167"/>
    </row>
    <row r="1066" ht="12.75">
      <c r="E1066" s="167"/>
    </row>
    <row r="1067" ht="12.75">
      <c r="E1067" s="167"/>
    </row>
    <row r="1068" ht="12.75">
      <c r="E1068" s="167"/>
    </row>
    <row r="1069" ht="12.75">
      <c r="E1069" s="167"/>
    </row>
    <row r="1070" ht="12.75">
      <c r="E1070" s="167"/>
    </row>
    <row r="1071" ht="12.75">
      <c r="E1071" s="167"/>
    </row>
    <row r="1072" ht="12.75">
      <c r="E1072" s="167"/>
    </row>
    <row r="1073" ht="12.75">
      <c r="E1073" s="167"/>
    </row>
    <row r="1074" ht="12.75">
      <c r="E1074" s="167"/>
    </row>
    <row r="1075" ht="12.75">
      <c r="E1075" s="167"/>
    </row>
    <row r="1076" ht="12.75">
      <c r="E1076" s="167"/>
    </row>
    <row r="1077" ht="12.75">
      <c r="E1077" s="167"/>
    </row>
    <row r="1078" ht="12.75">
      <c r="E1078" s="167"/>
    </row>
    <row r="1079" ht="12.75">
      <c r="E1079" s="167"/>
    </row>
    <row r="1080" ht="12.75">
      <c r="E1080" s="167"/>
    </row>
    <row r="1081" ht="12.75">
      <c r="E1081" s="167"/>
    </row>
    <row r="1082" ht="12.75">
      <c r="E1082" s="167"/>
    </row>
    <row r="1083" ht="12.75">
      <c r="E1083" s="167"/>
    </row>
    <row r="1084" ht="12.75">
      <c r="E1084" s="167"/>
    </row>
    <row r="1085" ht="12.75">
      <c r="E1085" s="167"/>
    </row>
    <row r="1086" ht="12.75">
      <c r="E1086" s="167"/>
    </row>
    <row r="1087" ht="12.75">
      <c r="E1087" s="167"/>
    </row>
    <row r="1088" ht="12.75">
      <c r="E1088" s="167"/>
    </row>
    <row r="1089" ht="12.75">
      <c r="E1089" s="167"/>
    </row>
    <row r="1090" ht="12.75">
      <c r="E1090" s="167"/>
    </row>
    <row r="1091" ht="12.75">
      <c r="E1091" s="167"/>
    </row>
    <row r="1092" ht="12.75">
      <c r="E1092" s="167"/>
    </row>
    <row r="1093" ht="12.75">
      <c r="E1093" s="167"/>
    </row>
    <row r="1094" ht="12.75">
      <c r="E1094" s="167"/>
    </row>
    <row r="1095" ht="12.75">
      <c r="E1095" s="167"/>
    </row>
    <row r="1096" ht="12.75">
      <c r="E1096" s="167"/>
    </row>
    <row r="1097" ht="12.75">
      <c r="E1097" s="167"/>
    </row>
    <row r="1098" ht="12.75">
      <c r="E1098" s="167"/>
    </row>
    <row r="1099" ht="12.75">
      <c r="E1099" s="167"/>
    </row>
    <row r="1100" ht="12.75">
      <c r="E1100" s="167"/>
    </row>
    <row r="1101" ht="12.75">
      <c r="E1101" s="167"/>
    </row>
    <row r="1102" ht="12.75">
      <c r="E1102" s="167"/>
    </row>
    <row r="1103" ht="12.75">
      <c r="E1103" s="167"/>
    </row>
    <row r="1104" ht="12.75">
      <c r="E1104" s="167"/>
    </row>
    <row r="1105" ht="12.75">
      <c r="E1105" s="167"/>
    </row>
    <row r="1106" ht="12.75">
      <c r="E1106" s="167"/>
    </row>
    <row r="1107" ht="12.75">
      <c r="E1107" s="167"/>
    </row>
    <row r="1108" ht="12.75">
      <c r="E1108" s="167"/>
    </row>
    <row r="1109" ht="12.75">
      <c r="E1109" s="167"/>
    </row>
    <row r="1110" ht="12.75">
      <c r="E1110" s="167"/>
    </row>
    <row r="1111" ht="12.75">
      <c r="E1111" s="167"/>
    </row>
    <row r="1112" ht="12.75">
      <c r="E1112" s="167"/>
    </row>
    <row r="1113" ht="12.75">
      <c r="E1113" s="167"/>
    </row>
    <row r="1114" ht="12.75">
      <c r="E1114" s="167"/>
    </row>
    <row r="1115" ht="12.75">
      <c r="E1115" s="167"/>
    </row>
    <row r="1116" ht="12.75">
      <c r="E1116" s="167"/>
    </row>
    <row r="1117" ht="12.75">
      <c r="E1117" s="167"/>
    </row>
    <row r="1118" ht="12.75">
      <c r="E1118" s="167"/>
    </row>
    <row r="1119" ht="12.75">
      <c r="E1119" s="167"/>
    </row>
    <row r="1120" ht="12.75">
      <c r="E1120" s="167"/>
    </row>
    <row r="1121" ht="12.75">
      <c r="E1121" s="167"/>
    </row>
    <row r="1122" ht="12.75">
      <c r="E1122" s="167"/>
    </row>
    <row r="1123" ht="12.75">
      <c r="E1123" s="167"/>
    </row>
    <row r="1124" ht="12.75">
      <c r="E1124" s="167"/>
    </row>
    <row r="1125" ht="12.75">
      <c r="E1125" s="167"/>
    </row>
    <row r="1126" ht="12.75">
      <c r="E1126" s="167"/>
    </row>
    <row r="1127" ht="12.75">
      <c r="E1127" s="167"/>
    </row>
    <row r="1128" ht="12.75">
      <c r="E1128" s="167"/>
    </row>
    <row r="1129" ht="12.75">
      <c r="E1129" s="167"/>
    </row>
    <row r="1130" ht="12.75">
      <c r="E1130" s="167"/>
    </row>
    <row r="1131" ht="12.75">
      <c r="E1131" s="167"/>
    </row>
    <row r="1132" ht="12.75">
      <c r="E1132" s="167"/>
    </row>
    <row r="1133" ht="12.75">
      <c r="E1133" s="167"/>
    </row>
    <row r="1134" ht="12.75">
      <c r="E1134" s="167"/>
    </row>
    <row r="1135" ht="12.75">
      <c r="E1135" s="167"/>
    </row>
    <row r="1136" ht="12.75">
      <c r="E1136" s="167"/>
    </row>
    <row r="1137" ht="12.75">
      <c r="E1137" s="167"/>
    </row>
    <row r="1138" ht="12.75">
      <c r="E1138" s="167"/>
    </row>
    <row r="1139" ht="12.75">
      <c r="E1139" s="167"/>
    </row>
    <row r="1140" ht="12.75">
      <c r="E1140" s="167"/>
    </row>
    <row r="1141" ht="12.75">
      <c r="E1141" s="167"/>
    </row>
    <row r="1142" ht="12.75">
      <c r="E1142" s="167"/>
    </row>
    <row r="1143" ht="12.75">
      <c r="E1143" s="167"/>
    </row>
    <row r="1144" ht="12.75">
      <c r="E1144" s="167"/>
    </row>
    <row r="1145" ht="12.75">
      <c r="E1145" s="167"/>
    </row>
    <row r="1146" ht="12.75">
      <c r="E1146" s="167"/>
    </row>
    <row r="1147" ht="12.75">
      <c r="E1147" s="167"/>
    </row>
    <row r="1148" ht="12.75">
      <c r="E1148" s="167"/>
    </row>
    <row r="1149" ht="12.75">
      <c r="E1149" s="167"/>
    </row>
    <row r="1150" ht="12.75">
      <c r="E1150" s="167"/>
    </row>
    <row r="1151" ht="12.75">
      <c r="E1151" s="167"/>
    </row>
    <row r="1152" ht="12.75">
      <c r="E1152" s="167"/>
    </row>
    <row r="1153" ht="12.75">
      <c r="E1153" s="167"/>
    </row>
    <row r="1154" ht="12.75">
      <c r="E1154" s="167"/>
    </row>
    <row r="1155" ht="12.75">
      <c r="E1155" s="167"/>
    </row>
    <row r="1156" ht="12.75">
      <c r="E1156" s="167"/>
    </row>
    <row r="1157" ht="12.75">
      <c r="E1157" s="167"/>
    </row>
    <row r="1158" ht="12.75">
      <c r="E1158" s="167"/>
    </row>
    <row r="1159" ht="12.75">
      <c r="E1159" s="167"/>
    </row>
    <row r="1160" ht="12.75">
      <c r="E1160" s="167"/>
    </row>
    <row r="1161" ht="12.75">
      <c r="E1161" s="167"/>
    </row>
    <row r="1162" ht="12.75">
      <c r="E1162" s="167"/>
    </row>
    <row r="1163" ht="12.75">
      <c r="E1163" s="167"/>
    </row>
    <row r="1164" ht="12.75">
      <c r="E1164" s="167"/>
    </row>
    <row r="1165" ht="12.75">
      <c r="E1165" s="167"/>
    </row>
    <row r="1166" ht="12.75">
      <c r="E1166" s="167"/>
    </row>
    <row r="1167" ht="12.75">
      <c r="E1167" s="167"/>
    </row>
    <row r="1168" ht="12.75">
      <c r="E1168" s="167"/>
    </row>
    <row r="1169" ht="12.75">
      <c r="E1169" s="167"/>
    </row>
    <row r="1170" ht="12.75">
      <c r="E1170" s="167"/>
    </row>
    <row r="1171" ht="12.75">
      <c r="E1171" s="167"/>
    </row>
    <row r="1172" ht="12.75">
      <c r="E1172" s="167"/>
    </row>
    <row r="1173" ht="12.75">
      <c r="E1173" s="167"/>
    </row>
    <row r="1174" ht="12.75">
      <c r="E1174" s="167"/>
    </row>
    <row r="1175" ht="12.75">
      <c r="E1175" s="167"/>
    </row>
    <row r="1176" ht="12.75">
      <c r="E1176" s="167"/>
    </row>
    <row r="1177" ht="12.75">
      <c r="E1177" s="167"/>
    </row>
    <row r="1178" ht="12.75">
      <c r="E1178" s="167"/>
    </row>
    <row r="1179" ht="12.75">
      <c r="E1179" s="167"/>
    </row>
    <row r="1180" ht="12.75">
      <c r="E1180" s="167"/>
    </row>
    <row r="1181" ht="12.75">
      <c r="E1181" s="167"/>
    </row>
    <row r="1182" ht="12.75">
      <c r="E1182" s="167"/>
    </row>
    <row r="1183" ht="12.75">
      <c r="E1183" s="167"/>
    </row>
    <row r="1184" ht="12.75">
      <c r="E1184" s="167"/>
    </row>
    <row r="1185" ht="12.75">
      <c r="E1185" s="167"/>
    </row>
    <row r="1186" ht="12.75">
      <c r="E1186" s="167"/>
    </row>
    <row r="1187" ht="12.75">
      <c r="E1187" s="167"/>
    </row>
    <row r="1188" ht="12.75">
      <c r="E1188" s="167"/>
    </row>
    <row r="1189" ht="12.75">
      <c r="E1189" s="167"/>
    </row>
    <row r="1190" ht="12.75">
      <c r="E1190" s="167"/>
    </row>
    <row r="1191" ht="12.75">
      <c r="E1191" s="167"/>
    </row>
    <row r="1192" ht="12.75">
      <c r="E1192" s="167"/>
    </row>
    <row r="1193" ht="12.75">
      <c r="E1193" s="167"/>
    </row>
    <row r="1194" ht="12.75">
      <c r="E1194" s="167"/>
    </row>
    <row r="1195" ht="12.75">
      <c r="E1195" s="167"/>
    </row>
    <row r="1196" ht="12.75">
      <c r="E1196" s="167"/>
    </row>
    <row r="1197" ht="12.75">
      <c r="E1197" s="167"/>
    </row>
    <row r="1198" ht="12.75">
      <c r="E1198" s="167"/>
    </row>
    <row r="1199" ht="12.75">
      <c r="E1199" s="167"/>
    </row>
    <row r="1200" ht="12.75">
      <c r="E1200" s="167"/>
    </row>
    <row r="1201" ht="12.75">
      <c r="E1201" s="167"/>
    </row>
    <row r="1202" ht="12.75">
      <c r="E1202" s="167"/>
    </row>
    <row r="1203" ht="12.75">
      <c r="E1203" s="167"/>
    </row>
    <row r="1204" ht="12.75">
      <c r="E1204" s="167"/>
    </row>
    <row r="1205" ht="12.75">
      <c r="E1205" s="167"/>
    </row>
    <row r="1206" ht="12.75">
      <c r="E1206" s="167"/>
    </row>
    <row r="1207" ht="12.75">
      <c r="E1207" s="167"/>
    </row>
    <row r="1208" ht="12.75">
      <c r="E1208" s="167"/>
    </row>
    <row r="1209" ht="12.75">
      <c r="E1209" s="167"/>
    </row>
    <row r="1210" ht="12.75">
      <c r="E1210" s="167"/>
    </row>
    <row r="1211" ht="12.75">
      <c r="E1211" s="167"/>
    </row>
    <row r="1212" ht="12.75">
      <c r="E1212" s="167"/>
    </row>
    <row r="1213" ht="12.75">
      <c r="E1213" s="167"/>
    </row>
    <row r="1214" ht="12.75">
      <c r="E1214" s="167"/>
    </row>
    <row r="1215" ht="12.75">
      <c r="E1215" s="167"/>
    </row>
    <row r="1216" ht="12.75">
      <c r="E1216" s="167"/>
    </row>
    <row r="1217" ht="12.75">
      <c r="E1217" s="167"/>
    </row>
    <row r="1218" ht="12.75">
      <c r="E1218" s="167"/>
    </row>
    <row r="1219" ht="12.75">
      <c r="E1219" s="167"/>
    </row>
    <row r="1220" ht="12.75">
      <c r="E1220" s="167"/>
    </row>
    <row r="1221" ht="12.75">
      <c r="E1221" s="167"/>
    </row>
    <row r="1222" ht="12.75">
      <c r="E1222" s="167"/>
    </row>
    <row r="1223" ht="12.75">
      <c r="E1223" s="167"/>
    </row>
    <row r="1224" ht="12.75">
      <c r="E1224" s="167"/>
    </row>
    <row r="1225" ht="12.75">
      <c r="E1225" s="167"/>
    </row>
    <row r="1226" ht="12.75">
      <c r="E1226" s="167"/>
    </row>
    <row r="1227" ht="12.75">
      <c r="E1227" s="167"/>
    </row>
    <row r="1228" ht="12.75">
      <c r="E1228" s="167"/>
    </row>
    <row r="1229" ht="12.75">
      <c r="E1229" s="167"/>
    </row>
    <row r="1230" ht="12.75">
      <c r="E1230" s="167"/>
    </row>
    <row r="1231" ht="12.75">
      <c r="E1231" s="167"/>
    </row>
    <row r="1232" ht="12.75">
      <c r="E1232" s="167"/>
    </row>
    <row r="1233" ht="12.75">
      <c r="E1233" s="167"/>
    </row>
    <row r="1234" ht="12.75">
      <c r="E1234" s="167"/>
    </row>
    <row r="1235" ht="12.75">
      <c r="E1235" s="167"/>
    </row>
    <row r="1236" ht="12.75">
      <c r="E1236" s="167"/>
    </row>
    <row r="1237" ht="12.75">
      <c r="E1237" s="167"/>
    </row>
    <row r="1238" ht="12.75">
      <c r="E1238" s="167"/>
    </row>
    <row r="1239" ht="12.75">
      <c r="E1239" s="167"/>
    </row>
    <row r="1240" ht="12.75">
      <c r="E1240" s="167"/>
    </row>
    <row r="1241" ht="12.75">
      <c r="E1241" s="167"/>
    </row>
    <row r="1242" ht="12.75">
      <c r="E1242" s="167"/>
    </row>
    <row r="1243" ht="12.75">
      <c r="E1243" s="167"/>
    </row>
    <row r="1244" ht="12.75">
      <c r="E1244" s="167"/>
    </row>
    <row r="1245" ht="12.75">
      <c r="E1245" s="167"/>
    </row>
    <row r="1246" ht="12.75">
      <c r="E1246" s="167"/>
    </row>
    <row r="1247" ht="12.75">
      <c r="E1247" s="167"/>
    </row>
    <row r="1248" ht="12.75">
      <c r="E1248" s="167"/>
    </row>
    <row r="1249" ht="12.75">
      <c r="E1249" s="167"/>
    </row>
    <row r="1250" ht="12.75">
      <c r="E1250" s="167"/>
    </row>
    <row r="1251" ht="12.75">
      <c r="E1251" s="167"/>
    </row>
    <row r="1252" ht="12.75">
      <c r="E1252" s="167"/>
    </row>
    <row r="1253" ht="12.75">
      <c r="E1253" s="167"/>
    </row>
    <row r="1254" ht="12.75">
      <c r="E1254" s="167"/>
    </row>
    <row r="1255" ht="12.75">
      <c r="E1255" s="167"/>
    </row>
    <row r="1256" ht="12.75">
      <c r="E1256" s="167"/>
    </row>
    <row r="1257" ht="12.75">
      <c r="E1257" s="167"/>
    </row>
    <row r="1258" ht="12.75">
      <c r="E1258" s="167"/>
    </row>
    <row r="1259" ht="12.75">
      <c r="E1259" s="167"/>
    </row>
    <row r="1260" ht="12.75">
      <c r="E1260" s="167"/>
    </row>
    <row r="1261" ht="12.75">
      <c r="E1261" s="167"/>
    </row>
    <row r="1262" ht="12.75">
      <c r="E1262" s="167"/>
    </row>
    <row r="1263" ht="12.75">
      <c r="E1263" s="167"/>
    </row>
    <row r="1264" ht="12.75">
      <c r="E1264" s="167"/>
    </row>
    <row r="1265" ht="12.75">
      <c r="E1265" s="167"/>
    </row>
    <row r="1266" ht="12.75">
      <c r="E1266" s="167"/>
    </row>
    <row r="1267" ht="12.75">
      <c r="E1267" s="167"/>
    </row>
    <row r="1268" ht="12.75">
      <c r="E1268" s="167"/>
    </row>
    <row r="1269" ht="12.75">
      <c r="E1269" s="167"/>
    </row>
    <row r="1270" ht="12.75">
      <c r="E1270" s="167"/>
    </row>
    <row r="1271" ht="12.75">
      <c r="E1271" s="167"/>
    </row>
    <row r="1272" ht="12.75">
      <c r="E1272" s="167"/>
    </row>
    <row r="1273" ht="12.75">
      <c r="E1273" s="167"/>
    </row>
    <row r="1274" ht="12.75">
      <c r="E1274" s="167"/>
    </row>
    <row r="1275" ht="12.75">
      <c r="E1275" s="167"/>
    </row>
    <row r="1276" ht="12.75">
      <c r="E1276" s="167"/>
    </row>
    <row r="1277" ht="12.75">
      <c r="E1277" s="167"/>
    </row>
    <row r="1278" ht="12.75">
      <c r="E1278" s="167"/>
    </row>
    <row r="1279" ht="12.75">
      <c r="E1279" s="167"/>
    </row>
    <row r="1280" ht="12.75">
      <c r="E1280" s="167"/>
    </row>
    <row r="1281" ht="12.75">
      <c r="E1281" s="167"/>
    </row>
    <row r="1282" ht="12.75">
      <c r="E1282" s="167"/>
    </row>
    <row r="1283" ht="12.75">
      <c r="E1283" s="167"/>
    </row>
    <row r="1284" ht="12.75">
      <c r="E1284" s="167"/>
    </row>
    <row r="1285" ht="12.75">
      <c r="E1285" s="167"/>
    </row>
    <row r="1286" ht="12.75">
      <c r="E1286" s="167"/>
    </row>
    <row r="1287" ht="12.75">
      <c r="E1287" s="167"/>
    </row>
    <row r="1288" ht="12.75">
      <c r="E1288" s="167"/>
    </row>
    <row r="1289" ht="12.75">
      <c r="E1289" s="167"/>
    </row>
    <row r="1290" ht="12.75">
      <c r="E1290" s="167"/>
    </row>
    <row r="1291" ht="12.75">
      <c r="E1291" s="167"/>
    </row>
    <row r="1292" ht="12.75">
      <c r="E1292" s="167"/>
    </row>
    <row r="1293" ht="12.75">
      <c r="E1293" s="167"/>
    </row>
    <row r="1294" ht="12.75">
      <c r="E1294" s="167"/>
    </row>
    <row r="1295" ht="12.75">
      <c r="E1295" s="167"/>
    </row>
    <row r="1296" ht="12.75">
      <c r="E1296" s="167"/>
    </row>
    <row r="1297" ht="12.75">
      <c r="E1297" s="167"/>
    </row>
    <row r="1298" ht="12.75">
      <c r="E1298" s="167"/>
    </row>
    <row r="1299" ht="12.75">
      <c r="E1299" s="167"/>
    </row>
    <row r="1300" ht="12.75">
      <c r="E1300" s="167"/>
    </row>
    <row r="1301" ht="12.75">
      <c r="E1301" s="167"/>
    </row>
    <row r="1302" ht="12.75">
      <c r="E1302" s="167"/>
    </row>
    <row r="1303" ht="12.75">
      <c r="E1303" s="167"/>
    </row>
    <row r="1304" ht="12.75">
      <c r="E1304" s="167"/>
    </row>
    <row r="1305" ht="12.75">
      <c r="E1305" s="167"/>
    </row>
    <row r="1306" ht="12.75">
      <c r="E1306" s="167"/>
    </row>
    <row r="1307" ht="12.75">
      <c r="E1307" s="167"/>
    </row>
    <row r="1308" ht="12.75">
      <c r="E1308" s="167"/>
    </row>
    <row r="1309" ht="12.75">
      <c r="E1309" s="167"/>
    </row>
    <row r="1310" ht="12.75">
      <c r="E1310" s="167"/>
    </row>
    <row r="1311" ht="12.75">
      <c r="E1311" s="167"/>
    </row>
    <row r="1312" ht="12.75">
      <c r="E1312" s="167"/>
    </row>
    <row r="1313" ht="12.75">
      <c r="E1313" s="167"/>
    </row>
    <row r="1314" ht="12.75">
      <c r="E1314" s="167"/>
    </row>
    <row r="1315" ht="12.75">
      <c r="E1315" s="167"/>
    </row>
    <row r="1316" ht="12.75">
      <c r="E1316" s="167"/>
    </row>
    <row r="1317" ht="12.75">
      <c r="E1317" s="167"/>
    </row>
    <row r="1318" ht="12.75">
      <c r="E1318" s="167"/>
    </row>
    <row r="1319" ht="12.75">
      <c r="E1319" s="167"/>
    </row>
    <row r="1320" ht="12.75">
      <c r="E1320" s="167"/>
    </row>
    <row r="1321" ht="12.75">
      <c r="E1321" s="167"/>
    </row>
    <row r="1322" ht="12.75">
      <c r="E1322" s="167"/>
    </row>
    <row r="1323" ht="12.75">
      <c r="E1323" s="167"/>
    </row>
    <row r="1324" ht="12.75">
      <c r="E1324" s="167"/>
    </row>
    <row r="1325" ht="12.75">
      <c r="E1325" s="167"/>
    </row>
    <row r="1326" ht="12.75">
      <c r="E1326" s="167"/>
    </row>
    <row r="1327" ht="12.75">
      <c r="E1327" s="167"/>
    </row>
    <row r="1328" ht="12.75">
      <c r="E1328" s="167"/>
    </row>
    <row r="1329" ht="12.75">
      <c r="E1329" s="167"/>
    </row>
    <row r="1330" ht="12.75">
      <c r="E1330" s="167"/>
    </row>
    <row r="1331" ht="12.75">
      <c r="E1331" s="167"/>
    </row>
    <row r="1332" ht="12.75">
      <c r="E1332" s="167"/>
    </row>
    <row r="1333" ht="12.75">
      <c r="E1333" s="167"/>
    </row>
    <row r="1334" ht="12.75">
      <c r="E1334" s="167"/>
    </row>
    <row r="1335" ht="12.75">
      <c r="E1335" s="167"/>
    </row>
    <row r="1336" ht="12.75">
      <c r="E1336" s="167"/>
    </row>
    <row r="1337" ht="12.75">
      <c r="E1337" s="167"/>
    </row>
    <row r="1338" ht="12.75">
      <c r="E1338" s="167"/>
    </row>
    <row r="1339" ht="12.75">
      <c r="E1339" s="167"/>
    </row>
    <row r="1340" ht="12.75">
      <c r="E1340" s="167"/>
    </row>
    <row r="1341" ht="12.75">
      <c r="E1341" s="167"/>
    </row>
    <row r="1342" ht="12.75">
      <c r="E1342" s="167"/>
    </row>
    <row r="1343" ht="12.75">
      <c r="E1343" s="167"/>
    </row>
    <row r="1344" ht="12.75">
      <c r="E1344" s="167"/>
    </row>
    <row r="1345" ht="12.75">
      <c r="E1345" s="167"/>
    </row>
    <row r="1346" ht="12.75">
      <c r="E1346" s="167"/>
    </row>
    <row r="1347" ht="12.75">
      <c r="E1347" s="167"/>
    </row>
    <row r="1348" ht="12.75">
      <c r="E1348" s="167"/>
    </row>
    <row r="1349" ht="12.75">
      <c r="E1349" s="167"/>
    </row>
    <row r="1350" ht="12.75">
      <c r="E1350" s="167"/>
    </row>
    <row r="1351" ht="12.75">
      <c r="E1351" s="167"/>
    </row>
    <row r="1352" ht="12.75">
      <c r="E1352" s="167"/>
    </row>
    <row r="1353" ht="12.75">
      <c r="E1353" s="167"/>
    </row>
    <row r="1354" ht="12.75">
      <c r="E1354" s="167"/>
    </row>
    <row r="1355" ht="12.75">
      <c r="E1355" s="167"/>
    </row>
    <row r="1356" ht="12.75">
      <c r="E1356" s="167"/>
    </row>
    <row r="1357" ht="12.75">
      <c r="E1357" s="167"/>
    </row>
    <row r="1358" ht="12.75">
      <c r="E1358" s="167"/>
    </row>
    <row r="1359" ht="12.75">
      <c r="E1359" s="167"/>
    </row>
    <row r="1360" ht="12.75">
      <c r="E1360" s="167"/>
    </row>
    <row r="1361" ht="12.75">
      <c r="E1361" s="167"/>
    </row>
    <row r="1362" ht="12.75">
      <c r="E1362" s="167"/>
    </row>
    <row r="1363" ht="12.75">
      <c r="E1363" s="167"/>
    </row>
    <row r="1364" ht="12.75">
      <c r="E1364" s="167"/>
    </row>
    <row r="1365" ht="12.75">
      <c r="E1365" s="167"/>
    </row>
    <row r="1366" ht="12.75">
      <c r="E1366" s="167"/>
    </row>
    <row r="1367" ht="12.75">
      <c r="E1367" s="167"/>
    </row>
    <row r="1368" ht="12.75">
      <c r="E1368" s="167"/>
    </row>
    <row r="1369" ht="12.75">
      <c r="E1369" s="167"/>
    </row>
    <row r="1370" ht="12.75">
      <c r="E1370" s="167"/>
    </row>
    <row r="1371" ht="12.75">
      <c r="E1371" s="167"/>
    </row>
    <row r="1372" ht="12.75">
      <c r="E1372" s="167"/>
    </row>
    <row r="1373" ht="12.75">
      <c r="E1373" s="167"/>
    </row>
    <row r="1374" ht="12.75">
      <c r="E1374" s="167"/>
    </row>
    <row r="1375" ht="12.75">
      <c r="E1375" s="167"/>
    </row>
    <row r="1376" ht="12.75">
      <c r="E1376" s="167"/>
    </row>
    <row r="1377" ht="12.75">
      <c r="E1377" s="167"/>
    </row>
    <row r="1378" ht="12.75">
      <c r="E1378" s="167"/>
    </row>
    <row r="1379" ht="12.75">
      <c r="E1379" s="167"/>
    </row>
    <row r="1380" ht="12.75">
      <c r="E1380" s="167"/>
    </row>
    <row r="1381" ht="12.75">
      <c r="E1381" s="167"/>
    </row>
    <row r="1382" ht="12.75">
      <c r="E1382" s="167"/>
    </row>
    <row r="1383" ht="12.75">
      <c r="E1383" s="167"/>
    </row>
    <row r="1384" ht="12.75">
      <c r="E1384" s="167"/>
    </row>
    <row r="1385" ht="12.75">
      <c r="E1385" s="167"/>
    </row>
    <row r="1386" ht="12.75">
      <c r="E1386" s="167"/>
    </row>
    <row r="1387" ht="12.75">
      <c r="E1387" s="167"/>
    </row>
    <row r="1388" ht="12.75">
      <c r="E1388" s="167"/>
    </row>
    <row r="1389" ht="12.75">
      <c r="E1389" s="167"/>
    </row>
    <row r="1390" ht="12.75">
      <c r="E1390" s="167"/>
    </row>
    <row r="1391" ht="12.75">
      <c r="E1391" s="167"/>
    </row>
    <row r="1392" ht="12.75">
      <c r="E1392" s="167"/>
    </row>
    <row r="1393" ht="12.75">
      <c r="E1393" s="167"/>
    </row>
    <row r="1394" ht="12.75">
      <c r="E1394" s="167"/>
    </row>
    <row r="1395" ht="12.75">
      <c r="E1395" s="167"/>
    </row>
    <row r="1396" ht="12.75">
      <c r="E1396" s="167"/>
    </row>
    <row r="1397" ht="12.75">
      <c r="E1397" s="167"/>
    </row>
    <row r="1398" ht="12.75">
      <c r="E1398" s="167"/>
    </row>
    <row r="1399" ht="12.75">
      <c r="E1399" s="167"/>
    </row>
    <row r="1400" ht="12.75">
      <c r="E1400" s="167"/>
    </row>
    <row r="1401" ht="12.75">
      <c r="E1401" s="167"/>
    </row>
    <row r="1402" ht="12.75">
      <c r="E1402" s="167"/>
    </row>
    <row r="1403" ht="12.75">
      <c r="E1403" s="167"/>
    </row>
    <row r="1404" ht="12.75">
      <c r="E1404" s="167"/>
    </row>
    <row r="1405" ht="12.75">
      <c r="E1405" s="167"/>
    </row>
    <row r="1406" ht="12.75">
      <c r="E1406" s="167"/>
    </row>
    <row r="1407" ht="12.75">
      <c r="E1407" s="167"/>
    </row>
    <row r="1408" ht="12.75">
      <c r="E1408" s="167"/>
    </row>
    <row r="1409" ht="12.75">
      <c r="E1409" s="167"/>
    </row>
    <row r="1410" ht="12.75">
      <c r="E1410" s="167"/>
    </row>
    <row r="1411" ht="12.75">
      <c r="E1411" s="167"/>
    </row>
    <row r="1412" ht="12.75">
      <c r="E1412" s="167"/>
    </row>
    <row r="1413" ht="12.75">
      <c r="E1413" s="167"/>
    </row>
    <row r="1414" ht="12.75">
      <c r="E1414" s="167"/>
    </row>
    <row r="1415" ht="12.75">
      <c r="E1415" s="167"/>
    </row>
    <row r="1416" ht="12.75">
      <c r="E1416" s="167"/>
    </row>
    <row r="1417" ht="12.75">
      <c r="E1417" s="167"/>
    </row>
    <row r="1418" ht="12.75">
      <c r="E1418" s="167"/>
    </row>
    <row r="1419" ht="12.75">
      <c r="E1419" s="167"/>
    </row>
    <row r="1420" ht="12.75">
      <c r="E1420" s="167"/>
    </row>
    <row r="1421" ht="12.75">
      <c r="E1421" s="167"/>
    </row>
    <row r="1422" ht="12.75">
      <c r="E1422" s="167"/>
    </row>
    <row r="1423" ht="12.75">
      <c r="E1423" s="167"/>
    </row>
    <row r="1424" ht="12.75">
      <c r="E1424" s="167"/>
    </row>
    <row r="1425" ht="12.75">
      <c r="E1425" s="167"/>
    </row>
    <row r="1426" ht="12.75">
      <c r="E1426" s="167"/>
    </row>
    <row r="1427" ht="12.75">
      <c r="E1427" s="167"/>
    </row>
    <row r="1428" ht="12.75">
      <c r="E1428" s="167"/>
    </row>
    <row r="1429" ht="12.75">
      <c r="E1429" s="167"/>
    </row>
    <row r="1430" ht="12.75">
      <c r="E1430" s="167"/>
    </row>
    <row r="1431" ht="12.75">
      <c r="E1431" s="167"/>
    </row>
    <row r="1432" ht="12.75">
      <c r="E1432" s="167"/>
    </row>
    <row r="1433" ht="12.75">
      <c r="E1433" s="167"/>
    </row>
    <row r="1434" ht="12.75">
      <c r="E1434" s="167"/>
    </row>
    <row r="1435" ht="12.75">
      <c r="E1435" s="167"/>
    </row>
    <row r="1436" ht="12.75">
      <c r="E1436" s="167"/>
    </row>
    <row r="1437" ht="12.75">
      <c r="E1437" s="167"/>
    </row>
    <row r="1438" ht="12.75">
      <c r="E1438" s="167"/>
    </row>
    <row r="1439" ht="12.75">
      <c r="E1439" s="167"/>
    </row>
    <row r="1440" ht="12.75">
      <c r="E1440" s="167"/>
    </row>
    <row r="1441" ht="12.75">
      <c r="E1441" s="167"/>
    </row>
    <row r="1442" ht="12.75">
      <c r="E1442" s="167"/>
    </row>
    <row r="1443" ht="12.75">
      <c r="E1443" s="167"/>
    </row>
    <row r="1444" ht="12.75">
      <c r="E1444" s="167"/>
    </row>
    <row r="1445" ht="12.75">
      <c r="E1445" s="167"/>
    </row>
    <row r="1446" ht="12.75">
      <c r="E1446" s="167"/>
    </row>
    <row r="1447" ht="12.75">
      <c r="E1447" s="167"/>
    </row>
    <row r="1448" ht="12.75">
      <c r="E1448" s="167"/>
    </row>
    <row r="1449" ht="12.75">
      <c r="E1449" s="167"/>
    </row>
    <row r="1450" ht="12.75">
      <c r="E1450" s="167"/>
    </row>
    <row r="1451" ht="12.75">
      <c r="E1451" s="167"/>
    </row>
    <row r="1452" ht="12.75">
      <c r="E1452" s="167"/>
    </row>
    <row r="1453" ht="12.75">
      <c r="E1453" s="167"/>
    </row>
    <row r="1454" ht="12.75">
      <c r="E1454" s="167"/>
    </row>
    <row r="1455" ht="12.75">
      <c r="E1455" s="167"/>
    </row>
    <row r="1456" ht="12.75">
      <c r="E1456" s="167"/>
    </row>
    <row r="1457" ht="12.75">
      <c r="E1457" s="167"/>
    </row>
    <row r="1458" ht="12.75">
      <c r="E1458" s="167"/>
    </row>
    <row r="1459" ht="12.75">
      <c r="E1459" s="167"/>
    </row>
    <row r="1460" ht="12.75">
      <c r="E1460" s="167"/>
    </row>
    <row r="1461" ht="12.75">
      <c r="E1461" s="167"/>
    </row>
    <row r="1462" ht="12.75">
      <c r="E1462" s="167"/>
    </row>
    <row r="1463" ht="12.75">
      <c r="E1463" s="167"/>
    </row>
    <row r="1464" ht="12.75">
      <c r="E1464" s="167"/>
    </row>
    <row r="1465" ht="12.75">
      <c r="E1465" s="167"/>
    </row>
    <row r="1466" ht="12.75">
      <c r="E1466" s="167"/>
    </row>
    <row r="1467" ht="12.75">
      <c r="E1467" s="167"/>
    </row>
    <row r="1468" ht="12.75">
      <c r="E1468" s="167"/>
    </row>
    <row r="1469" ht="12.75">
      <c r="E1469" s="167"/>
    </row>
    <row r="1470" ht="12.75">
      <c r="E1470" s="167"/>
    </row>
    <row r="1471" ht="12.75">
      <c r="E1471" s="167"/>
    </row>
    <row r="1472" ht="12.75">
      <c r="E1472" s="167"/>
    </row>
    <row r="1473" ht="12.75">
      <c r="E1473" s="167"/>
    </row>
    <row r="1474" ht="12.75">
      <c r="E1474" s="167"/>
    </row>
    <row r="1475" ht="12.75">
      <c r="E1475" s="167"/>
    </row>
    <row r="1476" ht="12.75">
      <c r="E1476" s="167"/>
    </row>
    <row r="1477" ht="12.75">
      <c r="E1477" s="167"/>
    </row>
    <row r="1478" ht="12.75">
      <c r="E1478" s="167"/>
    </row>
    <row r="1479" ht="12.75">
      <c r="E1479" s="167"/>
    </row>
    <row r="1480" ht="12.75">
      <c r="E1480" s="167"/>
    </row>
    <row r="1481" ht="12.75">
      <c r="E1481" s="167"/>
    </row>
    <row r="1482" ht="12.75">
      <c r="E1482" s="167"/>
    </row>
    <row r="1483" ht="12.75">
      <c r="E1483" s="167"/>
    </row>
    <row r="1484" ht="12.75">
      <c r="E1484" s="167"/>
    </row>
    <row r="1485" ht="12.75">
      <c r="E1485" s="167"/>
    </row>
    <row r="1486" ht="12.75">
      <c r="E1486" s="167"/>
    </row>
    <row r="1487" ht="12.75">
      <c r="E1487" s="167"/>
    </row>
    <row r="1488" ht="12.75">
      <c r="E1488" s="167"/>
    </row>
    <row r="1489" ht="12.75">
      <c r="E1489" s="167"/>
    </row>
    <row r="1490" ht="12.75">
      <c r="E1490" s="167"/>
    </row>
    <row r="1491" ht="12.75">
      <c r="E1491" s="167"/>
    </row>
    <row r="1492" ht="12.75">
      <c r="E1492" s="167"/>
    </row>
    <row r="1493" ht="12.75">
      <c r="E1493" s="167"/>
    </row>
    <row r="1494" ht="12.75">
      <c r="E1494" s="167"/>
    </row>
    <row r="1495" ht="12.75">
      <c r="E1495" s="167"/>
    </row>
    <row r="1496" ht="12.75">
      <c r="E1496" s="167"/>
    </row>
    <row r="1497" ht="12.75">
      <c r="E1497" s="167"/>
    </row>
    <row r="1498" ht="12.75">
      <c r="E1498" s="167"/>
    </row>
    <row r="1499" ht="12.75">
      <c r="E1499" s="167"/>
    </row>
    <row r="1500" ht="12.75">
      <c r="E1500" s="167"/>
    </row>
    <row r="1501" ht="12.75">
      <c r="E1501" s="167"/>
    </row>
    <row r="1502" ht="12.75">
      <c r="E1502" s="167"/>
    </row>
    <row r="1503" ht="12.75">
      <c r="E1503" s="167"/>
    </row>
    <row r="1504" ht="12.75">
      <c r="E1504" s="167"/>
    </row>
    <row r="1505" ht="12.75">
      <c r="E1505" s="167"/>
    </row>
    <row r="1506" ht="12.75">
      <c r="E1506" s="167"/>
    </row>
    <row r="1507" ht="12.75">
      <c r="E1507" s="167"/>
    </row>
    <row r="1508" ht="12.75">
      <c r="E1508" s="167"/>
    </row>
    <row r="1509" ht="12.75">
      <c r="E1509" s="167"/>
    </row>
    <row r="1510" ht="12.75">
      <c r="E1510" s="167"/>
    </row>
    <row r="1511" ht="12.75">
      <c r="E1511" s="167"/>
    </row>
    <row r="1512" ht="12.75">
      <c r="E1512" s="167"/>
    </row>
    <row r="1513" ht="12.75">
      <c r="E1513" s="167"/>
    </row>
    <row r="1514" ht="12.75">
      <c r="E1514" s="167"/>
    </row>
    <row r="1515" ht="12.75">
      <c r="E1515" s="167"/>
    </row>
    <row r="1516" ht="12.75">
      <c r="E1516" s="167"/>
    </row>
    <row r="1517" ht="12.75">
      <c r="E1517" s="167"/>
    </row>
    <row r="1518" ht="12.75">
      <c r="E1518" s="167"/>
    </row>
    <row r="1519" ht="12.75">
      <c r="E1519" s="167"/>
    </row>
    <row r="1520" ht="12.75">
      <c r="E1520" s="167"/>
    </row>
    <row r="1521" ht="12.75">
      <c r="E1521" s="167"/>
    </row>
    <row r="1522" ht="12.75">
      <c r="E1522" s="167"/>
    </row>
    <row r="1523" ht="12.75">
      <c r="E1523" s="167"/>
    </row>
    <row r="1524" ht="12.75">
      <c r="E1524" s="167"/>
    </row>
    <row r="1525" ht="12.75">
      <c r="E1525" s="167"/>
    </row>
    <row r="1526" ht="12.75">
      <c r="E1526" s="167"/>
    </row>
    <row r="1527" ht="12.75">
      <c r="E1527" s="167"/>
    </row>
    <row r="1528" ht="12.75">
      <c r="E1528" s="167"/>
    </row>
    <row r="1529" ht="12.75">
      <c r="E1529" s="167"/>
    </row>
    <row r="1530" ht="12.75">
      <c r="E1530" s="167"/>
    </row>
    <row r="1531" ht="12.75">
      <c r="E1531" s="167"/>
    </row>
    <row r="1532" ht="12.75">
      <c r="E1532" s="167"/>
    </row>
    <row r="1533" ht="12.75">
      <c r="E1533" s="167"/>
    </row>
    <row r="1534" ht="12.75">
      <c r="E1534" s="167"/>
    </row>
    <row r="1535" ht="12.75">
      <c r="E1535" s="167"/>
    </row>
    <row r="1536" ht="12.75">
      <c r="E1536" s="167"/>
    </row>
    <row r="1537" ht="12.75">
      <c r="E1537" s="167"/>
    </row>
    <row r="1538" ht="12.75">
      <c r="E1538" s="167"/>
    </row>
    <row r="1539" ht="12.75">
      <c r="E1539" s="167"/>
    </row>
    <row r="1540" ht="12.75">
      <c r="E1540" s="167"/>
    </row>
    <row r="1541" ht="12.75">
      <c r="E1541" s="167"/>
    </row>
    <row r="1542" ht="12.75">
      <c r="E1542" s="167"/>
    </row>
    <row r="1543" ht="12.75">
      <c r="E1543" s="167"/>
    </row>
    <row r="1544" ht="12.75">
      <c r="E1544" s="167"/>
    </row>
    <row r="1545" ht="12.75">
      <c r="E1545" s="167"/>
    </row>
    <row r="1546" ht="12.75">
      <c r="E1546" s="167"/>
    </row>
    <row r="1547" ht="12.75">
      <c r="E1547" s="167"/>
    </row>
    <row r="1548" ht="12.75">
      <c r="E1548" s="167"/>
    </row>
    <row r="1549" ht="12.75">
      <c r="E1549" s="167"/>
    </row>
    <row r="1550" ht="12.75">
      <c r="E1550" s="167"/>
    </row>
    <row r="1551" ht="12.75">
      <c r="E1551" s="167"/>
    </row>
    <row r="1552" ht="12.75">
      <c r="E1552" s="167"/>
    </row>
    <row r="1553" ht="12.75">
      <c r="E1553" s="167"/>
    </row>
    <row r="1554" ht="12.75">
      <c r="E1554" s="167"/>
    </row>
    <row r="1555" ht="12.75">
      <c r="E1555" s="167"/>
    </row>
    <row r="1556" ht="12.75">
      <c r="E1556" s="167"/>
    </row>
    <row r="1557" ht="12.75">
      <c r="E1557" s="167"/>
    </row>
    <row r="1558" ht="12.75">
      <c r="E1558" s="167"/>
    </row>
    <row r="1559" ht="12.75">
      <c r="E1559" s="167"/>
    </row>
    <row r="1560" ht="12.75">
      <c r="E1560" s="167"/>
    </row>
    <row r="1561" ht="12.75">
      <c r="E1561" s="167"/>
    </row>
    <row r="1562" ht="12.75">
      <c r="E1562" s="167"/>
    </row>
    <row r="1563" ht="12.75">
      <c r="E1563" s="167"/>
    </row>
    <row r="1564" ht="12.75">
      <c r="E1564" s="167"/>
    </row>
    <row r="1565" ht="12.75">
      <c r="E1565" s="167"/>
    </row>
    <row r="1566" ht="12.75">
      <c r="E1566" s="167"/>
    </row>
    <row r="1567" ht="12.75">
      <c r="E1567" s="167"/>
    </row>
    <row r="1568" ht="12.75">
      <c r="E1568" s="167"/>
    </row>
    <row r="1569" ht="12.75">
      <c r="E1569" s="167"/>
    </row>
    <row r="1570" ht="12.75">
      <c r="E1570" s="167"/>
    </row>
    <row r="1571" ht="12.75">
      <c r="E1571" s="167"/>
    </row>
    <row r="1572" ht="12.75">
      <c r="E1572" s="167"/>
    </row>
    <row r="1573" ht="12.75">
      <c r="E1573" s="167"/>
    </row>
    <row r="1574" ht="12.75">
      <c r="E1574" s="167"/>
    </row>
    <row r="1575" ht="12.75">
      <c r="E1575" s="167"/>
    </row>
    <row r="1576" ht="12.75">
      <c r="E1576" s="167"/>
    </row>
    <row r="1577" ht="12.75">
      <c r="E1577" s="167"/>
    </row>
    <row r="1578" ht="12.75">
      <c r="E1578" s="167"/>
    </row>
    <row r="1579" ht="12.75">
      <c r="E1579" s="167"/>
    </row>
    <row r="1580" ht="12.75">
      <c r="E1580" s="167"/>
    </row>
    <row r="1581" ht="12.75">
      <c r="E1581" s="167"/>
    </row>
    <row r="1582" ht="12.75">
      <c r="E1582" s="167"/>
    </row>
    <row r="1583" ht="12.75">
      <c r="E1583" s="167"/>
    </row>
    <row r="1584" ht="12.75">
      <c r="E1584" s="167"/>
    </row>
    <row r="1585" ht="12.75">
      <c r="E1585" s="167"/>
    </row>
    <row r="1586" ht="12.75">
      <c r="E1586" s="167"/>
    </row>
    <row r="1587" ht="12.75">
      <c r="E1587" s="167"/>
    </row>
    <row r="1588" ht="12.75">
      <c r="E1588" s="167"/>
    </row>
    <row r="1589" ht="12.75">
      <c r="E1589" s="167"/>
    </row>
    <row r="1590" ht="12.75">
      <c r="E1590" s="167"/>
    </row>
    <row r="1591" ht="12.75">
      <c r="E1591" s="167"/>
    </row>
    <row r="1592" ht="12.75">
      <c r="E1592" s="167"/>
    </row>
    <row r="1593" ht="12.75">
      <c r="E1593" s="167"/>
    </row>
    <row r="1594" ht="12.75">
      <c r="E1594" s="167"/>
    </row>
    <row r="1595" ht="12.75">
      <c r="E1595" s="167"/>
    </row>
    <row r="1596" ht="12.75">
      <c r="E1596" s="167"/>
    </row>
    <row r="1597" ht="12.75">
      <c r="E1597" s="167"/>
    </row>
    <row r="1598" ht="12.75">
      <c r="E1598" s="167"/>
    </row>
    <row r="1599" ht="12.75">
      <c r="E1599" s="167"/>
    </row>
    <row r="1600" ht="12.75">
      <c r="E1600" s="167"/>
    </row>
    <row r="1601" ht="12.75">
      <c r="E1601" s="167"/>
    </row>
    <row r="1602" ht="12.75">
      <c r="E1602" s="167"/>
    </row>
    <row r="1603" ht="12.75">
      <c r="E1603" s="167"/>
    </row>
    <row r="1604" ht="12.75">
      <c r="E1604" s="167"/>
    </row>
    <row r="1605" ht="12.75">
      <c r="E1605" s="167"/>
    </row>
    <row r="1606" ht="12.75">
      <c r="E1606" s="167"/>
    </row>
    <row r="1607" ht="12.75">
      <c r="E1607" s="167"/>
    </row>
    <row r="1608" ht="12.75">
      <c r="E1608" s="167"/>
    </row>
    <row r="1609" ht="12.75">
      <c r="E1609" s="167"/>
    </row>
    <row r="1610" ht="12.75">
      <c r="E1610" s="167"/>
    </row>
    <row r="1611" ht="12.75">
      <c r="E1611" s="167"/>
    </row>
    <row r="1612" ht="12.75">
      <c r="E1612" s="167"/>
    </row>
    <row r="1613" ht="12.75">
      <c r="E1613" s="167"/>
    </row>
    <row r="1614" ht="12.75">
      <c r="E1614" s="167"/>
    </row>
    <row r="1615" ht="12.75">
      <c r="E1615" s="167"/>
    </row>
    <row r="1616" ht="12.75">
      <c r="E1616" s="167"/>
    </row>
    <row r="1617" ht="12.75">
      <c r="E1617" s="167"/>
    </row>
    <row r="1618" ht="12.75">
      <c r="E1618" s="167"/>
    </row>
    <row r="1619" ht="12.75">
      <c r="E1619" s="167"/>
    </row>
    <row r="1620" ht="12.75">
      <c r="E1620" s="167"/>
    </row>
    <row r="1621" ht="12.75">
      <c r="E1621" s="167"/>
    </row>
    <row r="1622" ht="12.75">
      <c r="E1622" s="167"/>
    </row>
    <row r="1623" ht="12.75">
      <c r="E1623" s="167"/>
    </row>
    <row r="1624" ht="12.75">
      <c r="E1624" s="167"/>
    </row>
    <row r="1625" ht="12.75">
      <c r="E1625" s="167"/>
    </row>
    <row r="1626" ht="12.75">
      <c r="E1626" s="167"/>
    </row>
    <row r="1627" ht="12.75">
      <c r="E1627" s="167"/>
    </row>
    <row r="1628" ht="12.75">
      <c r="E1628" s="167"/>
    </row>
    <row r="1629" ht="12.75">
      <c r="E1629" s="167"/>
    </row>
    <row r="1630" ht="12.75">
      <c r="E1630" s="167"/>
    </row>
    <row r="1631" ht="12.75">
      <c r="E1631" s="167"/>
    </row>
    <row r="1632" ht="12.75">
      <c r="E1632" s="167"/>
    </row>
    <row r="1633" ht="12.75">
      <c r="E1633" s="167"/>
    </row>
    <row r="1634" ht="12.75">
      <c r="E1634" s="167"/>
    </row>
    <row r="1635" ht="12.75">
      <c r="E1635" s="167"/>
    </row>
    <row r="1636" ht="12.75">
      <c r="E1636" s="167"/>
    </row>
    <row r="1637" ht="12.75">
      <c r="E1637" s="167"/>
    </row>
    <row r="1638" ht="12.75">
      <c r="E1638" s="167"/>
    </row>
    <row r="1639" ht="12.75">
      <c r="E1639" s="167"/>
    </row>
    <row r="1640" ht="12.75">
      <c r="E1640" s="167"/>
    </row>
    <row r="1641" ht="12.75">
      <c r="E1641" s="167"/>
    </row>
    <row r="1642" ht="12.75">
      <c r="E1642" s="167"/>
    </row>
    <row r="1643" ht="12.75">
      <c r="E1643" s="167"/>
    </row>
    <row r="1644" ht="12.75">
      <c r="E1644" s="167"/>
    </row>
    <row r="1645" ht="12.75">
      <c r="E1645" s="167"/>
    </row>
    <row r="1646" ht="12.75">
      <c r="E1646" s="167"/>
    </row>
    <row r="1647" ht="12.75">
      <c r="E1647" s="167"/>
    </row>
    <row r="1648" ht="12.75">
      <c r="E1648" s="167"/>
    </row>
    <row r="1649" ht="12.75">
      <c r="E1649" s="167"/>
    </row>
    <row r="1650" ht="12.75">
      <c r="E1650" s="167"/>
    </row>
    <row r="1651" ht="12.75">
      <c r="E1651" s="167"/>
    </row>
    <row r="1652" ht="12.75">
      <c r="E1652" s="167"/>
    </row>
    <row r="1653" ht="12.75">
      <c r="E1653" s="167"/>
    </row>
    <row r="1654" ht="12.75">
      <c r="E1654" s="167"/>
    </row>
    <row r="1655" ht="12.75">
      <c r="E1655" s="167"/>
    </row>
    <row r="1656" ht="12.75">
      <c r="E1656" s="167"/>
    </row>
    <row r="1657" ht="12.75">
      <c r="E1657" s="167"/>
    </row>
    <row r="1658" ht="12.75">
      <c r="E1658" s="167"/>
    </row>
    <row r="1659" ht="12.75">
      <c r="E1659" s="167"/>
    </row>
    <row r="1660" ht="12.75">
      <c r="E1660" s="167"/>
    </row>
    <row r="1661" ht="12.75">
      <c r="E1661" s="167"/>
    </row>
    <row r="1662" ht="12.75">
      <c r="E1662" s="167"/>
    </row>
    <row r="1663" ht="12.75">
      <c r="E1663" s="167"/>
    </row>
    <row r="1664" ht="12.75">
      <c r="E1664" s="167"/>
    </row>
    <row r="1665" ht="12.75">
      <c r="E1665" s="167"/>
    </row>
    <row r="1666" ht="12.75">
      <c r="E1666" s="167"/>
    </row>
    <row r="1667" ht="12.75">
      <c r="E1667" s="167"/>
    </row>
    <row r="1668" ht="12.75">
      <c r="E1668" s="167"/>
    </row>
    <row r="1669" ht="12.75">
      <c r="E1669" s="167"/>
    </row>
    <row r="1670" ht="12.75">
      <c r="E1670" s="167"/>
    </row>
    <row r="1671" ht="12.75">
      <c r="E1671" s="167"/>
    </row>
    <row r="1672" ht="12.75">
      <c r="E1672" s="167"/>
    </row>
    <row r="1673" ht="12.75">
      <c r="E1673" s="167"/>
    </row>
    <row r="1674" ht="12.75">
      <c r="E1674" s="167"/>
    </row>
    <row r="1675" ht="12.75">
      <c r="E1675" s="167"/>
    </row>
    <row r="1676" ht="12.75">
      <c r="E1676" s="167"/>
    </row>
    <row r="1677" ht="12.75">
      <c r="E1677" s="167"/>
    </row>
    <row r="1678" ht="12.75">
      <c r="E1678" s="167"/>
    </row>
    <row r="1679" ht="12.75">
      <c r="E1679" s="167"/>
    </row>
    <row r="1680" ht="12.75">
      <c r="E1680" s="167"/>
    </row>
    <row r="1681" ht="12.75">
      <c r="E1681" s="167"/>
    </row>
    <row r="1682" ht="12.75">
      <c r="E1682" s="167"/>
    </row>
    <row r="1683" ht="12.75">
      <c r="E1683" s="167"/>
    </row>
    <row r="1684" ht="12.75">
      <c r="E1684" s="167"/>
    </row>
    <row r="1685" ht="12.75">
      <c r="E1685" s="167"/>
    </row>
    <row r="1686" ht="12.75">
      <c r="E1686" s="167"/>
    </row>
    <row r="1687" ht="12.75">
      <c r="E1687" s="167"/>
    </row>
    <row r="1688" ht="12.75">
      <c r="E1688" s="167"/>
    </row>
    <row r="1689" ht="12.75">
      <c r="E1689" s="167"/>
    </row>
    <row r="1690" ht="12.75">
      <c r="E1690" s="167"/>
    </row>
    <row r="1691" ht="12.75">
      <c r="E1691" s="167"/>
    </row>
    <row r="1692" ht="12.75">
      <c r="E1692" s="167"/>
    </row>
    <row r="1693" ht="12.75">
      <c r="E1693" s="167"/>
    </row>
    <row r="1694" ht="12.75">
      <c r="E1694" s="167"/>
    </row>
    <row r="1695" ht="12.75">
      <c r="E1695" s="167"/>
    </row>
    <row r="1696" ht="12.75">
      <c r="E1696" s="167"/>
    </row>
    <row r="1697" ht="12.75">
      <c r="E1697" s="167"/>
    </row>
    <row r="1698" ht="12.75">
      <c r="E1698" s="167"/>
    </row>
    <row r="1699" ht="12.75">
      <c r="E1699" s="167"/>
    </row>
    <row r="1700" ht="12.75">
      <c r="E1700" s="167"/>
    </row>
    <row r="1701" ht="12.75">
      <c r="E1701" s="167"/>
    </row>
    <row r="1702" ht="12.75">
      <c r="E1702" s="167"/>
    </row>
    <row r="1703" ht="12.75">
      <c r="E1703" s="167"/>
    </row>
    <row r="1704" ht="12.75">
      <c r="E1704" s="167"/>
    </row>
    <row r="1705" ht="12.75">
      <c r="E1705" s="167"/>
    </row>
    <row r="1706" ht="12.75">
      <c r="E1706" s="167"/>
    </row>
    <row r="1707" ht="12.75">
      <c r="E1707" s="167"/>
    </row>
    <row r="1708" ht="12.75">
      <c r="E1708" s="167"/>
    </row>
    <row r="1709" ht="12.75">
      <c r="E1709" s="167"/>
    </row>
    <row r="1710" ht="12.75">
      <c r="E1710" s="167"/>
    </row>
    <row r="1711" ht="12.75">
      <c r="E1711" s="167"/>
    </row>
    <row r="1712" ht="12.75">
      <c r="E1712" s="167"/>
    </row>
    <row r="1713" ht="12.75">
      <c r="E1713" s="167"/>
    </row>
    <row r="1714" ht="12.75">
      <c r="E1714" s="167"/>
    </row>
    <row r="1715" ht="12.75">
      <c r="E1715" s="167"/>
    </row>
    <row r="1716" ht="12.75">
      <c r="E1716" s="167"/>
    </row>
    <row r="1717" ht="12.75">
      <c r="E1717" s="167"/>
    </row>
    <row r="1718" ht="12.75">
      <c r="E1718" s="167"/>
    </row>
    <row r="1719" ht="12.75">
      <c r="E1719" s="167"/>
    </row>
    <row r="1720" ht="12.75">
      <c r="E1720" s="167"/>
    </row>
    <row r="1721" ht="12.75">
      <c r="E1721" s="167"/>
    </row>
    <row r="1722" ht="12.75">
      <c r="E1722" s="167"/>
    </row>
    <row r="1723" ht="12.75">
      <c r="E1723" s="167"/>
    </row>
    <row r="1724" ht="12.75">
      <c r="E1724" s="167"/>
    </row>
    <row r="1725" ht="12.75">
      <c r="E1725" s="167"/>
    </row>
    <row r="1726" ht="12.75">
      <c r="E1726" s="167"/>
    </row>
    <row r="1727" ht="12.75">
      <c r="E1727" s="167"/>
    </row>
    <row r="1728" ht="12.75">
      <c r="E1728" s="167"/>
    </row>
    <row r="1729" ht="12.75">
      <c r="E1729" s="167"/>
    </row>
    <row r="1730" ht="12.75">
      <c r="E1730" s="167"/>
    </row>
    <row r="1731" ht="12.75">
      <c r="E1731" s="167"/>
    </row>
    <row r="1732" ht="12.75">
      <c r="E1732" s="167"/>
    </row>
    <row r="1733" ht="12.75">
      <c r="E1733" s="167"/>
    </row>
    <row r="1734" ht="12.75">
      <c r="E1734" s="167"/>
    </row>
    <row r="1735" ht="12.75">
      <c r="E1735" s="167"/>
    </row>
    <row r="1736" ht="12.75">
      <c r="E1736" s="167"/>
    </row>
    <row r="1737" ht="12.75">
      <c r="E1737" s="167"/>
    </row>
    <row r="1738" ht="12.75">
      <c r="E1738" s="167"/>
    </row>
    <row r="1739" ht="12.75">
      <c r="E1739" s="167"/>
    </row>
    <row r="1740" ht="12.75">
      <c r="E1740" s="167"/>
    </row>
    <row r="1741" ht="12.75">
      <c r="E1741" s="167"/>
    </row>
    <row r="1742" ht="12.75">
      <c r="E1742" s="167"/>
    </row>
    <row r="1743" ht="12.75">
      <c r="E1743" s="167"/>
    </row>
    <row r="1744" ht="12.75">
      <c r="E1744" s="167"/>
    </row>
    <row r="1745" ht="12.75">
      <c r="E1745" s="167"/>
    </row>
    <row r="1746" ht="12.75">
      <c r="E1746" s="167"/>
    </row>
    <row r="1747" ht="12.75">
      <c r="E1747" s="167"/>
    </row>
    <row r="1748" ht="12.75">
      <c r="E1748" s="167"/>
    </row>
    <row r="1749" ht="12.75">
      <c r="E1749" s="167"/>
    </row>
    <row r="1750" ht="12.75">
      <c r="E1750" s="167"/>
    </row>
    <row r="1751" ht="12.75">
      <c r="E1751" s="167"/>
    </row>
    <row r="1752" ht="12.75">
      <c r="E1752" s="167"/>
    </row>
    <row r="1753" ht="12.75">
      <c r="E1753" s="167"/>
    </row>
    <row r="1754" ht="12.75">
      <c r="E1754" s="167"/>
    </row>
    <row r="1755" ht="12.75">
      <c r="E1755" s="167"/>
    </row>
    <row r="1756" ht="12.75">
      <c r="E1756" s="167"/>
    </row>
    <row r="1757" ht="12.75">
      <c r="E1757" s="167"/>
    </row>
    <row r="1758" ht="12.75">
      <c r="E1758" s="167"/>
    </row>
    <row r="1759" ht="12.75">
      <c r="E1759" s="167"/>
    </row>
    <row r="1760" ht="12.75">
      <c r="E1760" s="167"/>
    </row>
    <row r="1761" ht="12.75">
      <c r="E1761" s="167"/>
    </row>
    <row r="1762" ht="12.75">
      <c r="E1762" s="167"/>
    </row>
    <row r="1763" ht="12.75">
      <c r="E1763" s="167"/>
    </row>
    <row r="1764" ht="12.75">
      <c r="E1764" s="167"/>
    </row>
    <row r="1765" ht="12.75">
      <c r="E1765" s="167"/>
    </row>
    <row r="1766" ht="12.75">
      <c r="E1766" s="167"/>
    </row>
    <row r="1767" ht="12.75">
      <c r="E1767" s="167"/>
    </row>
    <row r="1768" ht="12.75">
      <c r="E1768" s="167"/>
    </row>
    <row r="1769" ht="12.75">
      <c r="E1769" s="167"/>
    </row>
    <row r="1770" ht="12.75">
      <c r="E1770" s="167"/>
    </row>
    <row r="1771" ht="12.75">
      <c r="E1771" s="167"/>
    </row>
    <row r="1772" ht="12.75">
      <c r="E1772" s="167"/>
    </row>
    <row r="1773" ht="12.75">
      <c r="E1773" s="167"/>
    </row>
    <row r="1774" ht="12.75">
      <c r="E1774" s="167"/>
    </row>
    <row r="1775" ht="12.75">
      <c r="E1775" s="167"/>
    </row>
    <row r="1776" ht="12.75">
      <c r="E1776" s="167"/>
    </row>
    <row r="1777" ht="12.75">
      <c r="E1777" s="167"/>
    </row>
    <row r="1778" ht="12.75">
      <c r="E1778" s="167"/>
    </row>
    <row r="1779" ht="12.75">
      <c r="E1779" s="167"/>
    </row>
    <row r="1780" ht="12.75">
      <c r="E1780" s="167"/>
    </row>
    <row r="1781" ht="12.75">
      <c r="E1781" s="167"/>
    </row>
    <row r="1782" ht="12.75">
      <c r="E1782" s="167"/>
    </row>
    <row r="1783" ht="12.75">
      <c r="E1783" s="167"/>
    </row>
    <row r="1784" ht="12.75">
      <c r="E1784" s="167"/>
    </row>
    <row r="1785" ht="12.75">
      <c r="E1785" s="167"/>
    </row>
    <row r="1786" ht="12.75">
      <c r="E1786" s="167"/>
    </row>
    <row r="1787" ht="12.75">
      <c r="E1787" s="167"/>
    </row>
    <row r="1788" ht="12.75">
      <c r="E1788" s="167"/>
    </row>
    <row r="1789" ht="12.75">
      <c r="E1789" s="167"/>
    </row>
    <row r="1790" ht="12.75">
      <c r="E1790" s="167"/>
    </row>
    <row r="1791" ht="12.75">
      <c r="E1791" s="167"/>
    </row>
    <row r="1792" ht="12.75">
      <c r="E1792" s="167"/>
    </row>
    <row r="1793" ht="12.75">
      <c r="E1793" s="167"/>
    </row>
    <row r="1794" ht="12.75">
      <c r="E1794" s="167"/>
    </row>
    <row r="1795" ht="12.75">
      <c r="E1795" s="167"/>
    </row>
    <row r="1796" ht="12.75">
      <c r="E1796" s="167"/>
    </row>
    <row r="1797" ht="12.75">
      <c r="E1797" s="167"/>
    </row>
    <row r="1798" ht="12.75">
      <c r="E1798" s="167"/>
    </row>
    <row r="1799" ht="12.75">
      <c r="E1799" s="167"/>
    </row>
    <row r="1800" ht="12.75">
      <c r="E1800" s="167"/>
    </row>
    <row r="1801" ht="12.75">
      <c r="E1801" s="167"/>
    </row>
    <row r="1802" ht="12.75">
      <c r="E1802" s="167"/>
    </row>
    <row r="1803" ht="12.75">
      <c r="E1803" s="167"/>
    </row>
    <row r="1804" ht="12.75">
      <c r="E1804" s="167"/>
    </row>
    <row r="1805" ht="12.75">
      <c r="E1805" s="167"/>
    </row>
    <row r="1806" ht="12.75">
      <c r="E1806" s="167"/>
    </row>
    <row r="1807" ht="12.75">
      <c r="E1807" s="167"/>
    </row>
    <row r="1808" ht="12.75">
      <c r="E1808" s="167"/>
    </row>
    <row r="1809" ht="12.75">
      <c r="E1809" s="167"/>
    </row>
    <row r="1810" ht="12.75">
      <c r="E1810" s="167"/>
    </row>
    <row r="1811" ht="12.75">
      <c r="E1811" s="167"/>
    </row>
    <row r="1812" ht="12.75">
      <c r="E1812" s="167"/>
    </row>
    <row r="1813" ht="12.75">
      <c r="E1813" s="167"/>
    </row>
    <row r="1814" ht="12.75">
      <c r="E1814" s="167"/>
    </row>
    <row r="1815" ht="12.75">
      <c r="E1815" s="167"/>
    </row>
    <row r="1816" ht="12.75">
      <c r="E1816" s="167"/>
    </row>
    <row r="1817" ht="12.75">
      <c r="E1817" s="167"/>
    </row>
    <row r="1818" ht="12.75">
      <c r="E1818" s="167"/>
    </row>
    <row r="1819" ht="12.75">
      <c r="E1819" s="167"/>
    </row>
    <row r="1820" ht="12.75">
      <c r="E1820" s="167"/>
    </row>
    <row r="1821" ht="12.75">
      <c r="E1821" s="167"/>
    </row>
    <row r="1822" ht="12.75">
      <c r="E1822" s="167"/>
    </row>
    <row r="1823" ht="12.75">
      <c r="E1823" s="167"/>
    </row>
    <row r="1824" ht="12.75">
      <c r="E1824" s="167"/>
    </row>
    <row r="1825" ht="12.75">
      <c r="E1825" s="167"/>
    </row>
    <row r="1826" ht="12.75">
      <c r="E1826" s="167"/>
    </row>
    <row r="1827" ht="12.75">
      <c r="E1827" s="167"/>
    </row>
    <row r="1828" ht="12.75">
      <c r="E1828" s="167"/>
    </row>
    <row r="1829" ht="12.75">
      <c r="E1829" s="167"/>
    </row>
    <row r="1830" ht="12.75">
      <c r="E1830" s="167"/>
    </row>
    <row r="1831" ht="12.75">
      <c r="E1831" s="167"/>
    </row>
    <row r="1832" ht="12.75">
      <c r="E1832" s="167"/>
    </row>
    <row r="1833" ht="12.75">
      <c r="E1833" s="167"/>
    </row>
    <row r="1834" ht="12.75">
      <c r="E1834" s="167"/>
    </row>
    <row r="1835" ht="12.75">
      <c r="E1835" s="167"/>
    </row>
    <row r="1836" ht="12.75">
      <c r="E1836" s="167"/>
    </row>
    <row r="1837" ht="12.75">
      <c r="E1837" s="167"/>
    </row>
    <row r="1838" ht="12.75">
      <c r="E1838" s="167"/>
    </row>
    <row r="1839" ht="12.75">
      <c r="E1839" s="167"/>
    </row>
    <row r="1840" ht="12.75">
      <c r="E1840" s="167"/>
    </row>
    <row r="1841" ht="12.75">
      <c r="E1841" s="167"/>
    </row>
    <row r="1842" ht="12.75">
      <c r="E1842" s="167"/>
    </row>
    <row r="1843" ht="12.75">
      <c r="E1843" s="167"/>
    </row>
    <row r="1844" ht="12.75">
      <c r="E1844" s="167"/>
    </row>
    <row r="1845" ht="12.75">
      <c r="E1845" s="167"/>
    </row>
    <row r="1846" ht="12.75">
      <c r="E1846" s="167"/>
    </row>
    <row r="1847" ht="12.75">
      <c r="E1847" s="167"/>
    </row>
    <row r="1848" ht="12.75">
      <c r="E1848" s="167"/>
    </row>
    <row r="1849" ht="12.75">
      <c r="E1849" s="167"/>
    </row>
    <row r="1850" ht="12.75">
      <c r="E1850" s="167"/>
    </row>
    <row r="1851" ht="12.75">
      <c r="E1851" s="167"/>
    </row>
    <row r="1852" ht="12.75">
      <c r="E1852" s="167"/>
    </row>
    <row r="1853" ht="12.75">
      <c r="E1853" s="167"/>
    </row>
    <row r="1854" ht="12.75">
      <c r="E1854" s="167"/>
    </row>
    <row r="1855" ht="12.75">
      <c r="E1855" s="167"/>
    </row>
    <row r="1856" ht="12.75">
      <c r="E1856" s="167"/>
    </row>
    <row r="1857" ht="12.75">
      <c r="E1857" s="167"/>
    </row>
    <row r="1858" ht="12.75">
      <c r="E1858" s="167"/>
    </row>
    <row r="1859" ht="12.75">
      <c r="E1859" s="167"/>
    </row>
    <row r="1860" ht="12.75">
      <c r="E1860" s="167"/>
    </row>
    <row r="1861" ht="12.75">
      <c r="E1861" s="167"/>
    </row>
    <row r="1862" ht="12.75">
      <c r="E1862" s="167"/>
    </row>
    <row r="1863" ht="12.75">
      <c r="E1863" s="167"/>
    </row>
    <row r="1864" ht="12.75">
      <c r="E1864" s="167"/>
    </row>
    <row r="1865" ht="12.75">
      <c r="E1865" s="167"/>
    </row>
    <row r="1866" ht="12.75">
      <c r="E1866" s="167"/>
    </row>
    <row r="1867" ht="12.75">
      <c r="E1867" s="167"/>
    </row>
    <row r="1868" ht="12.75">
      <c r="E1868" s="167"/>
    </row>
    <row r="1869" ht="12.75">
      <c r="E1869" s="167"/>
    </row>
    <row r="1870" ht="12.75">
      <c r="E1870" s="167"/>
    </row>
    <row r="1871" ht="12.75">
      <c r="E1871" s="167"/>
    </row>
    <row r="1872" ht="12.75">
      <c r="E1872" s="167"/>
    </row>
    <row r="1873" ht="12.75">
      <c r="E1873" s="167"/>
    </row>
    <row r="1874" ht="12.75">
      <c r="E1874" s="167"/>
    </row>
    <row r="1875" ht="12.75">
      <c r="E1875" s="167"/>
    </row>
    <row r="1876" ht="12.75">
      <c r="E1876" s="167"/>
    </row>
    <row r="1877" ht="12.75">
      <c r="E1877" s="167"/>
    </row>
    <row r="1878" ht="12.75">
      <c r="E1878" s="167"/>
    </row>
    <row r="1879" ht="12.75">
      <c r="E1879" s="167"/>
    </row>
    <row r="1880" ht="12.75">
      <c r="E1880" s="167"/>
    </row>
    <row r="1881" ht="12.75">
      <c r="E1881" s="167"/>
    </row>
    <row r="1882" ht="12.75">
      <c r="E1882" s="167"/>
    </row>
    <row r="1883" ht="12.75">
      <c r="E1883" s="167"/>
    </row>
    <row r="1884" ht="12.75">
      <c r="E1884" s="167"/>
    </row>
    <row r="1885" ht="12.75">
      <c r="E1885" s="167"/>
    </row>
    <row r="1886" ht="12.75">
      <c r="E1886" s="167"/>
    </row>
    <row r="1887" ht="12.75">
      <c r="E1887" s="167"/>
    </row>
    <row r="1888" ht="12.75">
      <c r="E1888" s="167"/>
    </row>
    <row r="1889" ht="12.75">
      <c r="E1889" s="167"/>
    </row>
    <row r="1890" ht="12.75">
      <c r="E1890" s="167"/>
    </row>
    <row r="1891" ht="12.75">
      <c r="E1891" s="167"/>
    </row>
    <row r="1892" ht="12.75">
      <c r="E1892" s="167"/>
    </row>
    <row r="1893" ht="12.75">
      <c r="E1893" s="167"/>
    </row>
    <row r="1894" ht="12.75">
      <c r="E1894" s="167"/>
    </row>
    <row r="1895" ht="12.75">
      <c r="E1895" s="167"/>
    </row>
    <row r="1896" ht="12.75">
      <c r="E1896" s="167"/>
    </row>
    <row r="1897" ht="12.75">
      <c r="E1897" s="167"/>
    </row>
    <row r="1898" ht="12.75">
      <c r="E1898" s="167"/>
    </row>
    <row r="1899" ht="12.75">
      <c r="E1899" s="167"/>
    </row>
    <row r="1900" ht="12.75">
      <c r="E1900" s="167"/>
    </row>
    <row r="1901" ht="12.75">
      <c r="E1901" s="167"/>
    </row>
    <row r="1902" ht="12.75">
      <c r="E1902" s="167"/>
    </row>
    <row r="1903" ht="12.75">
      <c r="E1903" s="167"/>
    </row>
    <row r="1904" ht="12.75">
      <c r="E1904" s="167"/>
    </row>
    <row r="1905" ht="12.75">
      <c r="E1905" s="167"/>
    </row>
    <row r="1906" ht="12.75">
      <c r="E1906" s="167"/>
    </row>
    <row r="1907" ht="12.75">
      <c r="E1907" s="167"/>
    </row>
    <row r="1908" ht="12.75">
      <c r="E1908" s="167"/>
    </row>
    <row r="1909" ht="12.75">
      <c r="E1909" s="167"/>
    </row>
    <row r="1910" ht="12.75">
      <c r="E1910" s="167"/>
    </row>
    <row r="1911" ht="12.75">
      <c r="E1911" s="167"/>
    </row>
    <row r="1912" ht="12.75">
      <c r="E1912" s="167"/>
    </row>
    <row r="1913" ht="12.75">
      <c r="E1913" s="167"/>
    </row>
    <row r="1914" ht="12.75">
      <c r="E1914" s="167"/>
    </row>
    <row r="1915" ht="12.75">
      <c r="E1915" s="167"/>
    </row>
    <row r="1916" ht="12.75">
      <c r="E1916" s="167"/>
    </row>
    <row r="1917" ht="12.75">
      <c r="E1917" s="167"/>
    </row>
    <row r="1918" ht="12.75">
      <c r="E1918" s="167"/>
    </row>
    <row r="1919" ht="12.75">
      <c r="E1919" s="167"/>
    </row>
    <row r="1920" ht="12.75">
      <c r="E1920" s="167"/>
    </row>
    <row r="1921" ht="12.75">
      <c r="E1921" s="167"/>
    </row>
    <row r="1922" ht="12.75">
      <c r="E1922" s="167"/>
    </row>
    <row r="1923" ht="12.75">
      <c r="E1923" s="167"/>
    </row>
    <row r="1924" ht="12.75">
      <c r="E1924" s="167"/>
    </row>
    <row r="1925" ht="12.75">
      <c r="E1925" s="167"/>
    </row>
    <row r="1926" ht="12.75">
      <c r="E1926" s="167"/>
    </row>
    <row r="1927" ht="12.75">
      <c r="E1927" s="167"/>
    </row>
    <row r="1928" ht="12.75">
      <c r="E1928" s="167"/>
    </row>
    <row r="1929" ht="12.75">
      <c r="E1929" s="167"/>
    </row>
    <row r="1930" ht="12.75">
      <c r="E1930" s="167"/>
    </row>
    <row r="1931" ht="12.75">
      <c r="E1931" s="167"/>
    </row>
    <row r="1932" ht="12.75">
      <c r="E1932" s="167"/>
    </row>
    <row r="1933" ht="12.75">
      <c r="E1933" s="167"/>
    </row>
    <row r="1934" ht="12.75">
      <c r="E1934" s="167"/>
    </row>
    <row r="1935" ht="12.75">
      <c r="E1935" s="167"/>
    </row>
    <row r="1936" ht="12.75">
      <c r="E1936" s="167"/>
    </row>
    <row r="1937" ht="12.75">
      <c r="E1937" s="167"/>
    </row>
    <row r="1938" ht="12.75">
      <c r="E1938" s="167"/>
    </row>
    <row r="1939" ht="12.75">
      <c r="E1939" s="167"/>
    </row>
    <row r="1940" ht="12.75">
      <c r="E1940" s="167"/>
    </row>
    <row r="1941" ht="12.75">
      <c r="E1941" s="167"/>
    </row>
    <row r="1942" ht="12.75">
      <c r="E1942" s="167"/>
    </row>
    <row r="1943" ht="12.75">
      <c r="E1943" s="167"/>
    </row>
    <row r="1944" ht="12.75">
      <c r="E1944" s="167"/>
    </row>
    <row r="1945" ht="12.75">
      <c r="E1945" s="167"/>
    </row>
    <row r="1946" ht="12.75">
      <c r="E1946" s="167"/>
    </row>
    <row r="1947" ht="12.75">
      <c r="E1947" s="167"/>
    </row>
    <row r="1948" ht="12.75">
      <c r="E1948" s="167"/>
    </row>
    <row r="1949" ht="12.75">
      <c r="E1949" s="167"/>
    </row>
    <row r="1950" ht="12.75">
      <c r="E1950" s="167"/>
    </row>
    <row r="1951" ht="12.75">
      <c r="E1951" s="167"/>
    </row>
    <row r="1952" ht="12.75">
      <c r="E1952" s="167"/>
    </row>
    <row r="1953" ht="12.75">
      <c r="E1953" s="167"/>
    </row>
    <row r="1954" ht="12.75">
      <c r="E1954" s="167"/>
    </row>
    <row r="1955" ht="12.75">
      <c r="E1955" s="167"/>
    </row>
    <row r="1956" ht="12.75">
      <c r="E1956" s="167"/>
    </row>
    <row r="1957" ht="12.75">
      <c r="E1957" s="167"/>
    </row>
    <row r="1958" ht="12.75">
      <c r="E1958" s="167"/>
    </row>
    <row r="1959" ht="12.75">
      <c r="E1959" s="167"/>
    </row>
    <row r="1960" ht="12.75">
      <c r="E1960" s="167"/>
    </row>
    <row r="1961" ht="12.75">
      <c r="E1961" s="167"/>
    </row>
    <row r="1962" ht="12.75">
      <c r="E1962" s="167"/>
    </row>
    <row r="1963" ht="12.75">
      <c r="E1963" s="167"/>
    </row>
    <row r="1964" ht="12.75">
      <c r="E1964" s="167"/>
    </row>
    <row r="1965" ht="12.75">
      <c r="E1965" s="167"/>
    </row>
    <row r="1966" ht="12.75">
      <c r="E1966" s="167"/>
    </row>
    <row r="1967" ht="12.75">
      <c r="E1967" s="167"/>
    </row>
    <row r="1968" ht="12.75">
      <c r="E1968" s="167"/>
    </row>
    <row r="1969" ht="12.75">
      <c r="E1969" s="167"/>
    </row>
    <row r="1970" ht="12.75">
      <c r="E1970" s="167"/>
    </row>
    <row r="1971" ht="12.75">
      <c r="E1971" s="167"/>
    </row>
    <row r="1972" ht="12.75">
      <c r="E1972" s="167"/>
    </row>
    <row r="1973" ht="12.75">
      <c r="E1973" s="167"/>
    </row>
    <row r="1974" ht="12.75">
      <c r="E1974" s="167"/>
    </row>
    <row r="1975" ht="12.75">
      <c r="E1975" s="167"/>
    </row>
    <row r="1976" ht="12.75">
      <c r="E1976" s="167"/>
    </row>
    <row r="1977" ht="12.75">
      <c r="E1977" s="167"/>
    </row>
    <row r="1978" ht="12.75">
      <c r="E1978" s="167"/>
    </row>
    <row r="1979" ht="12.75">
      <c r="E1979" s="167"/>
    </row>
    <row r="1980" ht="12.75">
      <c r="E1980" s="167"/>
    </row>
    <row r="1981" ht="12.75">
      <c r="E1981" s="167"/>
    </row>
    <row r="1982" ht="12.75">
      <c r="E1982" s="167"/>
    </row>
    <row r="1983" ht="12.75">
      <c r="E1983" s="167"/>
    </row>
    <row r="1984" ht="12.75">
      <c r="E1984" s="167"/>
    </row>
    <row r="1985" ht="12.75">
      <c r="E1985" s="167"/>
    </row>
    <row r="1986" ht="12.75">
      <c r="E1986" s="167"/>
    </row>
    <row r="1987" ht="12.75">
      <c r="E1987" s="167"/>
    </row>
    <row r="1988" ht="12.75">
      <c r="E1988" s="167"/>
    </row>
    <row r="1989" ht="12.75">
      <c r="E1989" s="167"/>
    </row>
    <row r="1990" ht="12.75">
      <c r="E1990" s="167"/>
    </row>
    <row r="1991" ht="12.75">
      <c r="E1991" s="167"/>
    </row>
    <row r="1992" ht="12.75">
      <c r="E1992" s="167"/>
    </row>
    <row r="1993" ht="12.75">
      <c r="E1993" s="167"/>
    </row>
    <row r="1994" ht="12.75">
      <c r="E1994" s="167"/>
    </row>
    <row r="1995" ht="12.75">
      <c r="E1995" s="167"/>
    </row>
    <row r="1996" ht="12.75">
      <c r="E1996" s="167"/>
    </row>
    <row r="1997" ht="12.75">
      <c r="E1997" s="167"/>
    </row>
    <row r="1998" ht="12.75">
      <c r="E1998" s="167"/>
    </row>
    <row r="1999" ht="12.75">
      <c r="E1999" s="167"/>
    </row>
    <row r="2000" ht="12.75">
      <c r="E2000" s="167"/>
    </row>
    <row r="2001" ht="12.75">
      <c r="E2001" s="167"/>
    </row>
    <row r="2002" ht="12.75">
      <c r="E2002" s="167"/>
    </row>
    <row r="2003" ht="12.75">
      <c r="E2003" s="167"/>
    </row>
    <row r="2004" ht="12.75">
      <c r="E2004" s="167"/>
    </row>
    <row r="2005" ht="12.75">
      <c r="E2005" s="167"/>
    </row>
    <row r="2006" ht="12.75">
      <c r="E2006" s="167"/>
    </row>
    <row r="2007" ht="12.75">
      <c r="E2007" s="167"/>
    </row>
    <row r="2008" ht="12.75">
      <c r="E2008" s="167"/>
    </row>
    <row r="2009" ht="12.75">
      <c r="E2009" s="167"/>
    </row>
    <row r="2010" ht="12.75">
      <c r="E2010" s="167"/>
    </row>
    <row r="2011" ht="12.75">
      <c r="E2011" s="167"/>
    </row>
    <row r="2012" ht="12.75">
      <c r="E2012" s="167"/>
    </row>
    <row r="2013" ht="12.75">
      <c r="E2013" s="167"/>
    </row>
    <row r="2014" ht="12.75">
      <c r="E2014" s="167"/>
    </row>
    <row r="2015" ht="12.75">
      <c r="E2015" s="167"/>
    </row>
    <row r="2016" ht="12.75">
      <c r="E2016" s="167"/>
    </row>
    <row r="2017" ht="12.75">
      <c r="E2017" s="167"/>
    </row>
    <row r="2018" ht="12.75">
      <c r="E2018" s="167"/>
    </row>
    <row r="2019" ht="12.75">
      <c r="E2019" s="167"/>
    </row>
    <row r="2020" ht="12.75">
      <c r="E2020" s="167"/>
    </row>
    <row r="2021" ht="12.75">
      <c r="E2021" s="167"/>
    </row>
    <row r="2022" ht="12.75">
      <c r="E2022" s="167"/>
    </row>
    <row r="2023" ht="12.75">
      <c r="E2023" s="167"/>
    </row>
    <row r="2024" ht="12.75">
      <c r="E2024" s="167"/>
    </row>
    <row r="2025" ht="12.75">
      <c r="E2025" s="167"/>
    </row>
    <row r="2026" ht="12.75">
      <c r="E2026" s="167"/>
    </row>
    <row r="2027" ht="12.75">
      <c r="E2027" s="167"/>
    </row>
    <row r="2028" ht="12.75">
      <c r="E2028" s="167"/>
    </row>
    <row r="2029" ht="12.75">
      <c r="E2029" s="167"/>
    </row>
    <row r="2030" ht="12.75">
      <c r="E2030" s="167"/>
    </row>
    <row r="2031" ht="12.75">
      <c r="E2031" s="167"/>
    </row>
    <row r="2032" ht="12.75">
      <c r="E2032" s="167"/>
    </row>
    <row r="2033" ht="12.75">
      <c r="E2033" s="167"/>
    </row>
    <row r="2034" ht="12.75">
      <c r="E2034" s="167"/>
    </row>
    <row r="2035" ht="12.75">
      <c r="E2035" s="167"/>
    </row>
    <row r="2036" ht="12.75">
      <c r="E2036" s="167"/>
    </row>
    <row r="2037" ht="12.75">
      <c r="E2037" s="167"/>
    </row>
    <row r="2038" ht="12.75">
      <c r="E2038" s="167"/>
    </row>
    <row r="2039" ht="12.75">
      <c r="E2039" s="167"/>
    </row>
    <row r="2040" ht="12.75">
      <c r="E2040" s="167"/>
    </row>
    <row r="2041" ht="12.75">
      <c r="E2041" s="167"/>
    </row>
    <row r="2042" ht="12.75">
      <c r="E2042" s="167"/>
    </row>
    <row r="2043" ht="12.75">
      <c r="E2043" s="167"/>
    </row>
    <row r="2044" ht="12.75">
      <c r="E2044" s="167"/>
    </row>
    <row r="2045" ht="12.75">
      <c r="E2045" s="167"/>
    </row>
    <row r="2046" ht="12.75">
      <c r="E2046" s="167"/>
    </row>
    <row r="2047" ht="12.75">
      <c r="E2047" s="167"/>
    </row>
    <row r="2048" ht="12.75">
      <c r="E2048" s="167"/>
    </row>
    <row r="2049" ht="12.75">
      <c r="E2049" s="167"/>
    </row>
    <row r="2050" ht="12.75">
      <c r="E2050" s="167"/>
    </row>
    <row r="2051" ht="12.75">
      <c r="E2051" s="167"/>
    </row>
    <row r="2052" ht="12.75">
      <c r="E2052" s="167"/>
    </row>
    <row r="2053" ht="12.75">
      <c r="E2053" s="167"/>
    </row>
    <row r="2054" ht="12.75">
      <c r="E2054" s="167"/>
    </row>
    <row r="2055" ht="12.75">
      <c r="E2055" s="167"/>
    </row>
    <row r="2056" ht="12.75">
      <c r="E2056" s="167"/>
    </row>
    <row r="2057" ht="12.75">
      <c r="E2057" s="167"/>
    </row>
    <row r="2058" ht="12.75">
      <c r="E2058" s="167"/>
    </row>
    <row r="2059" ht="12.75">
      <c r="E2059" s="167"/>
    </row>
    <row r="2060" ht="12.75">
      <c r="E2060" s="167"/>
    </row>
    <row r="2061" ht="12.75">
      <c r="E2061" s="167"/>
    </row>
    <row r="2062" ht="12.75">
      <c r="E2062" s="167"/>
    </row>
    <row r="2063" ht="12.75">
      <c r="E2063" s="167"/>
    </row>
    <row r="2064" ht="12.75">
      <c r="E2064" s="167"/>
    </row>
    <row r="2065" ht="12.75">
      <c r="E2065" s="167"/>
    </row>
    <row r="2066" ht="12.75">
      <c r="E2066" s="167"/>
    </row>
    <row r="2067" ht="12.75">
      <c r="E2067" s="167"/>
    </row>
    <row r="2068" ht="12.75">
      <c r="E2068" s="167"/>
    </row>
    <row r="2069" ht="12.75">
      <c r="E2069" s="167"/>
    </row>
    <row r="2070" ht="12.75">
      <c r="E2070" s="167"/>
    </row>
    <row r="2071" ht="12.75">
      <c r="E2071" s="167"/>
    </row>
    <row r="2072" ht="12.75">
      <c r="E2072" s="167"/>
    </row>
    <row r="2073" ht="12.75">
      <c r="E2073" s="167"/>
    </row>
    <row r="2074" ht="12.75">
      <c r="E2074" s="167"/>
    </row>
    <row r="2075" ht="12.75">
      <c r="E2075" s="167"/>
    </row>
    <row r="2076" ht="12.75">
      <c r="E2076" s="167"/>
    </row>
    <row r="2077" ht="12.75">
      <c r="E2077" s="167"/>
    </row>
    <row r="2078" ht="12.75">
      <c r="E2078" s="167"/>
    </row>
    <row r="2079" ht="12.75">
      <c r="E2079" s="167"/>
    </row>
    <row r="2080" ht="12.75">
      <c r="E2080" s="167"/>
    </row>
    <row r="2081" ht="12.75">
      <c r="E2081" s="167"/>
    </row>
    <row r="2082" ht="12.75">
      <c r="E2082" s="167"/>
    </row>
    <row r="2083" ht="12.75">
      <c r="E2083" s="167"/>
    </row>
    <row r="2084" ht="12.75">
      <c r="E2084" s="167"/>
    </row>
    <row r="2085" ht="12.75">
      <c r="E2085" s="167"/>
    </row>
    <row r="2086" ht="12.75">
      <c r="E2086" s="167"/>
    </row>
    <row r="2087" ht="12.75">
      <c r="E2087" s="167"/>
    </row>
    <row r="2088" ht="12.75">
      <c r="E2088" s="167"/>
    </row>
    <row r="2089" ht="12.75">
      <c r="E2089" s="167"/>
    </row>
    <row r="2090" ht="12.75">
      <c r="E2090" s="167"/>
    </row>
    <row r="2091" ht="12.75">
      <c r="E2091" s="167"/>
    </row>
    <row r="2092" ht="12.75">
      <c r="E2092" s="167"/>
    </row>
    <row r="2093" ht="12.75">
      <c r="E2093" s="167"/>
    </row>
    <row r="2094" ht="12.75">
      <c r="E2094" s="167"/>
    </row>
    <row r="2095" ht="12.75">
      <c r="E2095" s="167"/>
    </row>
    <row r="2096" ht="12.75">
      <c r="E2096" s="167"/>
    </row>
    <row r="2097" ht="12.75">
      <c r="E2097" s="167"/>
    </row>
    <row r="2098" ht="12.75">
      <c r="E2098" s="167"/>
    </row>
    <row r="2099" ht="12.75">
      <c r="E2099" s="167"/>
    </row>
    <row r="2100" ht="12.75">
      <c r="E2100" s="167"/>
    </row>
    <row r="2101" ht="12.75">
      <c r="E2101" s="167"/>
    </row>
    <row r="2102" ht="12.75">
      <c r="E2102" s="167"/>
    </row>
    <row r="2103" ht="12.75">
      <c r="E2103" s="167"/>
    </row>
    <row r="2104" ht="12.75">
      <c r="E2104" s="167"/>
    </row>
    <row r="2105" ht="12.75">
      <c r="E2105" s="167"/>
    </row>
    <row r="2106" ht="12.75">
      <c r="E2106" s="167"/>
    </row>
    <row r="2107" ht="12.75">
      <c r="E2107" s="167"/>
    </row>
    <row r="2108" ht="12.75">
      <c r="E2108" s="167"/>
    </row>
    <row r="2109" ht="12.75">
      <c r="E2109" s="167"/>
    </row>
    <row r="2110" ht="12.75">
      <c r="E2110" s="167"/>
    </row>
    <row r="2111" ht="12.75">
      <c r="E2111" s="167"/>
    </row>
    <row r="2112" ht="12.75">
      <c r="E2112" s="167"/>
    </row>
    <row r="2113" ht="12.75">
      <c r="E2113" s="167"/>
    </row>
    <row r="2114" ht="12.75">
      <c r="E2114" s="167"/>
    </row>
    <row r="2115" ht="12.75">
      <c r="E2115" s="167"/>
    </row>
    <row r="2116" ht="12.75">
      <c r="E2116" s="167"/>
    </row>
    <row r="2117" ht="12.75">
      <c r="E2117" s="167"/>
    </row>
    <row r="2118" ht="12.75">
      <c r="E2118" s="167"/>
    </row>
    <row r="2119" ht="12.75">
      <c r="E2119" s="167"/>
    </row>
    <row r="2120" ht="12.75">
      <c r="E2120" s="167"/>
    </row>
    <row r="2121" ht="12.75">
      <c r="E2121" s="167"/>
    </row>
    <row r="2122" ht="12.75">
      <c r="E2122" s="167"/>
    </row>
    <row r="2123" ht="12.75">
      <c r="E2123" s="167"/>
    </row>
    <row r="2124" ht="12.75">
      <c r="E2124" s="167"/>
    </row>
    <row r="2125" ht="12.75">
      <c r="E2125" s="167"/>
    </row>
    <row r="2126" ht="12.75">
      <c r="E2126" s="167"/>
    </row>
    <row r="2127" ht="12.75">
      <c r="E2127" s="167"/>
    </row>
    <row r="2128" ht="12.75">
      <c r="E2128" s="167"/>
    </row>
    <row r="2129" ht="12.75">
      <c r="E2129" s="167"/>
    </row>
    <row r="2130" ht="12.75">
      <c r="E2130" s="167"/>
    </row>
    <row r="2131" ht="12.75">
      <c r="E2131" s="167"/>
    </row>
    <row r="2132" ht="12.75">
      <c r="E2132" s="167"/>
    </row>
    <row r="2133" ht="12.75">
      <c r="E2133" s="167"/>
    </row>
    <row r="2134" ht="12.75">
      <c r="E2134" s="167"/>
    </row>
    <row r="2135" ht="12.75">
      <c r="E2135" s="167"/>
    </row>
    <row r="2136" ht="12.75">
      <c r="E2136" s="167"/>
    </row>
    <row r="2137" ht="12.75">
      <c r="E2137" s="167"/>
    </row>
    <row r="2138" ht="12.75">
      <c r="E2138" s="167"/>
    </row>
    <row r="2139" ht="12.75">
      <c r="E2139" s="167"/>
    </row>
    <row r="2140" ht="12.75">
      <c r="E2140" s="167"/>
    </row>
    <row r="2141" ht="12.75">
      <c r="E2141" s="167"/>
    </row>
    <row r="2142" ht="12.75">
      <c r="E2142" s="167"/>
    </row>
    <row r="2143" ht="12.75">
      <c r="E2143" s="167"/>
    </row>
    <row r="2144" ht="12.75">
      <c r="E2144" s="167"/>
    </row>
    <row r="2145" ht="12.75">
      <c r="E2145" s="167"/>
    </row>
    <row r="2146" ht="12.75">
      <c r="E2146" s="167"/>
    </row>
    <row r="2147" ht="12.75">
      <c r="E2147" s="167"/>
    </row>
    <row r="2148" ht="12.75">
      <c r="E2148" s="167"/>
    </row>
    <row r="2149" ht="12.75">
      <c r="E2149" s="167"/>
    </row>
    <row r="2150" ht="12.75">
      <c r="E2150" s="167"/>
    </row>
    <row r="2151" ht="12.75">
      <c r="E2151" s="167"/>
    </row>
    <row r="2152" ht="12.75">
      <c r="E2152" s="167"/>
    </row>
    <row r="2153" ht="12.75">
      <c r="E2153" s="167"/>
    </row>
    <row r="2154" ht="12.75">
      <c r="E2154" s="167"/>
    </row>
    <row r="2155" ht="12.75">
      <c r="E2155" s="167"/>
    </row>
    <row r="2156" ht="12.75">
      <c r="E2156" s="167"/>
    </row>
    <row r="2157" ht="12.75">
      <c r="E2157" s="167"/>
    </row>
    <row r="2158" ht="12.75">
      <c r="E2158" s="167"/>
    </row>
    <row r="2159" ht="12.75">
      <c r="E2159" s="167"/>
    </row>
    <row r="2160" ht="12.75">
      <c r="E2160" s="167"/>
    </row>
    <row r="2161" ht="12.75">
      <c r="E2161" s="167"/>
    </row>
    <row r="2162" ht="12.75">
      <c r="E2162" s="167"/>
    </row>
    <row r="2163" ht="12.75">
      <c r="E2163" s="167"/>
    </row>
    <row r="2164" ht="12.75">
      <c r="E2164" s="167"/>
    </row>
    <row r="2165" ht="12.75">
      <c r="E2165" s="167"/>
    </row>
    <row r="2166" ht="12.75">
      <c r="E2166" s="167"/>
    </row>
    <row r="2167" ht="12.75">
      <c r="E2167" s="167"/>
    </row>
    <row r="2168" ht="12.75">
      <c r="E2168" s="167"/>
    </row>
    <row r="2169" ht="12.75">
      <c r="E2169" s="167"/>
    </row>
    <row r="2170" ht="12.75">
      <c r="E2170" s="167"/>
    </row>
    <row r="2171" ht="12.75">
      <c r="E2171" s="167"/>
    </row>
    <row r="2172" ht="12.75">
      <c r="E2172" s="167"/>
    </row>
    <row r="2173" ht="12.75">
      <c r="E2173" s="167"/>
    </row>
    <row r="2174" ht="12.75">
      <c r="E2174" s="167"/>
    </row>
    <row r="2175" ht="12.75">
      <c r="E2175" s="167"/>
    </row>
    <row r="2176" ht="12.75">
      <c r="E2176" s="167"/>
    </row>
    <row r="2177" ht="12.75">
      <c r="E2177" s="167"/>
    </row>
    <row r="2178" ht="12.75">
      <c r="E2178" s="167"/>
    </row>
    <row r="2179" ht="12.75">
      <c r="E2179" s="167"/>
    </row>
    <row r="2180" ht="12.75">
      <c r="E2180" s="167"/>
    </row>
    <row r="2181" ht="12.75">
      <c r="E2181" s="167"/>
    </row>
    <row r="2182" ht="12.75">
      <c r="E2182" s="167"/>
    </row>
    <row r="2183" ht="12.75">
      <c r="E2183" s="167"/>
    </row>
    <row r="2184" ht="12.75">
      <c r="E2184" s="167"/>
    </row>
    <row r="2185" ht="12.75">
      <c r="E2185" s="167"/>
    </row>
    <row r="2186" ht="12.75">
      <c r="E2186" s="167"/>
    </row>
    <row r="2187" ht="12.75">
      <c r="E2187" s="167"/>
    </row>
    <row r="2188" ht="12.75">
      <c r="E2188" s="167"/>
    </row>
    <row r="2189" ht="12.75">
      <c r="E2189" s="167"/>
    </row>
    <row r="2190" ht="12.75">
      <c r="E2190" s="167"/>
    </row>
    <row r="2191" ht="12.75">
      <c r="E2191" s="167"/>
    </row>
    <row r="2192" ht="12.75">
      <c r="E2192" s="167"/>
    </row>
    <row r="2193" ht="12.75">
      <c r="E2193" s="167"/>
    </row>
    <row r="2194" ht="12.75">
      <c r="E2194" s="167"/>
    </row>
    <row r="2195" ht="12.75">
      <c r="E2195" s="167"/>
    </row>
    <row r="2196" ht="12.75">
      <c r="E2196" s="167"/>
    </row>
    <row r="2197" ht="12.75">
      <c r="E2197" s="167"/>
    </row>
    <row r="2198" ht="12.75">
      <c r="E2198" s="167"/>
    </row>
    <row r="2199" ht="12.75">
      <c r="E2199" s="167"/>
    </row>
    <row r="2200" ht="12.75">
      <c r="E2200" s="167"/>
    </row>
    <row r="2201" ht="12.75">
      <c r="E2201" s="167"/>
    </row>
    <row r="2202" ht="12.75">
      <c r="E2202" s="167"/>
    </row>
    <row r="2203" ht="12.75">
      <c r="E2203" s="167"/>
    </row>
    <row r="2204" ht="12.75">
      <c r="E2204" s="167"/>
    </row>
    <row r="2205" ht="12.75">
      <c r="E2205" s="167"/>
    </row>
    <row r="2206" ht="12.75">
      <c r="E2206" s="167"/>
    </row>
    <row r="2207" ht="12.75">
      <c r="E2207" s="167"/>
    </row>
    <row r="2208" ht="12.75">
      <c r="E2208" s="167"/>
    </row>
    <row r="2209" ht="12.75">
      <c r="E2209" s="167"/>
    </row>
    <row r="2210" ht="12.75">
      <c r="E2210" s="167"/>
    </row>
    <row r="2211" ht="12.75">
      <c r="E2211" s="167"/>
    </row>
    <row r="2212" ht="12.75">
      <c r="E2212" s="167"/>
    </row>
    <row r="2213" ht="12.75">
      <c r="E2213" s="167"/>
    </row>
    <row r="2214" ht="12.75">
      <c r="E2214" s="167"/>
    </row>
    <row r="2215" ht="12.75">
      <c r="E2215" s="167"/>
    </row>
    <row r="2216" ht="12.75">
      <c r="E2216" s="167"/>
    </row>
    <row r="2217" ht="12.75">
      <c r="E2217" s="167"/>
    </row>
    <row r="2218" ht="12.75">
      <c r="E2218" s="167"/>
    </row>
    <row r="2219" ht="12.75">
      <c r="E2219" s="167"/>
    </row>
    <row r="2220" ht="12.75">
      <c r="E2220" s="167"/>
    </row>
    <row r="2221" ht="12.75">
      <c r="E2221" s="167"/>
    </row>
    <row r="2222" ht="12.75">
      <c r="E2222" s="167"/>
    </row>
    <row r="2223" ht="12.75">
      <c r="E2223" s="167"/>
    </row>
    <row r="2224" ht="12.75">
      <c r="E2224" s="167"/>
    </row>
    <row r="2225" ht="12.75">
      <c r="E2225" s="167"/>
    </row>
    <row r="2226" ht="12.75">
      <c r="E2226" s="167"/>
    </row>
    <row r="2227" ht="12.75">
      <c r="E2227" s="167"/>
    </row>
    <row r="2228" ht="12.75">
      <c r="E2228" s="167"/>
    </row>
    <row r="2229" ht="12.75">
      <c r="E2229" s="167"/>
    </row>
    <row r="2230" ht="12.75">
      <c r="E2230" s="167"/>
    </row>
    <row r="2231" ht="12.75">
      <c r="E2231" s="167"/>
    </row>
    <row r="2232" ht="12.75">
      <c r="E2232" s="167"/>
    </row>
    <row r="2233" ht="12.75">
      <c r="E2233" s="167"/>
    </row>
    <row r="2234" ht="12.75">
      <c r="E2234" s="167"/>
    </row>
    <row r="2235" ht="12.75">
      <c r="E2235" s="167"/>
    </row>
    <row r="2236" ht="12.75">
      <c r="E2236" s="167"/>
    </row>
    <row r="2237" ht="12.75">
      <c r="E2237" s="167"/>
    </row>
    <row r="2238" ht="12.75">
      <c r="E2238" s="167"/>
    </row>
    <row r="2239" ht="12.75">
      <c r="E2239" s="167"/>
    </row>
    <row r="2240" ht="12.75">
      <c r="E2240" s="167"/>
    </row>
    <row r="2241" ht="12.75">
      <c r="E2241" s="167"/>
    </row>
    <row r="2242" ht="12.75">
      <c r="E2242" s="167"/>
    </row>
    <row r="2243" ht="12.75">
      <c r="E2243" s="167"/>
    </row>
    <row r="2244" ht="12.75">
      <c r="E2244" s="167"/>
    </row>
    <row r="2245" ht="12.75">
      <c r="E2245" s="167"/>
    </row>
    <row r="2246" ht="12.75">
      <c r="E2246" s="167"/>
    </row>
    <row r="2247" ht="12.75">
      <c r="E2247" s="167"/>
    </row>
    <row r="2248" ht="12.75">
      <c r="E2248" s="167"/>
    </row>
    <row r="2249" ht="12.75">
      <c r="E2249" s="167"/>
    </row>
    <row r="2250" ht="12.75">
      <c r="E2250" s="167"/>
    </row>
    <row r="2251" ht="12.75">
      <c r="E2251" s="167"/>
    </row>
    <row r="2252" ht="12.75">
      <c r="E2252" s="167"/>
    </row>
    <row r="2253" ht="12.75">
      <c r="E2253" s="167"/>
    </row>
    <row r="2254" ht="12.75">
      <c r="E2254" s="167"/>
    </row>
    <row r="2255" ht="12.75">
      <c r="E2255" s="167"/>
    </row>
    <row r="2256" ht="12.75">
      <c r="E2256" s="167"/>
    </row>
    <row r="2257" ht="12.75">
      <c r="E2257" s="167"/>
    </row>
    <row r="2258" ht="12.75">
      <c r="E2258" s="167"/>
    </row>
    <row r="2259" ht="12.75">
      <c r="E2259" s="167"/>
    </row>
    <row r="2260" ht="12.75">
      <c r="E2260" s="167"/>
    </row>
    <row r="2261" ht="12.75">
      <c r="E2261" s="167"/>
    </row>
    <row r="2262" ht="12.75">
      <c r="E2262" s="167"/>
    </row>
    <row r="2263" ht="12.75">
      <c r="E2263" s="167"/>
    </row>
    <row r="2264" ht="12.75">
      <c r="E2264" s="167"/>
    </row>
    <row r="2265" ht="12.75">
      <c r="E2265" s="167"/>
    </row>
    <row r="2266" ht="12.75">
      <c r="E2266" s="167"/>
    </row>
    <row r="2267" ht="12.75">
      <c r="E2267" s="167"/>
    </row>
    <row r="2268" ht="12.75">
      <c r="E2268" s="167"/>
    </row>
    <row r="2269" ht="12.75">
      <c r="E2269" s="167"/>
    </row>
    <row r="2270" ht="12.75">
      <c r="E2270" s="167"/>
    </row>
    <row r="2271" ht="12.75">
      <c r="E2271" s="167"/>
    </row>
    <row r="2272" ht="12.75">
      <c r="E2272" s="167"/>
    </row>
    <row r="2273" ht="12.75">
      <c r="E2273" s="167"/>
    </row>
    <row r="2274" ht="12.75">
      <c r="E2274" s="167"/>
    </row>
    <row r="2275" ht="12.75">
      <c r="E2275" s="167"/>
    </row>
    <row r="2276" ht="12.75">
      <c r="E2276" s="167"/>
    </row>
    <row r="2277" ht="12.75">
      <c r="E2277" s="167"/>
    </row>
    <row r="2278" ht="12.75">
      <c r="E2278" s="167"/>
    </row>
    <row r="2279" ht="12.75">
      <c r="E2279" s="167"/>
    </row>
    <row r="2280" ht="12.75">
      <c r="E2280" s="167"/>
    </row>
    <row r="2281" ht="12.75">
      <c r="E2281" s="167"/>
    </row>
    <row r="2282" ht="12.75">
      <c r="E2282" s="167"/>
    </row>
    <row r="2283" ht="12.75">
      <c r="E2283" s="167"/>
    </row>
    <row r="2284" ht="12.75">
      <c r="E2284" s="167"/>
    </row>
    <row r="2285" ht="12.75">
      <c r="E2285" s="167"/>
    </row>
    <row r="2286" ht="12.75">
      <c r="E2286" s="167"/>
    </row>
    <row r="2287" ht="12.75">
      <c r="E2287" s="167"/>
    </row>
    <row r="2288" ht="12.75">
      <c r="E2288" s="167"/>
    </row>
    <row r="2289" ht="12.75">
      <c r="E2289" s="167"/>
    </row>
    <row r="2290" ht="12.75">
      <c r="E2290" s="167"/>
    </row>
    <row r="2291" ht="12.75">
      <c r="E2291" s="167"/>
    </row>
    <row r="2292" ht="12.75">
      <c r="E2292" s="167"/>
    </row>
    <row r="2293" ht="12.75">
      <c r="E2293" s="167"/>
    </row>
    <row r="2294" ht="12.75">
      <c r="E2294" s="167"/>
    </row>
    <row r="2295" ht="12.75">
      <c r="E2295" s="167"/>
    </row>
    <row r="2296" ht="12.75">
      <c r="E2296" s="167"/>
    </row>
    <row r="2297" ht="12.75">
      <c r="E2297" s="167"/>
    </row>
    <row r="2298" ht="12.75">
      <c r="E2298" s="167"/>
    </row>
    <row r="2299" ht="12.75">
      <c r="E2299" s="167"/>
    </row>
    <row r="2300" ht="12.75">
      <c r="E2300" s="167"/>
    </row>
    <row r="2301" ht="12.75">
      <c r="E2301" s="167"/>
    </row>
    <row r="2302" ht="12.75">
      <c r="E2302" s="167"/>
    </row>
    <row r="2303" ht="12.75">
      <c r="E2303" s="167"/>
    </row>
    <row r="2304" ht="12.75">
      <c r="E2304" s="167"/>
    </row>
    <row r="2305" ht="12.75">
      <c r="E2305" s="167"/>
    </row>
    <row r="2306" ht="12.75">
      <c r="E2306" s="167"/>
    </row>
    <row r="2307" ht="12.75">
      <c r="E2307" s="167"/>
    </row>
    <row r="2308" ht="12.75">
      <c r="E2308" s="167"/>
    </row>
    <row r="2309" ht="12.75">
      <c r="E2309" s="167"/>
    </row>
    <row r="2310" ht="12.75">
      <c r="E2310" s="167"/>
    </row>
    <row r="2311" ht="12.75">
      <c r="E2311" s="167"/>
    </row>
    <row r="2312" ht="12.75">
      <c r="E2312" s="167"/>
    </row>
    <row r="2313" ht="12.75">
      <c r="E2313" s="167"/>
    </row>
    <row r="2314" ht="12.75">
      <c r="E2314" s="167"/>
    </row>
    <row r="2315" ht="12.75">
      <c r="E2315" s="167"/>
    </row>
    <row r="2316" ht="12.75">
      <c r="E2316" s="167"/>
    </row>
    <row r="2317" ht="12.75">
      <c r="E2317" s="167"/>
    </row>
    <row r="2318" ht="12.75">
      <c r="E2318" s="167"/>
    </row>
    <row r="2319" ht="12.75">
      <c r="E2319" s="167"/>
    </row>
    <row r="2320" ht="12.75">
      <c r="E2320" s="167"/>
    </row>
    <row r="2321" ht="12.75">
      <c r="E2321" s="167"/>
    </row>
    <row r="2322" ht="12.75">
      <c r="E2322" s="167"/>
    </row>
    <row r="2323" ht="12.75">
      <c r="E2323" s="167"/>
    </row>
    <row r="2324" ht="12.75">
      <c r="E2324" s="167"/>
    </row>
    <row r="2325" ht="12.75">
      <c r="E2325" s="167"/>
    </row>
    <row r="2326" ht="12.75">
      <c r="E2326" s="167"/>
    </row>
    <row r="2327" ht="12.75">
      <c r="E2327" s="167"/>
    </row>
    <row r="2328" ht="12.75">
      <c r="E2328" s="167"/>
    </row>
    <row r="2329" ht="12.75">
      <c r="E2329" s="167"/>
    </row>
    <row r="2330" ht="12.75">
      <c r="E2330" s="167"/>
    </row>
    <row r="2331" ht="12.75">
      <c r="E2331" s="167"/>
    </row>
    <row r="2332" ht="12.75">
      <c r="E2332" s="167"/>
    </row>
    <row r="2333" ht="12.75">
      <c r="E2333" s="167"/>
    </row>
    <row r="2334" ht="12.75">
      <c r="E2334" s="167"/>
    </row>
    <row r="2335" ht="12.75">
      <c r="E2335" s="167"/>
    </row>
    <row r="2336" ht="12.75">
      <c r="E2336" s="167"/>
    </row>
    <row r="2337" ht="12.75">
      <c r="E2337" s="167"/>
    </row>
    <row r="2338" ht="12.75">
      <c r="E2338" s="167"/>
    </row>
    <row r="2339" ht="12.75">
      <c r="E2339" s="167"/>
    </row>
    <row r="2340" ht="12.75">
      <c r="E2340" s="167"/>
    </row>
    <row r="2341" ht="12.75">
      <c r="E2341" s="167"/>
    </row>
    <row r="2342" ht="12.75">
      <c r="E2342" s="167"/>
    </row>
    <row r="2343" ht="12.75">
      <c r="E2343" s="167"/>
    </row>
    <row r="2344" ht="12.75">
      <c r="E2344" s="167"/>
    </row>
    <row r="2345" ht="12.75">
      <c r="E2345" s="167"/>
    </row>
    <row r="2346" ht="12.75">
      <c r="E2346" s="167"/>
    </row>
    <row r="2347" ht="12.75">
      <c r="E2347" s="167"/>
    </row>
    <row r="2348" ht="12.75">
      <c r="E2348" s="167"/>
    </row>
    <row r="2349" ht="12.75">
      <c r="E2349" s="167"/>
    </row>
    <row r="2350" ht="12.75">
      <c r="E2350" s="167"/>
    </row>
    <row r="2351" ht="12.75">
      <c r="E2351" s="167"/>
    </row>
    <row r="2352" ht="12.75">
      <c r="E2352" s="167"/>
    </row>
    <row r="2353" ht="12.75">
      <c r="E2353" s="167"/>
    </row>
    <row r="2354" ht="12.75">
      <c r="E2354" s="167"/>
    </row>
    <row r="2355" ht="12.75">
      <c r="E2355" s="167"/>
    </row>
    <row r="2356" ht="12.75">
      <c r="E2356" s="167"/>
    </row>
    <row r="2357" ht="12.75">
      <c r="E2357" s="167"/>
    </row>
    <row r="2358" ht="12.75">
      <c r="E2358" s="167"/>
    </row>
    <row r="2359" ht="12.75">
      <c r="E2359" s="167"/>
    </row>
    <row r="2360" ht="12.75">
      <c r="E2360" s="167"/>
    </row>
    <row r="2361" ht="12.75">
      <c r="E2361" s="167"/>
    </row>
    <row r="2362" ht="12.75">
      <c r="E2362" s="167"/>
    </row>
    <row r="2363" ht="12.75">
      <c r="E2363" s="167"/>
    </row>
    <row r="2364" ht="12.75">
      <c r="E2364" s="167"/>
    </row>
    <row r="2365" ht="12.75">
      <c r="E2365" s="167"/>
    </row>
    <row r="2366" ht="12.75">
      <c r="E2366" s="167"/>
    </row>
    <row r="2367" ht="12.75">
      <c r="E2367" s="167"/>
    </row>
    <row r="2368" ht="12.75">
      <c r="E2368" s="167"/>
    </row>
    <row r="2369" ht="12.75">
      <c r="E2369" s="167"/>
    </row>
    <row r="2370" ht="12.75">
      <c r="E2370" s="167"/>
    </row>
    <row r="2371" ht="12.75">
      <c r="E2371" s="167"/>
    </row>
    <row r="2372" ht="12.75">
      <c r="E2372" s="167"/>
    </row>
    <row r="2373" ht="12.75">
      <c r="E2373" s="167"/>
    </row>
    <row r="2374" ht="12.75">
      <c r="E2374" s="167"/>
    </row>
    <row r="2375" ht="12.75">
      <c r="E2375" s="167"/>
    </row>
    <row r="2376" ht="12.75">
      <c r="E2376" s="167"/>
    </row>
    <row r="2377" ht="12.75">
      <c r="E2377" s="167"/>
    </row>
    <row r="2378" ht="12.75">
      <c r="E2378" s="167"/>
    </row>
    <row r="2379" ht="12.75">
      <c r="E2379" s="167"/>
    </row>
    <row r="2380" ht="12.75">
      <c r="E2380" s="167"/>
    </row>
    <row r="2381" ht="12.75">
      <c r="E2381" s="167"/>
    </row>
    <row r="2382" ht="12.75">
      <c r="E2382" s="167"/>
    </row>
    <row r="2383" ht="12.75">
      <c r="E2383" s="167"/>
    </row>
    <row r="2384" ht="12.75">
      <c r="E2384" s="167"/>
    </row>
    <row r="2385" ht="12.75">
      <c r="E2385" s="167"/>
    </row>
    <row r="2386" ht="12.75">
      <c r="E2386" s="167"/>
    </row>
    <row r="2387" ht="12.75">
      <c r="E2387" s="167"/>
    </row>
    <row r="2388" ht="12.75">
      <c r="E2388" s="167"/>
    </row>
    <row r="2389" ht="12.75">
      <c r="E2389" s="167"/>
    </row>
    <row r="2390" ht="12.75">
      <c r="E2390" s="167"/>
    </row>
    <row r="2391" ht="12.75">
      <c r="E2391" s="167"/>
    </row>
    <row r="2392" ht="12.75">
      <c r="E2392" s="167"/>
    </row>
    <row r="2393" ht="12.75">
      <c r="E2393" s="167"/>
    </row>
    <row r="2394" ht="12.75">
      <c r="E2394" s="167"/>
    </row>
    <row r="2395" ht="12.75">
      <c r="E2395" s="167"/>
    </row>
    <row r="2396" ht="12.75">
      <c r="E2396" s="167"/>
    </row>
    <row r="2397" ht="12.75">
      <c r="E2397" s="167"/>
    </row>
    <row r="2398" ht="12.75">
      <c r="E2398" s="167"/>
    </row>
    <row r="2399" ht="12.75">
      <c r="E2399" s="167"/>
    </row>
    <row r="2400" ht="12.75">
      <c r="E2400" s="167"/>
    </row>
    <row r="2401" ht="12.75">
      <c r="E2401" s="167"/>
    </row>
    <row r="2402" ht="12.75">
      <c r="E2402" s="167"/>
    </row>
    <row r="2403" ht="12.75">
      <c r="E2403" s="167"/>
    </row>
    <row r="2404" ht="12.75">
      <c r="E2404" s="167"/>
    </row>
    <row r="2405" ht="12.75">
      <c r="E2405" s="167"/>
    </row>
    <row r="2406" ht="12.75">
      <c r="E2406" s="167"/>
    </row>
    <row r="2407" ht="12.75">
      <c r="E2407" s="167"/>
    </row>
    <row r="2408" ht="12.75">
      <c r="E2408" s="167"/>
    </row>
    <row r="2409" ht="12.75">
      <c r="E2409" s="167"/>
    </row>
    <row r="2410" ht="12.75">
      <c r="E2410" s="167"/>
    </row>
    <row r="2411" ht="12.75">
      <c r="E2411" s="167"/>
    </row>
    <row r="2412" ht="12.75">
      <c r="E2412" s="167"/>
    </row>
    <row r="2413" ht="12.75">
      <c r="E2413" s="167"/>
    </row>
    <row r="2414" ht="12.75">
      <c r="E2414" s="167"/>
    </row>
    <row r="2415" ht="12.75">
      <c r="E2415" s="167"/>
    </row>
    <row r="2416" ht="12.75">
      <c r="E2416" s="167"/>
    </row>
    <row r="2417" ht="12.75">
      <c r="E2417" s="167"/>
    </row>
    <row r="2418" ht="12.75">
      <c r="E2418" s="167"/>
    </row>
    <row r="2419" ht="12.75">
      <c r="E2419" s="167"/>
    </row>
    <row r="2420" ht="12.75">
      <c r="E2420" s="167"/>
    </row>
    <row r="2421" ht="12.75">
      <c r="E2421" s="167"/>
    </row>
    <row r="2422" ht="12.75">
      <c r="E2422" s="167"/>
    </row>
    <row r="2423" ht="12.75">
      <c r="E2423" s="167"/>
    </row>
    <row r="2424" ht="12.75">
      <c r="E2424" s="167"/>
    </row>
    <row r="2425" ht="12.75">
      <c r="E2425" s="167"/>
    </row>
    <row r="2426" ht="12.75">
      <c r="E2426" s="167"/>
    </row>
    <row r="2427" ht="12.75">
      <c r="E2427" s="167"/>
    </row>
    <row r="2428" ht="12.75">
      <c r="E2428" s="167"/>
    </row>
    <row r="2429" ht="12.75">
      <c r="E2429" s="167"/>
    </row>
    <row r="2430" ht="12.75">
      <c r="E2430" s="167"/>
    </row>
    <row r="2431" ht="12.75">
      <c r="E2431" s="167"/>
    </row>
    <row r="2432" ht="12.75">
      <c r="E2432" s="167"/>
    </row>
    <row r="2433" ht="12.75">
      <c r="E2433" s="167"/>
    </row>
    <row r="2434" ht="12.75">
      <c r="E2434" s="167"/>
    </row>
    <row r="2435" ht="12.75">
      <c r="E2435" s="167"/>
    </row>
    <row r="2436" ht="12.75">
      <c r="E2436" s="167"/>
    </row>
    <row r="2437" ht="12.75">
      <c r="E2437" s="167"/>
    </row>
    <row r="2438" ht="12.75">
      <c r="E2438" s="167"/>
    </row>
    <row r="2439" ht="12.75">
      <c r="E2439" s="167"/>
    </row>
    <row r="2440" ht="12.75">
      <c r="E2440" s="167"/>
    </row>
    <row r="2441" ht="12.75">
      <c r="E2441" s="167"/>
    </row>
    <row r="2442" ht="12.75">
      <c r="E2442" s="167"/>
    </row>
    <row r="2443" ht="12.75">
      <c r="E2443" s="167"/>
    </row>
    <row r="2444" ht="12.75">
      <c r="E2444" s="167"/>
    </row>
    <row r="2445" ht="12.75">
      <c r="E2445" s="167"/>
    </row>
    <row r="2446" ht="12.75">
      <c r="E2446" s="167"/>
    </row>
    <row r="2447" ht="12.75">
      <c r="E2447" s="167"/>
    </row>
    <row r="2448" ht="12.75">
      <c r="E2448" s="167"/>
    </row>
    <row r="2449" ht="12.75">
      <c r="E2449" s="167"/>
    </row>
    <row r="2450" ht="12.75">
      <c r="E2450" s="167"/>
    </row>
    <row r="2451" ht="12.75">
      <c r="E2451" s="167"/>
    </row>
    <row r="2452" ht="12.75">
      <c r="E2452" s="167"/>
    </row>
    <row r="2453" ht="12.75">
      <c r="E2453" s="167"/>
    </row>
    <row r="2454" ht="12.75">
      <c r="E2454" s="167"/>
    </row>
    <row r="2455" ht="12.75">
      <c r="E2455" s="167"/>
    </row>
    <row r="2456" ht="12.75">
      <c r="E2456" s="167"/>
    </row>
    <row r="2457" ht="12.75">
      <c r="E2457" s="167"/>
    </row>
    <row r="2458" ht="12.75">
      <c r="E2458" s="167"/>
    </row>
    <row r="2459" ht="12.75">
      <c r="E2459" s="167"/>
    </row>
    <row r="2460" ht="12.75">
      <c r="E2460" s="167"/>
    </row>
    <row r="2461" ht="12.75">
      <c r="E2461" s="167"/>
    </row>
    <row r="2462" ht="12.75">
      <c r="E2462" s="167"/>
    </row>
    <row r="2463" ht="12.75">
      <c r="E2463" s="167"/>
    </row>
    <row r="2464" ht="12.75">
      <c r="E2464" s="167"/>
    </row>
    <row r="2465" ht="12.75">
      <c r="E2465" s="167"/>
    </row>
    <row r="2466" ht="12.75">
      <c r="E2466" s="167"/>
    </row>
    <row r="2467" ht="12.75">
      <c r="E2467" s="167"/>
    </row>
    <row r="2468" ht="12.75">
      <c r="E2468" s="167"/>
    </row>
    <row r="2469" ht="12.75">
      <c r="E2469" s="167"/>
    </row>
    <row r="2470" ht="12.75">
      <c r="E2470" s="167"/>
    </row>
    <row r="2471" ht="12.75">
      <c r="E2471" s="167"/>
    </row>
    <row r="2472" ht="12.75">
      <c r="E2472" s="167"/>
    </row>
    <row r="2473" ht="12.75">
      <c r="E2473" s="167"/>
    </row>
    <row r="2474" ht="12.75">
      <c r="E2474" s="167"/>
    </row>
    <row r="2475" ht="12.75">
      <c r="E2475" s="167"/>
    </row>
    <row r="2476" ht="12.75">
      <c r="E2476" s="167"/>
    </row>
    <row r="2477" ht="12.75">
      <c r="E2477" s="167"/>
    </row>
    <row r="2478" ht="12.75">
      <c r="E2478" s="167"/>
    </row>
    <row r="2479" ht="12.75">
      <c r="E2479" s="167"/>
    </row>
    <row r="2480" ht="12.75">
      <c r="E2480" s="167"/>
    </row>
    <row r="2481" ht="12.75">
      <c r="E2481" s="167"/>
    </row>
    <row r="2482" ht="12.75">
      <c r="E2482" s="167"/>
    </row>
    <row r="2483" ht="12.75">
      <c r="E2483" s="167"/>
    </row>
    <row r="2484" ht="12.75">
      <c r="E2484" s="167"/>
    </row>
    <row r="2485" ht="12.75">
      <c r="E2485" s="167"/>
    </row>
    <row r="2486" ht="12.75">
      <c r="E2486" s="167"/>
    </row>
    <row r="2487" ht="12.75">
      <c r="E2487" s="167"/>
    </row>
    <row r="2488" ht="12.75">
      <c r="E2488" s="167"/>
    </row>
    <row r="2489" ht="12.75">
      <c r="E2489" s="167"/>
    </row>
    <row r="2490" ht="12.75">
      <c r="E2490" s="167"/>
    </row>
    <row r="2491" ht="12.75">
      <c r="E2491" s="167"/>
    </row>
    <row r="2492" ht="12.75">
      <c r="E2492" s="167"/>
    </row>
    <row r="2493" ht="12.75">
      <c r="E2493" s="167"/>
    </row>
    <row r="2494" ht="12.75">
      <c r="E2494" s="167"/>
    </row>
    <row r="2495" ht="12.75">
      <c r="E2495" s="167"/>
    </row>
    <row r="2496" ht="12.75">
      <c r="E2496" s="167"/>
    </row>
    <row r="2497" ht="12.75">
      <c r="E2497" s="167"/>
    </row>
    <row r="2498" ht="12.75">
      <c r="E2498" s="167"/>
    </row>
    <row r="2499" ht="12.75">
      <c r="E2499" s="167"/>
    </row>
    <row r="2500" ht="12.75">
      <c r="E2500" s="167"/>
    </row>
    <row r="2501" ht="12.75">
      <c r="E2501" s="167"/>
    </row>
    <row r="2502" ht="12.75">
      <c r="E2502" s="167"/>
    </row>
    <row r="2503" ht="12.75">
      <c r="E2503" s="167"/>
    </row>
    <row r="2504" ht="12.75">
      <c r="E2504" s="167"/>
    </row>
    <row r="2505" ht="12.75">
      <c r="E2505" s="167"/>
    </row>
    <row r="2506" ht="12.75">
      <c r="E2506" s="167"/>
    </row>
    <row r="2507" ht="12.75">
      <c r="E2507" s="167"/>
    </row>
    <row r="2508" ht="12.75">
      <c r="E2508" s="167"/>
    </row>
    <row r="2509" ht="12.75">
      <c r="E2509" s="167"/>
    </row>
    <row r="2510" ht="12.75">
      <c r="E2510" s="167"/>
    </row>
    <row r="2511" ht="12.75">
      <c r="E2511" s="167"/>
    </row>
    <row r="2512" ht="12.75">
      <c r="E2512" s="167"/>
    </row>
    <row r="2513" ht="12.75">
      <c r="E2513" s="167"/>
    </row>
    <row r="2514" ht="12.75">
      <c r="E2514" s="167"/>
    </row>
    <row r="2515" ht="12.75">
      <c r="E2515" s="167"/>
    </row>
    <row r="2516" ht="12.75">
      <c r="E2516" s="167"/>
    </row>
    <row r="2517" ht="12.75">
      <c r="E2517" s="167"/>
    </row>
    <row r="2518" ht="12.75">
      <c r="E2518" s="167"/>
    </row>
    <row r="2519" ht="12.75">
      <c r="E2519" s="167"/>
    </row>
    <row r="2520" ht="12.75">
      <c r="E2520" s="167"/>
    </row>
    <row r="2521" ht="12.75">
      <c r="E2521" s="167"/>
    </row>
    <row r="2522" ht="12.75">
      <c r="E2522" s="167"/>
    </row>
    <row r="2523" ht="12.75">
      <c r="E2523" s="167"/>
    </row>
    <row r="2524" ht="12.75">
      <c r="E2524" s="167"/>
    </row>
    <row r="2525" ht="12.75">
      <c r="E2525" s="167"/>
    </row>
    <row r="2526" ht="12.75">
      <c r="E2526" s="167"/>
    </row>
    <row r="2527" ht="12.75">
      <c r="E2527" s="167"/>
    </row>
    <row r="2528" ht="12.75">
      <c r="E2528" s="167"/>
    </row>
    <row r="2529" ht="12.75">
      <c r="E2529" s="167"/>
    </row>
    <row r="2530" ht="12.75">
      <c r="E2530" s="167"/>
    </row>
    <row r="2531" ht="12.75">
      <c r="E2531" s="167"/>
    </row>
    <row r="2532" ht="12.75">
      <c r="E2532" s="167"/>
    </row>
    <row r="2533" ht="12.75">
      <c r="E2533" s="167"/>
    </row>
    <row r="2534" ht="12.75">
      <c r="E2534" s="167"/>
    </row>
    <row r="2535" ht="12.75">
      <c r="E2535" s="167"/>
    </row>
    <row r="2536" ht="12.75">
      <c r="E2536" s="167"/>
    </row>
    <row r="2537" ht="12.75">
      <c r="E2537" s="167"/>
    </row>
    <row r="2538" ht="12.75">
      <c r="E2538" s="167"/>
    </row>
    <row r="2539" ht="12.75">
      <c r="E2539" s="167"/>
    </row>
    <row r="2540" ht="12.75">
      <c r="E2540" s="167"/>
    </row>
    <row r="2541" ht="12.75">
      <c r="E2541" s="167"/>
    </row>
    <row r="2542" ht="12.75">
      <c r="E2542" s="167"/>
    </row>
    <row r="2543" ht="12.75">
      <c r="E2543" s="167"/>
    </row>
    <row r="2544" ht="12.75">
      <c r="E2544" s="167"/>
    </row>
    <row r="2545" ht="12.75">
      <c r="E2545" s="167"/>
    </row>
    <row r="2546" ht="12.75">
      <c r="E2546" s="167"/>
    </row>
    <row r="2547" ht="12.75">
      <c r="E2547" s="167"/>
    </row>
    <row r="2548" ht="12.75">
      <c r="E2548" s="167"/>
    </row>
    <row r="2549" ht="12.75">
      <c r="E2549" s="167"/>
    </row>
    <row r="2550" ht="12.75">
      <c r="E2550" s="167"/>
    </row>
    <row r="2551" ht="12.75">
      <c r="E2551" s="167"/>
    </row>
    <row r="2552" ht="12.75">
      <c r="E2552" s="167"/>
    </row>
    <row r="2553" ht="12.75">
      <c r="E2553" s="167"/>
    </row>
    <row r="2554" ht="12.75">
      <c r="E2554" s="167"/>
    </row>
    <row r="2555" ht="12.75">
      <c r="E2555" s="167"/>
    </row>
    <row r="2556" ht="12.75">
      <c r="E2556" s="167"/>
    </row>
    <row r="2557" ht="12.75">
      <c r="E2557" s="167"/>
    </row>
    <row r="2558" ht="12.75">
      <c r="E2558" s="167"/>
    </row>
    <row r="2559" ht="12.75">
      <c r="E2559" s="167"/>
    </row>
    <row r="2560" ht="12.75">
      <c r="E2560" s="167"/>
    </row>
    <row r="2561" ht="12.75">
      <c r="E2561" s="167"/>
    </row>
    <row r="2562" ht="12.75">
      <c r="E2562" s="167"/>
    </row>
    <row r="2563" ht="12.75">
      <c r="E2563" s="167"/>
    </row>
    <row r="2564" ht="12.75">
      <c r="E2564" s="167"/>
    </row>
    <row r="2565" ht="12.75">
      <c r="E2565" s="167"/>
    </row>
    <row r="2566" ht="12.75">
      <c r="E2566" s="167"/>
    </row>
    <row r="2567" ht="12.75">
      <c r="E2567" s="167"/>
    </row>
    <row r="2568" ht="12.75">
      <c r="E2568" s="167"/>
    </row>
    <row r="2569" ht="12.75">
      <c r="E2569" s="167"/>
    </row>
    <row r="2570" ht="12.75">
      <c r="E2570" s="167"/>
    </row>
    <row r="2571" ht="12.75">
      <c r="E2571" s="167"/>
    </row>
    <row r="2572" ht="12.75">
      <c r="E2572" s="167"/>
    </row>
    <row r="2573" ht="12.75">
      <c r="E2573" s="167"/>
    </row>
    <row r="2574" ht="12.75">
      <c r="E2574" s="167"/>
    </row>
    <row r="2575" ht="12.75">
      <c r="E2575" s="167"/>
    </row>
    <row r="2576" ht="12.75">
      <c r="E2576" s="167"/>
    </row>
    <row r="2577" ht="12.75">
      <c r="E2577" s="167"/>
    </row>
    <row r="2578" ht="12.75">
      <c r="E2578" s="167"/>
    </row>
    <row r="2579" ht="12.75">
      <c r="E2579" s="167"/>
    </row>
    <row r="2580" ht="12.75">
      <c r="E2580" s="167"/>
    </row>
    <row r="2581" ht="12.75">
      <c r="E2581" s="167"/>
    </row>
    <row r="2582" ht="12.75">
      <c r="E2582" s="167"/>
    </row>
    <row r="2583" ht="12.75">
      <c r="E2583" s="167"/>
    </row>
    <row r="2584" ht="12.75">
      <c r="E2584" s="167"/>
    </row>
    <row r="2585" ht="12.75">
      <c r="E2585" s="167"/>
    </row>
    <row r="2586" ht="12.75">
      <c r="E2586" s="167"/>
    </row>
    <row r="2587" ht="12.75">
      <c r="E2587" s="167"/>
    </row>
    <row r="2588" ht="12.75">
      <c r="E2588" s="167"/>
    </row>
    <row r="2589" ht="12.75">
      <c r="E2589" s="167"/>
    </row>
    <row r="2590" ht="12.75">
      <c r="E2590" s="167"/>
    </row>
    <row r="2591" ht="12.75">
      <c r="E2591" s="167"/>
    </row>
    <row r="2592" ht="12.75">
      <c r="E2592" s="167"/>
    </row>
    <row r="2593" ht="12.75">
      <c r="E2593" s="167"/>
    </row>
    <row r="2594" ht="12.75">
      <c r="E2594" s="167"/>
    </row>
    <row r="2595" ht="12.75">
      <c r="E2595" s="167"/>
    </row>
    <row r="2596" ht="12.75">
      <c r="E2596" s="167"/>
    </row>
    <row r="2597" ht="12.75">
      <c r="E2597" s="167"/>
    </row>
    <row r="2598" ht="12.75">
      <c r="E2598" s="167"/>
    </row>
    <row r="2599" ht="12.75">
      <c r="E2599" s="167"/>
    </row>
    <row r="2600" ht="12.75">
      <c r="E2600" s="167"/>
    </row>
    <row r="2601" ht="12.75">
      <c r="E2601" s="167"/>
    </row>
    <row r="2602" ht="12.75">
      <c r="E2602" s="167"/>
    </row>
    <row r="2603" ht="12.75">
      <c r="E2603" s="167"/>
    </row>
    <row r="2604" ht="12.75">
      <c r="E2604" s="167"/>
    </row>
    <row r="2605" ht="12.75">
      <c r="E2605" s="167"/>
    </row>
    <row r="2606" ht="12.75">
      <c r="E2606" s="167"/>
    </row>
    <row r="2607" ht="12.75">
      <c r="E2607" s="167"/>
    </row>
    <row r="2608" ht="12.75">
      <c r="E2608" s="167"/>
    </row>
    <row r="2609" ht="12.75">
      <c r="E2609" s="167"/>
    </row>
    <row r="2610" ht="12.75">
      <c r="E2610" s="167"/>
    </row>
    <row r="2611" ht="12.75">
      <c r="E2611" s="167"/>
    </row>
    <row r="2612" ht="12.75">
      <c r="E2612" s="167"/>
    </row>
    <row r="2613" ht="12.75">
      <c r="E2613" s="167"/>
    </row>
    <row r="2614" ht="12.75">
      <c r="E2614" s="167"/>
    </row>
    <row r="2615" ht="12.75">
      <c r="E2615" s="167"/>
    </row>
    <row r="2616" ht="12.75">
      <c r="E2616" s="167"/>
    </row>
    <row r="2617" ht="12.75">
      <c r="E2617" s="167"/>
    </row>
    <row r="2618" ht="12.75">
      <c r="E2618" s="167"/>
    </row>
    <row r="2619" ht="12.75">
      <c r="E2619" s="167"/>
    </row>
    <row r="2620" ht="12.75">
      <c r="E2620" s="167"/>
    </row>
    <row r="2621" ht="12.75">
      <c r="E2621" s="167"/>
    </row>
    <row r="2622" ht="12.75">
      <c r="E2622" s="167"/>
    </row>
    <row r="2623" ht="12.75">
      <c r="E2623" s="167"/>
    </row>
    <row r="2624" ht="12.75">
      <c r="E2624" s="167"/>
    </row>
    <row r="2625" ht="12.75">
      <c r="E2625" s="167"/>
    </row>
    <row r="2626" ht="12.75">
      <c r="E2626" s="167"/>
    </row>
    <row r="2627" ht="12.75">
      <c r="E2627" s="167"/>
    </row>
    <row r="2628" ht="12.75">
      <c r="E2628" s="167"/>
    </row>
    <row r="2629" ht="12.75">
      <c r="E2629" s="167"/>
    </row>
    <row r="2630" ht="12.75">
      <c r="E2630" s="167"/>
    </row>
    <row r="2631" ht="12.75">
      <c r="E2631" s="167"/>
    </row>
    <row r="2632" ht="12.75">
      <c r="E2632" s="167"/>
    </row>
    <row r="2633" ht="12.75">
      <c r="E2633" s="167"/>
    </row>
    <row r="2634" ht="12.75">
      <c r="E2634" s="167"/>
    </row>
    <row r="2635" ht="12.75">
      <c r="E2635" s="167"/>
    </row>
    <row r="2636" ht="12.75">
      <c r="E2636" s="167"/>
    </row>
    <row r="2637" ht="12.75">
      <c r="E2637" s="167"/>
    </row>
    <row r="2638" ht="12.75">
      <c r="E2638" s="167"/>
    </row>
    <row r="2639" ht="12.75">
      <c r="E2639" s="167"/>
    </row>
    <row r="2640" ht="12.75">
      <c r="E2640" s="167"/>
    </row>
    <row r="2641" ht="12.75">
      <c r="E2641" s="167"/>
    </row>
    <row r="2642" ht="12.75">
      <c r="E2642" s="167"/>
    </row>
    <row r="2643" ht="12.75">
      <c r="E2643" s="167"/>
    </row>
    <row r="2644" ht="12.75">
      <c r="E2644" s="167"/>
    </row>
    <row r="2645" ht="12.75">
      <c r="E2645" s="167"/>
    </row>
    <row r="2646" ht="12.75">
      <c r="E2646" s="167"/>
    </row>
    <row r="2647" ht="12.75">
      <c r="E2647" s="167"/>
    </row>
    <row r="2648" ht="12.75">
      <c r="E2648" s="167"/>
    </row>
    <row r="2649" ht="12.75">
      <c r="E2649" s="167"/>
    </row>
    <row r="2650" ht="12.75">
      <c r="E2650" s="167"/>
    </row>
    <row r="2651" ht="12.75">
      <c r="E2651" s="167"/>
    </row>
    <row r="2652" ht="12.75">
      <c r="E2652" s="167"/>
    </row>
    <row r="2653" ht="12.75">
      <c r="E2653" s="167"/>
    </row>
    <row r="2654" ht="12.75">
      <c r="E2654" s="167"/>
    </row>
    <row r="2655" ht="12.75">
      <c r="E2655" s="167"/>
    </row>
    <row r="2656" ht="12.75">
      <c r="E2656" s="167"/>
    </row>
    <row r="2657" ht="12.75">
      <c r="E2657" s="167"/>
    </row>
    <row r="2658" ht="12.75">
      <c r="E2658" s="167"/>
    </row>
    <row r="2659" ht="12.75">
      <c r="E2659" s="167"/>
    </row>
    <row r="2660" ht="12.75">
      <c r="E2660" s="167"/>
    </row>
    <row r="2661" ht="12.75">
      <c r="E2661" s="167"/>
    </row>
    <row r="2662" ht="12.75">
      <c r="E2662" s="167"/>
    </row>
    <row r="2663" ht="12.75">
      <c r="E2663" s="167"/>
    </row>
    <row r="2664" ht="12.75">
      <c r="E2664" s="167"/>
    </row>
    <row r="2665" ht="12.75">
      <c r="E2665" s="167"/>
    </row>
    <row r="2666" ht="12.75">
      <c r="E2666" s="167"/>
    </row>
    <row r="2667" ht="12.75">
      <c r="E2667" s="167"/>
    </row>
    <row r="2668" ht="12.75">
      <c r="E2668" s="167"/>
    </row>
    <row r="2669" ht="12.75">
      <c r="E2669" s="167"/>
    </row>
    <row r="2670" ht="12.75">
      <c r="E2670" s="167"/>
    </row>
    <row r="2671" ht="12.75">
      <c r="E2671" s="167"/>
    </row>
    <row r="2672" ht="12.75">
      <c r="E2672" s="167"/>
    </row>
    <row r="2673" ht="12.75">
      <c r="E2673" s="167"/>
    </row>
    <row r="2674" ht="12.75">
      <c r="E2674" s="167"/>
    </row>
    <row r="2675" ht="12.75">
      <c r="E2675" s="167"/>
    </row>
    <row r="2676" ht="12.75">
      <c r="E2676" s="167"/>
    </row>
    <row r="2677" ht="12.75">
      <c r="E2677" s="167"/>
    </row>
    <row r="2678" ht="12.75">
      <c r="E2678" s="167"/>
    </row>
    <row r="2679" ht="12.75">
      <c r="E2679" s="167"/>
    </row>
    <row r="2680" ht="12.75">
      <c r="E2680" s="167"/>
    </row>
    <row r="2681" ht="12.75">
      <c r="E2681" s="167"/>
    </row>
    <row r="2682" ht="12.75">
      <c r="E2682" s="167"/>
    </row>
    <row r="2683" ht="12.75">
      <c r="E2683" s="167"/>
    </row>
    <row r="2684" ht="12.75">
      <c r="E2684" s="167"/>
    </row>
    <row r="2685" ht="12.75">
      <c r="E2685" s="167"/>
    </row>
    <row r="2686" ht="12.75">
      <c r="E2686" s="167"/>
    </row>
    <row r="2687" ht="12.75">
      <c r="E2687" s="167"/>
    </row>
    <row r="2688" ht="12.75">
      <c r="E2688" s="167"/>
    </row>
    <row r="2689" ht="12.75">
      <c r="E2689" s="167"/>
    </row>
    <row r="2690" ht="12.75">
      <c r="E2690" s="167"/>
    </row>
    <row r="2691" ht="12.75">
      <c r="E2691" s="167"/>
    </row>
    <row r="2692" ht="12.75">
      <c r="E2692" s="167"/>
    </row>
    <row r="2693" ht="12.75">
      <c r="E2693" s="167"/>
    </row>
    <row r="2694" ht="12.75">
      <c r="E2694" s="167"/>
    </row>
    <row r="2695" ht="12.75">
      <c r="E2695" s="167"/>
    </row>
    <row r="2696" ht="12.75">
      <c r="E2696" s="167"/>
    </row>
    <row r="2697" ht="12.75">
      <c r="E2697" s="167"/>
    </row>
    <row r="2698" ht="12.75">
      <c r="E2698" s="167"/>
    </row>
    <row r="2699" ht="12.75">
      <c r="E2699" s="167"/>
    </row>
    <row r="2700" ht="12.75">
      <c r="E2700" s="167"/>
    </row>
    <row r="2701" ht="12.75">
      <c r="E2701" s="167"/>
    </row>
    <row r="2702" ht="12.75">
      <c r="E2702" s="167"/>
    </row>
    <row r="2703" ht="12.75">
      <c r="E2703" s="167"/>
    </row>
    <row r="2704" ht="12.75">
      <c r="E2704" s="167"/>
    </row>
    <row r="2705" ht="12.75">
      <c r="E2705" s="167"/>
    </row>
    <row r="2706" ht="12.75">
      <c r="E2706" s="167"/>
    </row>
    <row r="2707" ht="12.75">
      <c r="E2707" s="167"/>
    </row>
    <row r="2708" ht="12.75">
      <c r="E2708" s="167"/>
    </row>
    <row r="2709" ht="12.75">
      <c r="E2709" s="167"/>
    </row>
    <row r="2710" ht="12.75">
      <c r="E2710" s="167"/>
    </row>
    <row r="2711" ht="12.75">
      <c r="E2711" s="167"/>
    </row>
    <row r="2712" ht="12.75">
      <c r="E2712" s="167"/>
    </row>
    <row r="2713" ht="12.75">
      <c r="E2713" s="167"/>
    </row>
    <row r="2714" ht="12.75">
      <c r="E2714" s="167"/>
    </row>
    <row r="2715" ht="12.75">
      <c r="E2715" s="167"/>
    </row>
    <row r="2716" ht="12.75">
      <c r="E2716" s="167"/>
    </row>
    <row r="2717" ht="12.75">
      <c r="E2717" s="167"/>
    </row>
    <row r="2718" ht="12.75">
      <c r="E2718" s="167"/>
    </row>
    <row r="2719" ht="12.75">
      <c r="E2719" s="167"/>
    </row>
    <row r="2720" ht="12.75">
      <c r="E2720" s="167"/>
    </row>
    <row r="2721" ht="12.75">
      <c r="E2721" s="167"/>
    </row>
    <row r="2722" ht="12.75">
      <c r="E2722" s="167"/>
    </row>
    <row r="2723" ht="12.75">
      <c r="E2723" s="167"/>
    </row>
    <row r="2724" ht="12.75">
      <c r="E2724" s="167"/>
    </row>
    <row r="2725" ht="12.75">
      <c r="E2725" s="167"/>
    </row>
    <row r="2726" ht="12.75">
      <c r="E2726" s="167"/>
    </row>
    <row r="2727" ht="12.75">
      <c r="E2727" s="167"/>
    </row>
    <row r="2728" ht="12.75">
      <c r="E2728" s="167"/>
    </row>
    <row r="2729" ht="12.75">
      <c r="E2729" s="167"/>
    </row>
    <row r="2730" ht="12.75">
      <c r="E2730" s="167"/>
    </row>
    <row r="2731" ht="12.75">
      <c r="E2731" s="167"/>
    </row>
    <row r="2732" ht="12.75">
      <c r="E2732" s="167"/>
    </row>
    <row r="2733" ht="12.75">
      <c r="E2733" s="167"/>
    </row>
    <row r="2734" ht="12.75">
      <c r="E2734" s="167"/>
    </row>
    <row r="2735" ht="12.75">
      <c r="E2735" s="167"/>
    </row>
    <row r="2736" ht="12.75">
      <c r="E2736" s="167"/>
    </row>
    <row r="2737" ht="12.75">
      <c r="E2737" s="167"/>
    </row>
    <row r="2738" ht="12.75">
      <c r="E2738" s="167"/>
    </row>
    <row r="2739" ht="12.75">
      <c r="E2739" s="167"/>
    </row>
    <row r="2740" ht="12.75">
      <c r="E2740" s="167"/>
    </row>
    <row r="2741" ht="12.75">
      <c r="E2741" s="167"/>
    </row>
    <row r="2742" ht="12.75">
      <c r="E2742" s="167"/>
    </row>
    <row r="2743" ht="12.75">
      <c r="E2743" s="167"/>
    </row>
    <row r="2744" ht="12.75">
      <c r="E2744" s="167"/>
    </row>
    <row r="2745" ht="12.75">
      <c r="E2745" s="167"/>
    </row>
    <row r="2746" ht="12.75">
      <c r="E2746" s="167"/>
    </row>
    <row r="2747" ht="12.75">
      <c r="E2747" s="167"/>
    </row>
    <row r="2748" ht="12.75">
      <c r="E2748" s="167"/>
    </row>
    <row r="2749" ht="12.75">
      <c r="E2749" s="167"/>
    </row>
    <row r="2750" ht="12.75">
      <c r="E2750" s="167"/>
    </row>
    <row r="2751" ht="12.75">
      <c r="E2751" s="167"/>
    </row>
    <row r="2752" ht="12.75">
      <c r="E2752" s="167"/>
    </row>
    <row r="2753" ht="12.75">
      <c r="E2753" s="167"/>
    </row>
    <row r="2754" ht="12.75">
      <c r="E2754" s="167"/>
    </row>
    <row r="2755" ht="12.75">
      <c r="E2755" s="167"/>
    </row>
    <row r="2756" ht="12.75">
      <c r="E2756" s="167"/>
    </row>
    <row r="2757" ht="12.75">
      <c r="E2757" s="167"/>
    </row>
    <row r="2758" ht="12.75">
      <c r="E2758" s="167"/>
    </row>
    <row r="2759" ht="12.75">
      <c r="E2759" s="167"/>
    </row>
    <row r="2760" ht="12.75">
      <c r="E2760" s="167"/>
    </row>
    <row r="2761" ht="12.75">
      <c r="E2761" s="167"/>
    </row>
    <row r="2762" ht="12.75">
      <c r="E2762" s="167"/>
    </row>
    <row r="2763" ht="12.75">
      <c r="E2763" s="167"/>
    </row>
    <row r="2764" ht="12.75">
      <c r="E2764" s="167"/>
    </row>
    <row r="2765" ht="12.75">
      <c r="E2765" s="167"/>
    </row>
    <row r="2766" ht="12.75">
      <c r="E2766" s="167"/>
    </row>
    <row r="2767" ht="12.75">
      <c r="E2767" s="167"/>
    </row>
    <row r="2768" ht="12.75">
      <c r="E2768" s="167"/>
    </row>
    <row r="2769" ht="12.75">
      <c r="E2769" s="167"/>
    </row>
    <row r="2770" ht="12.75">
      <c r="E2770" s="167"/>
    </row>
    <row r="2771" ht="12.75">
      <c r="E2771" s="167"/>
    </row>
    <row r="2772" ht="12.75">
      <c r="E2772" s="167"/>
    </row>
    <row r="2773" ht="12.75">
      <c r="E2773" s="167"/>
    </row>
    <row r="2774" ht="12.75">
      <c r="E2774" s="167"/>
    </row>
    <row r="2775" ht="12.75">
      <c r="E2775" s="167"/>
    </row>
    <row r="2776" ht="12.75">
      <c r="E2776" s="167"/>
    </row>
    <row r="2777" ht="12.75">
      <c r="E2777" s="167"/>
    </row>
    <row r="2778" ht="12.75">
      <c r="E2778" s="167"/>
    </row>
    <row r="2779" ht="12.75">
      <c r="E2779" s="167"/>
    </row>
    <row r="2780" ht="12.75">
      <c r="E2780" s="167"/>
    </row>
    <row r="2781" ht="12.75">
      <c r="E2781" s="167"/>
    </row>
    <row r="2782" ht="12.75">
      <c r="E2782" s="167"/>
    </row>
    <row r="2783" ht="12.75">
      <c r="E2783" s="167"/>
    </row>
    <row r="2784" ht="12.75">
      <c r="E2784" s="167"/>
    </row>
    <row r="2785" ht="12.75">
      <c r="E2785" s="167"/>
    </row>
    <row r="2786" ht="12.75">
      <c r="E2786" s="167"/>
    </row>
    <row r="2787" ht="12.75">
      <c r="E2787" s="167"/>
    </row>
    <row r="2788" ht="12.75">
      <c r="E2788" s="167"/>
    </row>
    <row r="2789" ht="12.75">
      <c r="E2789" s="167"/>
    </row>
    <row r="2790" ht="12.75">
      <c r="E2790" s="167"/>
    </row>
    <row r="2791" ht="12.75">
      <c r="E2791" s="167"/>
    </row>
    <row r="2792" ht="12.75">
      <c r="E2792" s="167"/>
    </row>
    <row r="2793" ht="12.75">
      <c r="E2793" s="167"/>
    </row>
    <row r="2794" ht="12.75">
      <c r="E2794" s="167"/>
    </row>
    <row r="2795" ht="12.75">
      <c r="E2795" s="167"/>
    </row>
    <row r="2796" ht="12.75">
      <c r="E2796" s="167"/>
    </row>
    <row r="2797" ht="12.75">
      <c r="E2797" s="167"/>
    </row>
    <row r="2798" ht="12.75">
      <c r="E2798" s="167"/>
    </row>
    <row r="2799" ht="12.75">
      <c r="E2799" s="167"/>
    </row>
    <row r="2800" ht="12.75">
      <c r="E2800" s="167"/>
    </row>
    <row r="2801" ht="12.75">
      <c r="E2801" s="167"/>
    </row>
    <row r="2802" ht="12.75">
      <c r="E2802" s="167"/>
    </row>
    <row r="2803" ht="12.75">
      <c r="E2803" s="167"/>
    </row>
    <row r="2804" ht="12.75">
      <c r="E2804" s="167"/>
    </row>
    <row r="2805" ht="12.75">
      <c r="E2805" s="167"/>
    </row>
    <row r="2806" ht="12.75">
      <c r="E2806" s="167"/>
    </row>
    <row r="2807" ht="12.75">
      <c r="E2807" s="167"/>
    </row>
    <row r="2808" ht="12.75">
      <c r="E2808" s="167"/>
    </row>
    <row r="2809" ht="12.75">
      <c r="E2809" s="167"/>
    </row>
    <row r="2810" ht="12.75">
      <c r="E2810" s="167"/>
    </row>
    <row r="2811" ht="12.75">
      <c r="E2811" s="167"/>
    </row>
    <row r="2812" ht="12.75">
      <c r="E2812" s="167"/>
    </row>
    <row r="2813" ht="12.75">
      <c r="E2813" s="167"/>
    </row>
    <row r="2814" ht="12.75">
      <c r="E2814" s="167"/>
    </row>
    <row r="2815" ht="12.75">
      <c r="E2815" s="167"/>
    </row>
    <row r="2816" ht="12.75">
      <c r="E2816" s="167"/>
    </row>
    <row r="2817" ht="12.75">
      <c r="E2817" s="167"/>
    </row>
    <row r="2818" ht="12.75">
      <c r="E2818" s="167"/>
    </row>
    <row r="2819" ht="12.75">
      <c r="E2819" s="167"/>
    </row>
    <row r="2820" ht="12.75">
      <c r="E2820" s="167"/>
    </row>
    <row r="2821" ht="12.75">
      <c r="E2821" s="167"/>
    </row>
    <row r="2822" ht="12.75">
      <c r="E2822" s="167"/>
    </row>
    <row r="2823" ht="12.75">
      <c r="E2823" s="167"/>
    </row>
    <row r="2824" ht="12.75">
      <c r="E2824" s="167"/>
    </row>
    <row r="2825" ht="12.75">
      <c r="E2825" s="167"/>
    </row>
    <row r="2826" ht="12.75">
      <c r="E2826" s="167"/>
    </row>
    <row r="2827" ht="12.75">
      <c r="E2827" s="167"/>
    </row>
    <row r="2828" ht="12.75">
      <c r="E2828" s="167"/>
    </row>
    <row r="2829" ht="12.75">
      <c r="E2829" s="167"/>
    </row>
    <row r="2830" ht="12.75">
      <c r="E2830" s="167"/>
    </row>
    <row r="2831" ht="12.75">
      <c r="E2831" s="167"/>
    </row>
    <row r="2832" ht="12.75">
      <c r="E2832" s="167"/>
    </row>
    <row r="2833" ht="12.75">
      <c r="E2833" s="167"/>
    </row>
    <row r="2834" ht="12.75">
      <c r="E2834" s="167"/>
    </row>
    <row r="2835" ht="12.75">
      <c r="E2835" s="167"/>
    </row>
    <row r="2836" ht="12.75">
      <c r="E2836" s="167"/>
    </row>
    <row r="2837" ht="12.75">
      <c r="E2837" s="167"/>
    </row>
    <row r="2838" ht="12.75">
      <c r="E2838" s="167"/>
    </row>
    <row r="2839" ht="12.75">
      <c r="E2839" s="167"/>
    </row>
    <row r="2840" ht="12.75">
      <c r="E2840" s="167"/>
    </row>
    <row r="2841" ht="12.75">
      <c r="E2841" s="167"/>
    </row>
    <row r="2842" ht="12.75">
      <c r="E2842" s="167"/>
    </row>
    <row r="2843" ht="12.75">
      <c r="E2843" s="167"/>
    </row>
    <row r="2844" ht="12.75">
      <c r="E2844" s="167"/>
    </row>
    <row r="2845" ht="12.75">
      <c r="E2845" s="167"/>
    </row>
    <row r="2846" ht="12.75">
      <c r="E2846" s="167"/>
    </row>
    <row r="2847" ht="12.75">
      <c r="E2847" s="167"/>
    </row>
    <row r="2848" ht="12.75">
      <c r="E2848" s="167"/>
    </row>
    <row r="2849" ht="12.75">
      <c r="E2849" s="167"/>
    </row>
    <row r="2850" ht="12.75">
      <c r="E2850" s="167"/>
    </row>
    <row r="2851" ht="12.75">
      <c r="E2851" s="167"/>
    </row>
    <row r="2852" ht="12.75">
      <c r="E2852" s="167"/>
    </row>
    <row r="2853" ht="12.75">
      <c r="E2853" s="167"/>
    </row>
    <row r="2854" ht="12.75">
      <c r="E2854" s="167"/>
    </row>
    <row r="2855" ht="12.75">
      <c r="E2855" s="167"/>
    </row>
    <row r="2856" ht="12.75">
      <c r="E2856" s="167"/>
    </row>
    <row r="2857" ht="12.75">
      <c r="E2857" s="167"/>
    </row>
    <row r="2858" ht="12.75">
      <c r="E2858" s="167"/>
    </row>
    <row r="2859" ht="12.75">
      <c r="E2859" s="167"/>
    </row>
    <row r="2860" ht="12.75">
      <c r="E2860" s="167"/>
    </row>
    <row r="2861" ht="12.75">
      <c r="E2861" s="167"/>
    </row>
    <row r="2862" ht="12.75">
      <c r="E2862" s="167"/>
    </row>
    <row r="2863" ht="12.75">
      <c r="E2863" s="167"/>
    </row>
    <row r="2864" ht="12.75">
      <c r="E2864" s="167"/>
    </row>
    <row r="2865" ht="12.75">
      <c r="E2865" s="167"/>
    </row>
    <row r="2866" ht="12.75">
      <c r="E2866" s="167"/>
    </row>
    <row r="2867" ht="12.75">
      <c r="E2867" s="167"/>
    </row>
    <row r="2868" ht="12.75">
      <c r="E2868" s="167"/>
    </row>
    <row r="2869" ht="12.75">
      <c r="E2869" s="167"/>
    </row>
    <row r="2870" ht="12.75">
      <c r="E2870" s="167"/>
    </row>
    <row r="2871" ht="12.75">
      <c r="E2871" s="167"/>
    </row>
    <row r="2872" ht="12.75">
      <c r="E2872" s="167"/>
    </row>
    <row r="2873" ht="12.75">
      <c r="E2873" s="167"/>
    </row>
    <row r="2874" ht="12.75">
      <c r="E2874" s="167"/>
    </row>
    <row r="2875" ht="12.75">
      <c r="E2875" s="167"/>
    </row>
    <row r="2876" ht="12.75">
      <c r="E2876" s="167"/>
    </row>
    <row r="2877" ht="12.75">
      <c r="E2877" s="167"/>
    </row>
    <row r="2878" ht="12.75">
      <c r="E2878" s="167"/>
    </row>
    <row r="2879" ht="12.75">
      <c r="E2879" s="167"/>
    </row>
    <row r="2880" ht="12.75">
      <c r="E2880" s="167"/>
    </row>
    <row r="2881" ht="12.75">
      <c r="E2881" s="167"/>
    </row>
    <row r="2882" ht="12.75">
      <c r="E2882" s="167"/>
    </row>
    <row r="2883" ht="12.75">
      <c r="E2883" s="167"/>
    </row>
    <row r="2884" ht="12.75">
      <c r="E2884" s="167"/>
    </row>
    <row r="2885" ht="12.75">
      <c r="E2885" s="167"/>
    </row>
    <row r="2886" ht="12.75">
      <c r="E2886" s="167"/>
    </row>
    <row r="2887" ht="12.75">
      <c r="E2887" s="167"/>
    </row>
    <row r="2888" ht="12.75">
      <c r="E2888" s="167"/>
    </row>
    <row r="2889" ht="12.75">
      <c r="E2889" s="167"/>
    </row>
    <row r="2890" ht="12.75">
      <c r="E2890" s="167"/>
    </row>
    <row r="2891" ht="12.75">
      <c r="E2891" s="167"/>
    </row>
    <row r="2892" ht="12.75">
      <c r="E2892" s="167"/>
    </row>
    <row r="2893" ht="12.75">
      <c r="E2893" s="167"/>
    </row>
    <row r="2894" ht="12.75">
      <c r="E2894" s="167"/>
    </row>
    <row r="2895" ht="12.75">
      <c r="E2895" s="167"/>
    </row>
    <row r="2896" ht="12.75">
      <c r="E2896" s="167"/>
    </row>
    <row r="2897" ht="12.75">
      <c r="E2897" s="167"/>
    </row>
    <row r="2898" ht="12.75">
      <c r="E2898" s="167"/>
    </row>
    <row r="2899" ht="12.75">
      <c r="E2899" s="167"/>
    </row>
    <row r="2900" ht="12.75">
      <c r="E2900" s="167"/>
    </row>
    <row r="2901" ht="12.75">
      <c r="E2901" s="167"/>
    </row>
    <row r="2902" ht="12.75">
      <c r="E2902" s="167"/>
    </row>
    <row r="2903" ht="12.75">
      <c r="E2903" s="167"/>
    </row>
    <row r="2904" ht="12.75">
      <c r="E2904" s="167"/>
    </row>
    <row r="2905" ht="12.75">
      <c r="E2905" s="167"/>
    </row>
    <row r="2906" ht="12.75">
      <c r="E2906" s="167"/>
    </row>
    <row r="2907" ht="12.75">
      <c r="E2907" s="167"/>
    </row>
    <row r="2908" ht="12.75">
      <c r="E2908" s="167"/>
    </row>
    <row r="2909" ht="12.75">
      <c r="E2909" s="167"/>
    </row>
    <row r="2910" ht="12.75">
      <c r="E2910" s="167"/>
    </row>
    <row r="2911" ht="12.75">
      <c r="E2911" s="167"/>
    </row>
    <row r="2912" ht="12.75">
      <c r="E2912" s="167"/>
    </row>
    <row r="2913" ht="12.75">
      <c r="E2913" s="167"/>
    </row>
    <row r="2914" ht="12.75">
      <c r="E2914" s="167"/>
    </row>
    <row r="2915" ht="12.75">
      <c r="E2915" s="167"/>
    </row>
    <row r="2916" ht="12.75">
      <c r="E2916" s="167"/>
    </row>
    <row r="2917" ht="12.75">
      <c r="E2917" s="167"/>
    </row>
    <row r="2918" ht="12.75">
      <c r="E2918" s="167"/>
    </row>
    <row r="2919" ht="12.75">
      <c r="E2919" s="167"/>
    </row>
    <row r="2920" ht="12.75">
      <c r="E2920" s="167"/>
    </row>
    <row r="2921" ht="12.75">
      <c r="E2921" s="167"/>
    </row>
    <row r="2922" ht="12.75">
      <c r="E2922" s="167"/>
    </row>
    <row r="2923" ht="12.75">
      <c r="E2923" s="167"/>
    </row>
    <row r="2924" ht="12.75">
      <c r="E2924" s="167"/>
    </row>
    <row r="2925" ht="12.75">
      <c r="E2925" s="167"/>
    </row>
    <row r="2926" ht="12.75">
      <c r="E2926" s="167"/>
    </row>
    <row r="2927" ht="12.75">
      <c r="E2927" s="167"/>
    </row>
    <row r="2928" ht="12.75">
      <c r="E2928" s="167"/>
    </row>
    <row r="2929" ht="12.75">
      <c r="E2929" s="167"/>
    </row>
    <row r="2930" ht="12.75">
      <c r="E2930" s="167"/>
    </row>
    <row r="2931" ht="12.75">
      <c r="E2931" s="167"/>
    </row>
    <row r="2932" ht="12.75">
      <c r="E2932" s="167"/>
    </row>
    <row r="2933" ht="12.75">
      <c r="E2933" s="167"/>
    </row>
    <row r="2934" ht="12.75">
      <c r="E2934" s="167"/>
    </row>
    <row r="2935" ht="12.75">
      <c r="E2935" s="167"/>
    </row>
    <row r="2936" ht="12.75">
      <c r="E2936" s="167"/>
    </row>
    <row r="2937" ht="12.75">
      <c r="E2937" s="167"/>
    </row>
    <row r="2938" ht="12.75">
      <c r="E2938" s="167"/>
    </row>
    <row r="2939" ht="12.75">
      <c r="E2939" s="167"/>
    </row>
    <row r="2940" ht="12.75">
      <c r="E2940" s="167"/>
    </row>
    <row r="2941" ht="12.75">
      <c r="E2941" s="167"/>
    </row>
    <row r="2942" ht="12.75">
      <c r="E2942" s="167"/>
    </row>
    <row r="2943" ht="12.75">
      <c r="E2943" s="167"/>
    </row>
    <row r="2944" ht="12.75">
      <c r="E2944" s="167"/>
    </row>
    <row r="2945" ht="12.75">
      <c r="E2945" s="167"/>
    </row>
    <row r="2946" ht="12.75">
      <c r="E2946" s="167"/>
    </row>
    <row r="2947" ht="12.75">
      <c r="E2947" s="167"/>
    </row>
    <row r="2948" ht="12.75">
      <c r="E2948" s="167"/>
    </row>
    <row r="2949" ht="12.75">
      <c r="E2949" s="167"/>
    </row>
    <row r="2950" ht="12.75">
      <c r="E2950" s="167"/>
    </row>
    <row r="2951" ht="12.75">
      <c r="E2951" s="167"/>
    </row>
    <row r="2952" ht="12.75">
      <c r="E2952" s="167"/>
    </row>
    <row r="2953" ht="12.75">
      <c r="E2953" s="167"/>
    </row>
    <row r="2954" ht="12.75">
      <c r="E2954" s="167"/>
    </row>
    <row r="2955" ht="12.75">
      <c r="E2955" s="167"/>
    </row>
    <row r="2956" ht="12.75">
      <c r="E2956" s="167"/>
    </row>
    <row r="2957" ht="12.75">
      <c r="E2957" s="167"/>
    </row>
    <row r="2958" ht="12.75">
      <c r="E2958" s="167"/>
    </row>
    <row r="2959" ht="12.75">
      <c r="E2959" s="167"/>
    </row>
    <row r="2960" ht="12.75">
      <c r="E2960" s="167"/>
    </row>
    <row r="2961" ht="12.75">
      <c r="E2961" s="167"/>
    </row>
    <row r="2962" ht="12.75">
      <c r="E2962" s="167"/>
    </row>
    <row r="2963" ht="12.75">
      <c r="E2963" s="167"/>
    </row>
    <row r="2964" ht="12.75">
      <c r="E2964" s="167"/>
    </row>
    <row r="2965" ht="12.75">
      <c r="E2965" s="167"/>
    </row>
    <row r="2966" ht="12.75">
      <c r="E2966" s="167"/>
    </row>
    <row r="2967" ht="12.75">
      <c r="E2967" s="167"/>
    </row>
    <row r="2968" ht="12.75">
      <c r="E2968" s="167"/>
    </row>
    <row r="2969" ht="12.75">
      <c r="E2969" s="167"/>
    </row>
    <row r="2970" ht="12.75">
      <c r="E2970" s="167"/>
    </row>
    <row r="2971" ht="12.75">
      <c r="E2971" s="167"/>
    </row>
    <row r="2972" ht="12.75">
      <c r="E2972" s="167"/>
    </row>
    <row r="2973" ht="12.75">
      <c r="E2973" s="167"/>
    </row>
    <row r="2974" ht="12.75">
      <c r="E2974" s="167"/>
    </row>
    <row r="2975" ht="12.75">
      <c r="E2975" s="167"/>
    </row>
    <row r="2976" ht="12.75">
      <c r="E2976" s="167"/>
    </row>
    <row r="2977" ht="12.75">
      <c r="E2977" s="167"/>
    </row>
    <row r="2978" ht="12.75">
      <c r="E2978" s="167"/>
    </row>
    <row r="2979" ht="12.75">
      <c r="E2979" s="167"/>
    </row>
    <row r="2980" ht="12.75">
      <c r="E2980" s="167"/>
    </row>
    <row r="2981" ht="12.75">
      <c r="E2981" s="167"/>
    </row>
    <row r="2982" ht="12.75">
      <c r="E2982" s="167"/>
    </row>
    <row r="2983" ht="12.75">
      <c r="E2983" s="167"/>
    </row>
    <row r="2984" ht="12.75">
      <c r="E2984" s="167"/>
    </row>
    <row r="2985" ht="12.75">
      <c r="E2985" s="167"/>
    </row>
    <row r="2986" ht="12.75">
      <c r="E2986" s="167"/>
    </row>
    <row r="2987" ht="12.75">
      <c r="E2987" s="167"/>
    </row>
    <row r="2988" ht="12.75">
      <c r="E2988" s="167"/>
    </row>
    <row r="2989" ht="12.75">
      <c r="E2989" s="167"/>
    </row>
    <row r="2990" ht="12.75">
      <c r="E2990" s="167"/>
    </row>
    <row r="2991" ht="12.75">
      <c r="E2991" s="167"/>
    </row>
    <row r="2992" ht="12.75">
      <c r="E2992" s="167"/>
    </row>
    <row r="2993" ht="12.75">
      <c r="E2993" s="167"/>
    </row>
    <row r="2994" ht="12.75">
      <c r="E2994" s="167"/>
    </row>
    <row r="2995" ht="12.75">
      <c r="E2995" s="167"/>
    </row>
    <row r="2996" ht="12.75">
      <c r="E2996" s="167"/>
    </row>
    <row r="2997" ht="12.75">
      <c r="E2997" s="167"/>
    </row>
    <row r="2998" ht="12.75">
      <c r="E2998" s="167"/>
    </row>
    <row r="2999" ht="12.75">
      <c r="E2999" s="167"/>
    </row>
    <row r="3000" ht="12.75">
      <c r="E3000" s="167"/>
    </row>
    <row r="3001" ht="12.75">
      <c r="E3001" s="167"/>
    </row>
    <row r="3002" ht="12.75">
      <c r="E3002" s="167"/>
    </row>
    <row r="3003" ht="12.75">
      <c r="E3003" s="167"/>
    </row>
    <row r="3004" ht="12.75">
      <c r="E3004" s="167"/>
    </row>
    <row r="3005" ht="12.75">
      <c r="E3005" s="167"/>
    </row>
    <row r="3006" ht="12.75">
      <c r="E3006" s="167"/>
    </row>
    <row r="3007" ht="12.75">
      <c r="E3007" s="167"/>
    </row>
    <row r="3008" ht="12.75">
      <c r="E3008" s="167"/>
    </row>
    <row r="3009" ht="12.75">
      <c r="E3009" s="167"/>
    </row>
    <row r="3010" ht="12.75">
      <c r="E3010" s="167"/>
    </row>
    <row r="3011" ht="12.75">
      <c r="E3011" s="167"/>
    </row>
    <row r="3012" ht="12.75">
      <c r="E3012" s="167"/>
    </row>
    <row r="3013" ht="12.75">
      <c r="E3013" s="167"/>
    </row>
    <row r="3014" ht="12.75">
      <c r="E3014" s="167"/>
    </row>
    <row r="3015" ht="12.75">
      <c r="E3015" s="167"/>
    </row>
    <row r="3016" ht="12.75">
      <c r="E3016" s="167"/>
    </row>
    <row r="3017" ht="12.75">
      <c r="E3017" s="167"/>
    </row>
    <row r="3018" ht="12.75">
      <c r="E3018" s="167"/>
    </row>
    <row r="3019" ht="12.75">
      <c r="E3019" s="167"/>
    </row>
    <row r="3020" ht="12.75">
      <c r="E3020" s="167"/>
    </row>
    <row r="3021" ht="12.75">
      <c r="E3021" s="167"/>
    </row>
    <row r="3022" ht="12.75">
      <c r="E3022" s="167"/>
    </row>
    <row r="3023" ht="12.75">
      <c r="E3023" s="167"/>
    </row>
    <row r="3024" ht="12.75">
      <c r="E3024" s="167"/>
    </row>
    <row r="3025" ht="12.75">
      <c r="E3025" s="167"/>
    </row>
    <row r="3026" ht="12.75">
      <c r="E3026" s="167"/>
    </row>
    <row r="3027" ht="12.75">
      <c r="E3027" s="167"/>
    </row>
    <row r="3028" ht="12.75">
      <c r="E3028" s="167"/>
    </row>
    <row r="3029" ht="12.75">
      <c r="E3029" s="167"/>
    </row>
    <row r="3030" ht="12.75">
      <c r="E3030" s="167"/>
    </row>
    <row r="3031" ht="12.75">
      <c r="E3031" s="167"/>
    </row>
    <row r="3032" ht="12.75">
      <c r="E3032" s="167"/>
    </row>
    <row r="3033" ht="12.75">
      <c r="E3033" s="167"/>
    </row>
    <row r="3034" ht="12.75">
      <c r="E3034" s="167"/>
    </row>
    <row r="3035" ht="12.75">
      <c r="E3035" s="167"/>
    </row>
    <row r="3036" ht="12.75">
      <c r="E3036" s="167"/>
    </row>
    <row r="3037" ht="12.75">
      <c r="E3037" s="167"/>
    </row>
    <row r="3038" ht="12.75">
      <c r="E3038" s="167"/>
    </row>
    <row r="3039" ht="12.75">
      <c r="E3039" s="167"/>
    </row>
    <row r="3040" ht="12.75">
      <c r="E3040" s="167"/>
    </row>
    <row r="3041" ht="12.75">
      <c r="E3041" s="167"/>
    </row>
    <row r="3042" ht="12.75">
      <c r="E3042" s="167"/>
    </row>
    <row r="3043" ht="12.75">
      <c r="E3043" s="167"/>
    </row>
    <row r="3044" ht="12.75">
      <c r="E3044" s="167"/>
    </row>
    <row r="3045" ht="12.75">
      <c r="E3045" s="167"/>
    </row>
    <row r="3046" ht="12.75">
      <c r="E3046" s="167"/>
    </row>
    <row r="3047" ht="12.75">
      <c r="E3047" s="167"/>
    </row>
    <row r="3048" ht="12.75">
      <c r="E3048" s="167"/>
    </row>
    <row r="3049" ht="12.75">
      <c r="E3049" s="167"/>
    </row>
    <row r="3050" ht="12.75">
      <c r="E3050" s="167"/>
    </row>
    <row r="3051" ht="12.75">
      <c r="E3051" s="167"/>
    </row>
    <row r="3052" ht="12.75">
      <c r="E3052" s="167"/>
    </row>
    <row r="3053" ht="12.75">
      <c r="E3053" s="167"/>
    </row>
    <row r="3054" ht="12.75">
      <c r="E3054" s="167"/>
    </row>
    <row r="3055" ht="12.75">
      <c r="E3055" s="167"/>
    </row>
    <row r="3056" ht="12.75">
      <c r="E3056" s="167"/>
    </row>
    <row r="3057" ht="12.75">
      <c r="E3057" s="167"/>
    </row>
    <row r="3058" ht="12.75">
      <c r="E3058" s="167"/>
    </row>
    <row r="3059" ht="12.75">
      <c r="E3059" s="167"/>
    </row>
    <row r="3060" ht="12.75">
      <c r="E3060" s="167"/>
    </row>
    <row r="3061" ht="12.75">
      <c r="E3061" s="167"/>
    </row>
    <row r="3062" ht="12.75">
      <c r="E3062" s="167"/>
    </row>
    <row r="3063" ht="12.75">
      <c r="E3063" s="167"/>
    </row>
    <row r="3064" ht="12.75">
      <c r="E3064" s="167"/>
    </row>
    <row r="3065" ht="12.75">
      <c r="E3065" s="167"/>
    </row>
    <row r="3066" ht="12.75">
      <c r="E3066" s="167"/>
    </row>
    <row r="3067" ht="12.75">
      <c r="E3067" s="167"/>
    </row>
    <row r="3068" ht="12.75">
      <c r="E3068" s="167"/>
    </row>
    <row r="3069" ht="12.75">
      <c r="E3069" s="167"/>
    </row>
    <row r="3070" ht="12.75">
      <c r="E3070" s="167"/>
    </row>
    <row r="3071" ht="12.75">
      <c r="E3071" s="167"/>
    </row>
    <row r="3072" ht="12.75">
      <c r="E3072" s="167"/>
    </row>
    <row r="3073" ht="12.75">
      <c r="E3073" s="167"/>
    </row>
    <row r="3074" ht="12.75">
      <c r="E3074" s="167"/>
    </row>
    <row r="3075" ht="12.75">
      <c r="E3075" s="167"/>
    </row>
    <row r="3076" ht="12.75">
      <c r="E3076" s="167"/>
    </row>
    <row r="3077" ht="12.75">
      <c r="E3077" s="167"/>
    </row>
    <row r="3078" ht="12.75">
      <c r="E3078" s="167"/>
    </row>
    <row r="3079" ht="12.75">
      <c r="E3079" s="167"/>
    </row>
    <row r="3080" ht="12.75">
      <c r="E3080" s="167"/>
    </row>
    <row r="3081" ht="12.75">
      <c r="E3081" s="167"/>
    </row>
    <row r="3082" ht="12.75">
      <c r="E3082" s="167"/>
    </row>
    <row r="3083" ht="12.75">
      <c r="E3083" s="167"/>
    </row>
    <row r="3084" ht="12.75">
      <c r="E3084" s="167"/>
    </row>
    <row r="3085" ht="12.75">
      <c r="E3085" s="167"/>
    </row>
    <row r="3086" ht="12.75">
      <c r="E3086" s="167"/>
    </row>
    <row r="3087" ht="12.75">
      <c r="E3087" s="167"/>
    </row>
    <row r="3088" ht="12.75">
      <c r="E3088" s="167"/>
    </row>
    <row r="3089" ht="12.75">
      <c r="E3089" s="167"/>
    </row>
    <row r="3090" ht="12.75">
      <c r="E3090" s="167"/>
    </row>
    <row r="3091" ht="12.75">
      <c r="E3091" s="167"/>
    </row>
    <row r="3092" ht="12.75">
      <c r="E3092" s="167"/>
    </row>
    <row r="3093" ht="12.75">
      <c r="E3093" s="167"/>
    </row>
    <row r="3094" ht="12.75">
      <c r="E3094" s="167"/>
    </row>
    <row r="3095" ht="12.75">
      <c r="E3095" s="167"/>
    </row>
    <row r="3096" ht="12.75">
      <c r="E3096" s="167"/>
    </row>
    <row r="3097" ht="12.75">
      <c r="E3097" s="167"/>
    </row>
    <row r="3098" ht="12.75">
      <c r="E3098" s="167"/>
    </row>
    <row r="3099" ht="12.75">
      <c r="E3099" s="167"/>
    </row>
    <row r="3100" ht="12.75">
      <c r="E3100" s="167"/>
    </row>
    <row r="3101" ht="12.75">
      <c r="E3101" s="167"/>
    </row>
    <row r="3102" ht="12.75">
      <c r="E3102" s="167"/>
    </row>
    <row r="3103" ht="12.75">
      <c r="E3103" s="167"/>
    </row>
    <row r="3104" ht="12.75">
      <c r="E3104" s="167"/>
    </row>
    <row r="3105" ht="12.75">
      <c r="E3105" s="167"/>
    </row>
    <row r="3106" ht="12.75">
      <c r="E3106" s="167"/>
    </row>
    <row r="3107" ht="12.75">
      <c r="E3107" s="167"/>
    </row>
    <row r="3108" ht="12.75">
      <c r="E3108" s="167"/>
    </row>
    <row r="3109" ht="12.75">
      <c r="E3109" s="167"/>
    </row>
    <row r="3110" ht="12.75">
      <c r="E3110" s="167"/>
    </row>
    <row r="3111" ht="12.75">
      <c r="E3111" s="167"/>
    </row>
    <row r="3112" ht="12.75">
      <c r="E3112" s="167"/>
    </row>
    <row r="3113" ht="12.75">
      <c r="E3113" s="167"/>
    </row>
    <row r="3114" ht="12.75">
      <c r="E3114" s="167"/>
    </row>
    <row r="3115" ht="12.75">
      <c r="E3115" s="167"/>
    </row>
    <row r="3116" ht="12.75">
      <c r="E3116" s="167"/>
    </row>
    <row r="3117" ht="12.75">
      <c r="E3117" s="167"/>
    </row>
    <row r="3118" ht="12.75">
      <c r="E3118" s="167"/>
    </row>
    <row r="3119" ht="12.75">
      <c r="E3119" s="167"/>
    </row>
    <row r="3120" ht="12.75">
      <c r="E3120" s="167"/>
    </row>
    <row r="3121" ht="12.75">
      <c r="E3121" s="167"/>
    </row>
    <row r="3122" ht="12.75">
      <c r="E3122" s="167"/>
    </row>
    <row r="3123" ht="12.75">
      <c r="E3123" s="167"/>
    </row>
    <row r="3124" ht="12.75">
      <c r="E3124" s="167"/>
    </row>
    <row r="3125" ht="12.75">
      <c r="E3125" s="167"/>
    </row>
    <row r="3126" ht="12.75">
      <c r="E3126" s="167"/>
    </row>
    <row r="3127" ht="12.75">
      <c r="E3127" s="167"/>
    </row>
    <row r="3128" ht="12.75">
      <c r="E3128" s="167"/>
    </row>
    <row r="3129" ht="12.75">
      <c r="E3129" s="167"/>
    </row>
    <row r="3130" ht="12.75">
      <c r="E3130" s="167"/>
    </row>
    <row r="3131" ht="12.75">
      <c r="E3131" s="167"/>
    </row>
    <row r="3132" ht="12.75">
      <c r="E3132" s="167"/>
    </row>
    <row r="3133" ht="12.75">
      <c r="E3133" s="167"/>
    </row>
    <row r="3134" ht="12.75">
      <c r="E3134" s="167"/>
    </row>
    <row r="3135" ht="12.75">
      <c r="E3135" s="167"/>
    </row>
    <row r="3136" ht="12.75">
      <c r="E3136" s="167"/>
    </row>
    <row r="3137" ht="12.75">
      <c r="E3137" s="167"/>
    </row>
    <row r="3138" ht="12.75">
      <c r="E3138" s="167"/>
    </row>
    <row r="3139" ht="12.75">
      <c r="E3139" s="167"/>
    </row>
    <row r="3140" ht="12.75">
      <c r="E3140" s="167"/>
    </row>
    <row r="3141" ht="12.75">
      <c r="E3141" s="167"/>
    </row>
    <row r="3142" ht="12.75">
      <c r="E3142" s="167"/>
    </row>
    <row r="3143" ht="12.75">
      <c r="E3143" s="167"/>
    </row>
    <row r="3144" ht="12.75">
      <c r="E3144" s="167"/>
    </row>
    <row r="3145" ht="12.75">
      <c r="E3145" s="167"/>
    </row>
    <row r="3146" ht="12.75">
      <c r="E3146" s="167"/>
    </row>
    <row r="3147" ht="12.75">
      <c r="E3147" s="167"/>
    </row>
    <row r="3148" ht="12.75">
      <c r="E3148" s="167"/>
    </row>
    <row r="3149" ht="12.75">
      <c r="E3149" s="167"/>
    </row>
    <row r="3150" ht="12.75">
      <c r="E3150" s="167"/>
    </row>
    <row r="3151" ht="12.75">
      <c r="E3151" s="167"/>
    </row>
    <row r="3152" ht="12.75">
      <c r="E3152" s="167"/>
    </row>
    <row r="3153" ht="12.75">
      <c r="E3153" s="167"/>
    </row>
    <row r="3154" ht="12.75">
      <c r="E3154" s="167"/>
    </row>
    <row r="3155" ht="12.75">
      <c r="E3155" s="167"/>
    </row>
    <row r="3156" ht="12.75">
      <c r="E3156" s="167"/>
    </row>
    <row r="3157" ht="12.75">
      <c r="E3157" s="167"/>
    </row>
    <row r="3158" ht="12.75">
      <c r="E3158" s="167"/>
    </row>
    <row r="3159" ht="12.75">
      <c r="E3159" s="167"/>
    </row>
    <row r="3160" ht="12.75">
      <c r="E3160" s="167"/>
    </row>
    <row r="3161" ht="12.75">
      <c r="E3161" s="167"/>
    </row>
    <row r="3162" ht="12.75">
      <c r="E3162" s="167"/>
    </row>
    <row r="3163" ht="12.75">
      <c r="E3163" s="167"/>
    </row>
    <row r="3164" ht="12.75">
      <c r="E3164" s="167"/>
    </row>
    <row r="3165" ht="12.75">
      <c r="E3165" s="167"/>
    </row>
    <row r="3166" ht="12.75">
      <c r="E3166" s="167"/>
    </row>
    <row r="3167" ht="12.75">
      <c r="E3167" s="167"/>
    </row>
    <row r="3168" ht="12.75">
      <c r="E3168" s="167"/>
    </row>
    <row r="3169" ht="12.75">
      <c r="E3169" s="167"/>
    </row>
    <row r="3170" ht="12.75">
      <c r="E3170" s="167"/>
    </row>
    <row r="3171" ht="12.75">
      <c r="E3171" s="167"/>
    </row>
    <row r="3172" ht="12.75">
      <c r="E3172" s="167"/>
    </row>
    <row r="3173" ht="12.75">
      <c r="E3173" s="167"/>
    </row>
    <row r="3174" ht="12.75">
      <c r="E3174" s="167"/>
    </row>
    <row r="3175" ht="12.75">
      <c r="E3175" s="167"/>
    </row>
    <row r="3176" ht="12.75">
      <c r="E3176" s="167"/>
    </row>
    <row r="3177" ht="12.75">
      <c r="E3177" s="167"/>
    </row>
    <row r="3178" ht="12.75">
      <c r="E3178" s="167"/>
    </row>
    <row r="3179" ht="12.75">
      <c r="E3179" s="167"/>
    </row>
    <row r="3180" ht="12.75">
      <c r="E3180" s="167"/>
    </row>
    <row r="3181" ht="12.75">
      <c r="E3181" s="167"/>
    </row>
    <row r="3182" ht="12.75">
      <c r="E3182" s="167"/>
    </row>
    <row r="3183" ht="12.75">
      <c r="E3183" s="167"/>
    </row>
    <row r="3184" ht="12.75">
      <c r="E3184" s="167"/>
    </row>
    <row r="3185" ht="12.75">
      <c r="E3185" s="167"/>
    </row>
    <row r="3186" ht="12.75">
      <c r="E3186" s="167"/>
    </row>
    <row r="3187" ht="12.75">
      <c r="E3187" s="167"/>
    </row>
    <row r="3188" ht="12.75">
      <c r="E3188" s="167"/>
    </row>
    <row r="3189" ht="12.75">
      <c r="E3189" s="167"/>
    </row>
    <row r="3190" ht="12.75">
      <c r="E3190" s="167"/>
    </row>
    <row r="3191" ht="12.75">
      <c r="E3191" s="167"/>
    </row>
    <row r="3192" ht="12.75">
      <c r="E3192" s="167"/>
    </row>
    <row r="3193" ht="12.75">
      <c r="E3193" s="167"/>
    </row>
    <row r="3194" ht="12.75">
      <c r="E3194" s="167"/>
    </row>
    <row r="3195" ht="12.75">
      <c r="E3195" s="167"/>
    </row>
    <row r="3196" ht="12.75">
      <c r="E3196" s="167"/>
    </row>
    <row r="3197" ht="12.75">
      <c r="E3197" s="167"/>
    </row>
    <row r="3198" ht="12.75">
      <c r="E3198" s="167"/>
    </row>
    <row r="3199" ht="12.75">
      <c r="E3199" s="167"/>
    </row>
    <row r="3200" ht="12.75">
      <c r="E3200" s="167"/>
    </row>
    <row r="3201" ht="12.75">
      <c r="E3201" s="167"/>
    </row>
    <row r="3202" ht="12.75">
      <c r="E3202" s="167"/>
    </row>
    <row r="3203" ht="12.75">
      <c r="E3203" s="167"/>
    </row>
    <row r="3204" ht="12.75">
      <c r="E3204" s="167"/>
    </row>
    <row r="3205" ht="12.75">
      <c r="E3205" s="167"/>
    </row>
    <row r="3206" ht="12.75">
      <c r="E3206" s="167"/>
    </row>
    <row r="3207" ht="12.75">
      <c r="E3207" s="167"/>
    </row>
    <row r="3208" ht="12.75">
      <c r="E3208" s="167"/>
    </row>
    <row r="3209" ht="12.75">
      <c r="E3209" s="167"/>
    </row>
    <row r="3210" ht="12.75">
      <c r="E3210" s="167"/>
    </row>
    <row r="3211" ht="12.75">
      <c r="E3211" s="167"/>
    </row>
    <row r="3212" ht="12.75">
      <c r="E3212" s="167"/>
    </row>
    <row r="3213" ht="12.75">
      <c r="E3213" s="167"/>
    </row>
    <row r="3214" ht="12.75">
      <c r="E3214" s="167"/>
    </row>
    <row r="3215" ht="12.75">
      <c r="E3215" s="167"/>
    </row>
    <row r="3216" ht="12.75">
      <c r="E3216" s="167"/>
    </row>
    <row r="3217" ht="12.75">
      <c r="E3217" s="167"/>
    </row>
    <row r="3218" ht="12.75">
      <c r="E3218" s="167"/>
    </row>
    <row r="3219" ht="12.75">
      <c r="E3219" s="167"/>
    </row>
    <row r="3220" ht="12.75">
      <c r="E3220" s="167"/>
    </row>
    <row r="3221" ht="12.75">
      <c r="E3221" s="167"/>
    </row>
    <row r="3222" ht="12.75">
      <c r="E3222" s="167"/>
    </row>
    <row r="3223" ht="12.75">
      <c r="E3223" s="167"/>
    </row>
    <row r="3224" ht="12.75">
      <c r="E3224" s="167"/>
    </row>
    <row r="3225" ht="12.75">
      <c r="E3225" s="167"/>
    </row>
    <row r="3226" ht="12.75">
      <c r="E3226" s="167"/>
    </row>
    <row r="3227" ht="12.75">
      <c r="E3227" s="167"/>
    </row>
    <row r="3228" ht="12.75">
      <c r="E3228" s="167"/>
    </row>
    <row r="3229" ht="12.75">
      <c r="E3229" s="167"/>
    </row>
    <row r="3230" ht="12.75">
      <c r="E3230" s="167"/>
    </row>
    <row r="3231" ht="12.75">
      <c r="E3231" s="167"/>
    </row>
    <row r="3232" ht="12.75">
      <c r="E3232" s="167"/>
    </row>
    <row r="3233" ht="12.75">
      <c r="E3233" s="167"/>
    </row>
    <row r="3234" ht="12.75">
      <c r="E3234" s="167"/>
    </row>
    <row r="3235" ht="12.75">
      <c r="E3235" s="167"/>
    </row>
    <row r="3236" ht="12.75">
      <c r="E3236" s="167"/>
    </row>
    <row r="3237" ht="12.75">
      <c r="E3237" s="167"/>
    </row>
    <row r="3238" ht="12.75">
      <c r="E3238" s="167"/>
    </row>
    <row r="3239" ht="12.75">
      <c r="E3239" s="167"/>
    </row>
    <row r="3240" ht="12.75">
      <c r="E3240" s="167"/>
    </row>
    <row r="3241" ht="12.75">
      <c r="E3241" s="167"/>
    </row>
    <row r="3242" ht="12.75">
      <c r="E3242" s="167"/>
    </row>
    <row r="3243" ht="12.75">
      <c r="E3243" s="167"/>
    </row>
    <row r="3244" ht="12.75">
      <c r="E3244" s="167"/>
    </row>
    <row r="3245" ht="12.75">
      <c r="E3245" s="167"/>
    </row>
    <row r="3246" ht="12.75">
      <c r="E3246" s="167"/>
    </row>
    <row r="3247" ht="12.75">
      <c r="E3247" s="167"/>
    </row>
    <row r="3248" ht="12.75">
      <c r="E3248" s="167"/>
    </row>
    <row r="3249" ht="12.75">
      <c r="E3249" s="167"/>
    </row>
    <row r="3250" ht="12.75">
      <c r="E3250" s="167"/>
    </row>
    <row r="3251" ht="12.75">
      <c r="E3251" s="167"/>
    </row>
    <row r="3252" ht="12.75">
      <c r="E3252" s="167"/>
    </row>
    <row r="3253" ht="12.75">
      <c r="E3253" s="167"/>
    </row>
    <row r="3254" ht="12.75">
      <c r="E3254" s="167"/>
    </row>
    <row r="3255" ht="12.75">
      <c r="E3255" s="167"/>
    </row>
    <row r="3256" ht="12.75">
      <c r="E3256" s="167"/>
    </row>
    <row r="3257" ht="12.75">
      <c r="E3257" s="167"/>
    </row>
    <row r="3258" ht="12.75">
      <c r="E3258" s="167"/>
    </row>
    <row r="3259" ht="12.75">
      <c r="E3259" s="167"/>
    </row>
    <row r="3260" ht="12.75">
      <c r="E3260" s="167"/>
    </row>
    <row r="3261" ht="12.75">
      <c r="E3261" s="167"/>
    </row>
    <row r="3262" ht="12.75">
      <c r="E3262" s="167"/>
    </row>
    <row r="3263" ht="12.75">
      <c r="E3263" s="167"/>
    </row>
    <row r="3264" ht="12.75">
      <c r="E3264" s="167"/>
    </row>
    <row r="3265" ht="12.75">
      <c r="E3265" s="167"/>
    </row>
    <row r="3266" ht="12.75">
      <c r="E3266" s="167"/>
    </row>
    <row r="3267" ht="12.75">
      <c r="E3267" s="167"/>
    </row>
    <row r="3268" ht="12.75">
      <c r="E3268" s="167"/>
    </row>
    <row r="3269" ht="12.75">
      <c r="E3269" s="167"/>
    </row>
    <row r="3270" ht="12.75">
      <c r="E3270" s="167"/>
    </row>
    <row r="3271" ht="12.75">
      <c r="E3271" s="167"/>
    </row>
    <row r="3272" ht="12.75">
      <c r="E3272" s="167"/>
    </row>
    <row r="3273" ht="12.75">
      <c r="E3273" s="167"/>
    </row>
    <row r="3274" ht="12.75">
      <c r="E3274" s="167"/>
    </row>
    <row r="3275" ht="12.75">
      <c r="E3275" s="167"/>
    </row>
    <row r="3276" ht="12.75">
      <c r="E3276" s="167"/>
    </row>
    <row r="3277" ht="12.75">
      <c r="E3277" s="167"/>
    </row>
    <row r="3278" ht="12.75">
      <c r="E3278" s="167"/>
    </row>
    <row r="3279" ht="12.75">
      <c r="E3279" s="167"/>
    </row>
    <row r="3280" ht="12.75">
      <c r="E3280" s="167"/>
    </row>
    <row r="3281" ht="12.75">
      <c r="E3281" s="167"/>
    </row>
    <row r="3282" ht="12.75">
      <c r="E3282" s="167"/>
    </row>
    <row r="3283" ht="12.75">
      <c r="E3283" s="167"/>
    </row>
    <row r="3284" ht="12.75">
      <c r="E3284" s="167"/>
    </row>
    <row r="3285" ht="12.75">
      <c r="E3285" s="167"/>
    </row>
    <row r="3286" ht="12.75">
      <c r="E3286" s="167"/>
    </row>
    <row r="3287" ht="12.75">
      <c r="E3287" s="167"/>
    </row>
    <row r="3288" ht="12.75">
      <c r="E3288" s="167"/>
    </row>
    <row r="3289" ht="12.75">
      <c r="E3289" s="167"/>
    </row>
    <row r="3290" ht="12.75">
      <c r="E3290" s="167"/>
    </row>
    <row r="3291" ht="12.75">
      <c r="E3291" s="167"/>
    </row>
    <row r="3292" ht="12.75">
      <c r="E3292" s="167"/>
    </row>
    <row r="3293" ht="12.75">
      <c r="E3293" s="167"/>
    </row>
    <row r="3294" ht="12.75">
      <c r="E3294" s="167"/>
    </row>
    <row r="3295" ht="12.75">
      <c r="E3295" s="167"/>
    </row>
    <row r="3296" ht="12.75">
      <c r="E3296" s="167"/>
    </row>
    <row r="3297" ht="12.75">
      <c r="E3297" s="167"/>
    </row>
    <row r="3298" ht="12.75">
      <c r="E3298" s="167"/>
    </row>
    <row r="3299" ht="12.75">
      <c r="E3299" s="167"/>
    </row>
    <row r="3300" ht="12.75">
      <c r="E3300" s="167"/>
    </row>
    <row r="3301" ht="12.75">
      <c r="E3301" s="167"/>
    </row>
    <row r="3302" ht="12.75">
      <c r="E3302" s="167"/>
    </row>
    <row r="3303" ht="12.75">
      <c r="E3303" s="167"/>
    </row>
    <row r="3304" ht="12.75">
      <c r="E3304" s="167"/>
    </row>
    <row r="3305" ht="12.75">
      <c r="E3305" s="167"/>
    </row>
    <row r="3306" ht="12.75">
      <c r="E3306" s="167"/>
    </row>
    <row r="3307" ht="12.75">
      <c r="E3307" s="167"/>
    </row>
    <row r="3308" ht="12.75">
      <c r="E3308" s="167"/>
    </row>
    <row r="3309" ht="12.75">
      <c r="E3309" s="167"/>
    </row>
    <row r="3310" ht="12.75">
      <c r="E3310" s="167"/>
    </row>
    <row r="3311" ht="12.75">
      <c r="E3311" s="167"/>
    </row>
    <row r="3312" ht="12.75">
      <c r="E3312" s="167"/>
    </row>
    <row r="3313" ht="12.75">
      <c r="E3313" s="167"/>
    </row>
    <row r="3314" ht="12.75">
      <c r="E3314" s="167"/>
    </row>
    <row r="3315" ht="12.75">
      <c r="E3315" s="167"/>
    </row>
    <row r="3316" ht="12.75">
      <c r="E3316" s="167"/>
    </row>
    <row r="3317" ht="12.75">
      <c r="E3317" s="167"/>
    </row>
    <row r="3318" ht="12.75">
      <c r="E3318" s="167"/>
    </row>
    <row r="3319" ht="12.75">
      <c r="E3319" s="167"/>
    </row>
    <row r="3320" ht="12.75">
      <c r="E3320" s="167"/>
    </row>
    <row r="3321" ht="12.75">
      <c r="E3321" s="167"/>
    </row>
    <row r="3322" ht="12.75">
      <c r="E3322" s="167"/>
    </row>
    <row r="3323" ht="12.75">
      <c r="E3323" s="167"/>
    </row>
    <row r="3324" ht="12.75">
      <c r="E3324" s="167"/>
    </row>
    <row r="3325" ht="12.75">
      <c r="E3325" s="167"/>
    </row>
    <row r="3326" ht="12.75">
      <c r="E3326" s="167"/>
    </row>
    <row r="3327" ht="12.75">
      <c r="E3327" s="167"/>
    </row>
    <row r="3328" ht="12.75">
      <c r="E3328" s="167"/>
    </row>
    <row r="3329" ht="12.75">
      <c r="E3329" s="167"/>
    </row>
    <row r="3330" ht="12.75">
      <c r="E3330" s="167"/>
    </row>
    <row r="3331" ht="12.75">
      <c r="E3331" s="167"/>
    </row>
    <row r="3332" ht="12.75">
      <c r="E3332" s="167"/>
    </row>
    <row r="3333" ht="12.75">
      <c r="E3333" s="167"/>
    </row>
    <row r="3334" ht="12.75">
      <c r="E3334" s="167"/>
    </row>
    <row r="3335" ht="12.75">
      <c r="E3335" s="167"/>
    </row>
    <row r="3336" ht="12.75">
      <c r="E3336" s="167"/>
    </row>
    <row r="3337" ht="12.75">
      <c r="E3337" s="167"/>
    </row>
    <row r="3338" ht="12.75">
      <c r="E3338" s="167"/>
    </row>
    <row r="3339" ht="12.75">
      <c r="E3339" s="167"/>
    </row>
    <row r="3340" ht="12.75">
      <c r="E3340" s="167"/>
    </row>
    <row r="3341" ht="12.75">
      <c r="E3341" s="167"/>
    </row>
    <row r="3342" ht="12.75">
      <c r="E3342" s="167"/>
    </row>
    <row r="3343" ht="12.75">
      <c r="E3343" s="167"/>
    </row>
    <row r="3344" ht="12.75">
      <c r="E3344" s="167"/>
    </row>
    <row r="3345" ht="12.75">
      <c r="E3345" s="167"/>
    </row>
    <row r="3346" ht="12.75">
      <c r="E3346" s="167"/>
    </row>
    <row r="3347" ht="12.75">
      <c r="E3347" s="167"/>
    </row>
    <row r="3348" ht="12.75">
      <c r="E3348" s="167"/>
    </row>
    <row r="3349" ht="12.75">
      <c r="E3349" s="167"/>
    </row>
    <row r="3350" ht="12.75">
      <c r="E3350" s="167"/>
    </row>
    <row r="3351" ht="12.75">
      <c r="E3351" s="167"/>
    </row>
    <row r="3352" ht="12.75">
      <c r="E3352" s="167"/>
    </row>
    <row r="3353" ht="12.75">
      <c r="E3353" s="167"/>
    </row>
    <row r="3354" ht="12.75">
      <c r="E3354" s="167"/>
    </row>
    <row r="3355" ht="12.75">
      <c r="E3355" s="167"/>
    </row>
    <row r="3356" ht="12.75">
      <c r="E3356" s="167"/>
    </row>
    <row r="3357" ht="12.75">
      <c r="E3357" s="167"/>
    </row>
    <row r="3358" ht="12.75">
      <c r="E3358" s="167"/>
    </row>
    <row r="3359" ht="12.75">
      <c r="E3359" s="167"/>
    </row>
    <row r="3360" ht="12.75">
      <c r="E3360" s="167"/>
    </row>
    <row r="3361" ht="12.75">
      <c r="E3361" s="167"/>
    </row>
    <row r="3362" ht="12.75">
      <c r="E3362" s="167"/>
    </row>
    <row r="3363" ht="12.75">
      <c r="E3363" s="167"/>
    </row>
    <row r="3364" ht="12.75">
      <c r="E3364" s="167"/>
    </row>
    <row r="3365" ht="12.75">
      <c r="E3365" s="167"/>
    </row>
    <row r="3366" ht="12.75">
      <c r="E3366" s="167"/>
    </row>
    <row r="3367" ht="12.75">
      <c r="E3367" s="167"/>
    </row>
    <row r="3368" ht="12.75">
      <c r="E3368" s="167"/>
    </row>
    <row r="3369" ht="12.75">
      <c r="E3369" s="167"/>
    </row>
    <row r="3370" ht="12.75">
      <c r="E3370" s="167"/>
    </row>
    <row r="3371" ht="12.75">
      <c r="E3371" s="167"/>
    </row>
    <row r="3372" ht="12.75">
      <c r="E3372" s="167"/>
    </row>
    <row r="3373" ht="12.75">
      <c r="E3373" s="167"/>
    </row>
    <row r="3374" ht="12.75">
      <c r="E3374" s="167"/>
    </row>
    <row r="3375" ht="12.75">
      <c r="E3375" s="167"/>
    </row>
    <row r="3376" ht="12.75">
      <c r="E3376" s="167"/>
    </row>
    <row r="3377" ht="12.75">
      <c r="E3377" s="167"/>
    </row>
    <row r="3378" ht="12.75">
      <c r="E3378" s="167"/>
    </row>
    <row r="3379" ht="12.75">
      <c r="E3379" s="167"/>
    </row>
    <row r="3380" ht="12.75">
      <c r="E3380" s="167"/>
    </row>
    <row r="3381" ht="12.75">
      <c r="E3381" s="167"/>
    </row>
    <row r="3382" ht="12.75">
      <c r="E3382" s="167"/>
    </row>
    <row r="3383" ht="12.75">
      <c r="E3383" s="167"/>
    </row>
    <row r="3384" ht="12.75">
      <c r="E3384" s="167"/>
    </row>
    <row r="3385" ht="12.75">
      <c r="E3385" s="167"/>
    </row>
    <row r="3386" ht="12.75">
      <c r="E3386" s="167"/>
    </row>
    <row r="3387" ht="12.75">
      <c r="E3387" s="167"/>
    </row>
    <row r="3388" ht="12.75">
      <c r="E3388" s="167"/>
    </row>
    <row r="3389" ht="12.75">
      <c r="E3389" s="167"/>
    </row>
    <row r="3390" ht="12.75">
      <c r="E3390" s="167"/>
    </row>
    <row r="3391" ht="12.75">
      <c r="E3391" s="167"/>
    </row>
    <row r="3392" ht="12.75">
      <c r="E3392" s="167"/>
    </row>
    <row r="3393" ht="12.75">
      <c r="E3393" s="167"/>
    </row>
    <row r="3394" ht="12.75">
      <c r="E3394" s="167"/>
    </row>
    <row r="3395" ht="12.75">
      <c r="E3395" s="167"/>
    </row>
    <row r="3396" ht="12.75">
      <c r="E3396" s="167"/>
    </row>
    <row r="3397" ht="12.75">
      <c r="E3397" s="167"/>
    </row>
    <row r="3398" ht="12.75">
      <c r="E3398" s="167"/>
    </row>
    <row r="3399" ht="12.75">
      <c r="E3399" s="167"/>
    </row>
    <row r="3400" ht="12.75">
      <c r="E3400" s="167"/>
    </row>
    <row r="3401" ht="12.75">
      <c r="E3401" s="167"/>
    </row>
    <row r="3402" ht="12.75">
      <c r="E3402" s="167"/>
    </row>
    <row r="3403" ht="12.75">
      <c r="E3403" s="167"/>
    </row>
    <row r="3404" ht="12.75">
      <c r="E3404" s="167"/>
    </row>
    <row r="3405" ht="12.75">
      <c r="E3405" s="167"/>
    </row>
    <row r="3406" ht="12.75">
      <c r="E3406" s="167"/>
    </row>
    <row r="3407" ht="12.75">
      <c r="E3407" s="167"/>
    </row>
    <row r="3408" ht="12.75">
      <c r="E3408" s="167"/>
    </row>
    <row r="3409" ht="12.75">
      <c r="E3409" s="167"/>
    </row>
    <row r="3410" ht="12.75">
      <c r="E3410" s="167"/>
    </row>
    <row r="3411" ht="12.75">
      <c r="E3411" s="167"/>
    </row>
    <row r="3412" ht="12.75">
      <c r="E3412" s="167"/>
    </row>
    <row r="3413" ht="12.75">
      <c r="E3413" s="167"/>
    </row>
    <row r="3414" ht="12.75">
      <c r="E3414" s="167"/>
    </row>
    <row r="3415" ht="12.75">
      <c r="E3415" s="167"/>
    </row>
    <row r="3416" ht="12.75">
      <c r="E3416" s="167"/>
    </row>
    <row r="3417" ht="12.75">
      <c r="E3417" s="167"/>
    </row>
    <row r="3418" ht="12.75">
      <c r="E3418" s="167"/>
    </row>
    <row r="3419" ht="12.75">
      <c r="E3419" s="167"/>
    </row>
    <row r="3420" ht="12.75">
      <c r="E3420" s="167"/>
    </row>
    <row r="3421" ht="12.75">
      <c r="E3421" s="167"/>
    </row>
    <row r="3422" ht="12.75">
      <c r="E3422" s="167"/>
    </row>
    <row r="3423" ht="12.75">
      <c r="E3423" s="167"/>
    </row>
    <row r="3424" ht="12.75">
      <c r="E3424" s="167"/>
    </row>
    <row r="3425" ht="12.75">
      <c r="E3425" s="167"/>
    </row>
    <row r="3426" ht="12.75">
      <c r="E3426" s="167"/>
    </row>
    <row r="3427" ht="12.75">
      <c r="E3427" s="167"/>
    </row>
    <row r="3428" ht="12.75">
      <c r="E3428" s="167"/>
    </row>
    <row r="3429" ht="12.75">
      <c r="E3429" s="167"/>
    </row>
    <row r="3430" ht="12.75">
      <c r="E3430" s="167"/>
    </row>
    <row r="3431" ht="12.75">
      <c r="E3431" s="167"/>
    </row>
    <row r="3432" ht="12.75">
      <c r="E3432" s="167"/>
    </row>
    <row r="3433" ht="12.75">
      <c r="E3433" s="167"/>
    </row>
    <row r="3434" ht="12.75">
      <c r="E3434" s="167"/>
    </row>
    <row r="3435" ht="12.75">
      <c r="E3435" s="167"/>
    </row>
    <row r="3436" ht="12.75">
      <c r="E3436" s="167"/>
    </row>
    <row r="3437" ht="12.75">
      <c r="E3437" s="167"/>
    </row>
    <row r="3438" ht="12.75">
      <c r="E3438" s="167"/>
    </row>
    <row r="3439" ht="12.75">
      <c r="E3439" s="167"/>
    </row>
    <row r="3440" ht="12.75">
      <c r="E3440" s="167"/>
    </row>
    <row r="3441" ht="12.75">
      <c r="E3441" s="167"/>
    </row>
    <row r="3442" ht="12.75">
      <c r="E3442" s="167"/>
    </row>
    <row r="3443" ht="12.75">
      <c r="E3443" s="167"/>
    </row>
    <row r="3444" ht="12.75">
      <c r="E3444" s="167"/>
    </row>
    <row r="3445" ht="12.75">
      <c r="E3445" s="167"/>
    </row>
    <row r="3446" ht="12.75">
      <c r="E3446" s="167"/>
    </row>
    <row r="3447" ht="12.75">
      <c r="E3447" s="167"/>
    </row>
    <row r="3448" ht="12.75">
      <c r="E3448" s="167"/>
    </row>
    <row r="3449" ht="12.75">
      <c r="E3449" s="167"/>
    </row>
    <row r="3450" ht="12.75">
      <c r="E3450" s="167"/>
    </row>
    <row r="3451" ht="12.75">
      <c r="E3451" s="167"/>
    </row>
    <row r="3452" ht="12.75">
      <c r="E3452" s="167"/>
    </row>
    <row r="3453" ht="12.75">
      <c r="E3453" s="167"/>
    </row>
    <row r="3454" ht="12.75">
      <c r="E3454" s="167"/>
    </row>
    <row r="3455" ht="12.75">
      <c r="E3455" s="167"/>
    </row>
    <row r="3456" ht="12.75">
      <c r="E3456" s="167"/>
    </row>
    <row r="3457" ht="12.75">
      <c r="E3457" s="167"/>
    </row>
    <row r="3458" ht="12.75">
      <c r="E3458" s="167"/>
    </row>
    <row r="3459" ht="12.75">
      <c r="E3459" s="167"/>
    </row>
    <row r="3460" ht="12.75">
      <c r="E3460" s="167"/>
    </row>
    <row r="3461" ht="12.75">
      <c r="E3461" s="167"/>
    </row>
    <row r="3462" ht="12.75">
      <c r="E3462" s="167"/>
    </row>
    <row r="3463" ht="12.75">
      <c r="E3463" s="167"/>
    </row>
    <row r="3464" ht="12.75">
      <c r="E3464" s="167"/>
    </row>
    <row r="3465" ht="12.75">
      <c r="E3465" s="167"/>
    </row>
    <row r="3466" ht="12.75">
      <c r="E3466" s="167"/>
    </row>
    <row r="3467" ht="12.75">
      <c r="E3467" s="167"/>
    </row>
    <row r="3468" ht="12.75">
      <c r="E3468" s="167"/>
    </row>
    <row r="3469" ht="12.75">
      <c r="E3469" s="167"/>
    </row>
    <row r="3470" ht="12.75">
      <c r="E3470" s="167"/>
    </row>
    <row r="3471" ht="12.75">
      <c r="E3471" s="167"/>
    </row>
    <row r="3472" ht="12.75">
      <c r="E3472" s="167"/>
    </row>
    <row r="3473" ht="12.75">
      <c r="E3473" s="167"/>
    </row>
    <row r="3474" ht="12.75">
      <c r="E3474" s="167"/>
    </row>
    <row r="3475" ht="12.75">
      <c r="E3475" s="167"/>
    </row>
    <row r="3476" ht="12.75">
      <c r="E3476" s="167"/>
    </row>
    <row r="3477" ht="12.75">
      <c r="E3477" s="167"/>
    </row>
    <row r="3478" ht="12.75">
      <c r="E3478" s="167"/>
    </row>
    <row r="3479" ht="12.75">
      <c r="E3479" s="167"/>
    </row>
    <row r="3480" ht="12.75">
      <c r="E3480" s="167"/>
    </row>
    <row r="3481" ht="12.75">
      <c r="E3481" s="167"/>
    </row>
    <row r="3482" ht="12.75">
      <c r="E3482" s="167"/>
    </row>
    <row r="3483" ht="12.75">
      <c r="E3483" s="167"/>
    </row>
    <row r="3484" ht="12.75">
      <c r="E3484" s="167"/>
    </row>
    <row r="3485" ht="12.75">
      <c r="E3485" s="167"/>
    </row>
    <row r="3486" ht="12.75">
      <c r="E3486" s="167"/>
    </row>
    <row r="3487" ht="12.75">
      <c r="E3487" s="167"/>
    </row>
    <row r="3488" ht="12.75">
      <c r="E3488" s="167"/>
    </row>
    <row r="3489" ht="12.75">
      <c r="E3489" s="167"/>
    </row>
    <row r="3490" ht="12.75">
      <c r="E3490" s="167"/>
    </row>
    <row r="3491" ht="12.75">
      <c r="E3491" s="167"/>
    </row>
    <row r="3492" ht="12.75">
      <c r="E3492" s="167"/>
    </row>
    <row r="3493" ht="12.75">
      <c r="E3493" s="167"/>
    </row>
    <row r="3494" ht="12.75">
      <c r="E3494" s="167"/>
    </row>
    <row r="3495" ht="12.75">
      <c r="E3495" s="167"/>
    </row>
    <row r="3496" ht="12.75">
      <c r="E3496" s="167"/>
    </row>
    <row r="3497" ht="12.75">
      <c r="E3497" s="167"/>
    </row>
    <row r="3498" ht="12.75">
      <c r="E3498" s="167"/>
    </row>
    <row r="3499" ht="12.75">
      <c r="E3499" s="167"/>
    </row>
    <row r="3500" ht="12.75">
      <c r="E3500" s="167"/>
    </row>
    <row r="3501" ht="12.75">
      <c r="E3501" s="167"/>
    </row>
    <row r="3502" ht="12.75">
      <c r="E3502" s="167"/>
    </row>
    <row r="3503" ht="12.75">
      <c r="E3503" s="167"/>
    </row>
    <row r="3504" ht="12.75">
      <c r="E3504" s="167"/>
    </row>
    <row r="3505" ht="12.75">
      <c r="E3505" s="167"/>
    </row>
    <row r="3506" ht="12.75">
      <c r="E3506" s="167"/>
    </row>
    <row r="3507" ht="12.75">
      <c r="E3507" s="167"/>
    </row>
    <row r="3508" ht="12.75">
      <c r="E3508" s="167"/>
    </row>
    <row r="3509" ht="12.75">
      <c r="E3509" s="167"/>
    </row>
    <row r="3510" ht="12.75">
      <c r="E3510" s="167"/>
    </row>
    <row r="3511" ht="12.75">
      <c r="E3511" s="167"/>
    </row>
    <row r="3512" ht="12.75">
      <c r="E3512" s="167"/>
    </row>
    <row r="3513" ht="12.75">
      <c r="E3513" s="167"/>
    </row>
    <row r="3514" ht="12.75">
      <c r="E3514" s="167"/>
    </row>
    <row r="3515" ht="12.75">
      <c r="E3515" s="167"/>
    </row>
    <row r="3516" ht="12.75">
      <c r="E3516" s="167"/>
    </row>
    <row r="3517" ht="12.75">
      <c r="E3517" s="167"/>
    </row>
    <row r="3518" ht="12.75">
      <c r="E3518" s="167"/>
    </row>
    <row r="3519" ht="12.75">
      <c r="E3519" s="167"/>
    </row>
    <row r="3520" ht="12.75">
      <c r="E3520" s="167"/>
    </row>
    <row r="3521" ht="12.75">
      <c r="E3521" s="167"/>
    </row>
    <row r="3522" ht="12.75">
      <c r="E3522" s="167"/>
    </row>
    <row r="3523" ht="12.75">
      <c r="E3523" s="167"/>
    </row>
    <row r="3524" ht="12.75">
      <c r="E3524" s="167"/>
    </row>
    <row r="3525" ht="12.75">
      <c r="E3525" s="167"/>
    </row>
    <row r="3526" ht="12.75">
      <c r="E3526" s="167"/>
    </row>
    <row r="3527" ht="12.75">
      <c r="E3527" s="167"/>
    </row>
    <row r="3528" ht="12.75">
      <c r="E3528" s="167"/>
    </row>
    <row r="3529" ht="12.75">
      <c r="E3529" s="167"/>
    </row>
    <row r="3530" ht="12.75">
      <c r="E3530" s="167"/>
    </row>
    <row r="3531" ht="12.75">
      <c r="E3531" s="167"/>
    </row>
    <row r="3532" ht="12.75">
      <c r="E3532" s="167"/>
    </row>
    <row r="3533" ht="12.75">
      <c r="E3533" s="167"/>
    </row>
    <row r="3534" ht="12.75">
      <c r="E3534" s="167"/>
    </row>
    <row r="3535" ht="12.75">
      <c r="E3535" s="167"/>
    </row>
    <row r="3536" ht="12.75">
      <c r="E3536" s="167"/>
    </row>
    <row r="3537" ht="12.75">
      <c r="E3537" s="167"/>
    </row>
    <row r="3538" ht="12.75">
      <c r="E3538" s="167"/>
    </row>
    <row r="3539" ht="12.75">
      <c r="E3539" s="167"/>
    </row>
    <row r="3540" ht="12.75">
      <c r="E3540" s="167"/>
    </row>
    <row r="3541" ht="12.75">
      <c r="E3541" s="167"/>
    </row>
    <row r="3542" ht="12.75">
      <c r="E3542" s="167"/>
    </row>
    <row r="3543" ht="12.75">
      <c r="E3543" s="167"/>
    </row>
    <row r="3544" ht="12.75">
      <c r="E3544" s="167"/>
    </row>
    <row r="3545" ht="12.75">
      <c r="E3545" s="167"/>
    </row>
    <row r="3546" ht="12.75">
      <c r="E3546" s="167"/>
    </row>
    <row r="3547" ht="12.75">
      <c r="E3547" s="167"/>
    </row>
    <row r="3548" ht="12.75">
      <c r="E3548" s="167"/>
    </row>
    <row r="3549" ht="12.75">
      <c r="E3549" s="167"/>
    </row>
    <row r="3550" ht="12.75">
      <c r="E3550" s="167"/>
    </row>
    <row r="3551" ht="12.75">
      <c r="E3551" s="167"/>
    </row>
    <row r="3552" ht="12.75">
      <c r="E3552" s="167"/>
    </row>
    <row r="3553" ht="12.75">
      <c r="E3553" s="167"/>
    </row>
    <row r="3554" ht="12.75">
      <c r="E3554" s="167"/>
    </row>
    <row r="3555" ht="12.75">
      <c r="E3555" s="167"/>
    </row>
    <row r="3556" ht="12.75">
      <c r="E3556" s="167"/>
    </row>
    <row r="3557" ht="12.75">
      <c r="E3557" s="167"/>
    </row>
    <row r="3558" ht="12.75">
      <c r="E3558" s="167"/>
    </row>
    <row r="3559" ht="12.75">
      <c r="E3559" s="167"/>
    </row>
    <row r="3560" ht="12.75">
      <c r="E3560" s="167"/>
    </row>
    <row r="3561" ht="12.75">
      <c r="E3561" s="167"/>
    </row>
    <row r="3562" ht="12.75">
      <c r="E3562" s="167"/>
    </row>
    <row r="3563" ht="12.75">
      <c r="E3563" s="167"/>
    </row>
    <row r="3564" ht="12.75">
      <c r="E3564" s="167"/>
    </row>
    <row r="3565" ht="12.75">
      <c r="E3565" s="167"/>
    </row>
    <row r="3566" ht="12.75">
      <c r="E3566" s="167"/>
    </row>
    <row r="3567" ht="12.75">
      <c r="E3567" s="167"/>
    </row>
    <row r="3568" ht="12.75">
      <c r="E3568" s="167"/>
    </row>
    <row r="3569" ht="12.75">
      <c r="E3569" s="167"/>
    </row>
    <row r="3570" ht="12.75">
      <c r="E3570" s="167"/>
    </row>
    <row r="3571" ht="12.75">
      <c r="E3571" s="167"/>
    </row>
    <row r="3572" ht="12.75">
      <c r="E3572" s="167"/>
    </row>
    <row r="3573" ht="12.75">
      <c r="E3573" s="167"/>
    </row>
    <row r="3574" ht="12.75">
      <c r="E3574" s="167"/>
    </row>
    <row r="3575" ht="12.75">
      <c r="E3575" s="167"/>
    </row>
    <row r="3576" ht="12.75">
      <c r="E3576" s="167"/>
    </row>
    <row r="3577" ht="12.75">
      <c r="E3577" s="167"/>
    </row>
    <row r="3578" ht="12.75">
      <c r="E3578" s="167"/>
    </row>
    <row r="3579" ht="12.75">
      <c r="E3579" s="167"/>
    </row>
    <row r="3580" ht="12.75">
      <c r="E3580" s="167"/>
    </row>
    <row r="3581" ht="12.75">
      <c r="E3581" s="167"/>
    </row>
    <row r="3582" ht="12.75">
      <c r="E3582" s="167"/>
    </row>
    <row r="3583" ht="12.75">
      <c r="E3583" s="167"/>
    </row>
    <row r="3584" ht="12.75">
      <c r="E3584" s="167"/>
    </row>
    <row r="3585" ht="12.75">
      <c r="E3585" s="167"/>
    </row>
    <row r="3586" ht="12.75">
      <c r="E3586" s="167"/>
    </row>
    <row r="3587" ht="12.75">
      <c r="E3587" s="167"/>
    </row>
    <row r="3588" ht="12.75">
      <c r="E3588" s="167"/>
    </row>
    <row r="3589" ht="12.75">
      <c r="E3589" s="167"/>
    </row>
    <row r="3590" ht="12.75">
      <c r="E3590" s="167"/>
    </row>
    <row r="3591" ht="12.75">
      <c r="E3591" s="167"/>
    </row>
    <row r="3592" ht="12.75">
      <c r="E3592" s="167"/>
    </row>
    <row r="3593" ht="12.75">
      <c r="E3593" s="167"/>
    </row>
    <row r="3594" ht="12.75">
      <c r="E3594" s="167"/>
    </row>
    <row r="3595" ht="12.75">
      <c r="E3595" s="167"/>
    </row>
    <row r="3596" ht="12.75">
      <c r="E3596" s="167"/>
    </row>
    <row r="3597" ht="12.75">
      <c r="E3597" s="167"/>
    </row>
    <row r="3598" ht="12.75">
      <c r="E3598" s="167"/>
    </row>
    <row r="3599" ht="12.75">
      <c r="E3599" s="167"/>
    </row>
    <row r="3600" ht="12.75">
      <c r="E3600" s="167"/>
    </row>
    <row r="3601" ht="12.75">
      <c r="E3601" s="167"/>
    </row>
    <row r="3602" ht="12.75">
      <c r="E3602" s="167"/>
    </row>
    <row r="3603" ht="12.75">
      <c r="E3603" s="167"/>
    </row>
    <row r="3604" ht="12.75">
      <c r="E3604" s="167"/>
    </row>
    <row r="3605" ht="12.75">
      <c r="E3605" s="167"/>
    </row>
    <row r="3606" ht="12.75">
      <c r="E3606" s="167"/>
    </row>
    <row r="3607" ht="12.75">
      <c r="E3607" s="167"/>
    </row>
    <row r="3608" ht="12.75">
      <c r="E3608" s="167"/>
    </row>
    <row r="3609" ht="12.75">
      <c r="E3609" s="167"/>
    </row>
    <row r="3610" ht="12.75">
      <c r="E3610" s="167"/>
    </row>
    <row r="3611" ht="12.75">
      <c r="E3611" s="167"/>
    </row>
    <row r="3612" ht="12.75">
      <c r="E3612" s="167"/>
    </row>
    <row r="3613" ht="12.75">
      <c r="E3613" s="167"/>
    </row>
    <row r="3614" ht="12.75">
      <c r="E3614" s="167"/>
    </row>
    <row r="3615" ht="12.75">
      <c r="E3615" s="167"/>
    </row>
    <row r="3616" ht="12.75">
      <c r="E3616" s="167"/>
    </row>
    <row r="3617" ht="12.75">
      <c r="E3617" s="167"/>
    </row>
    <row r="3618" ht="12.75">
      <c r="E3618" s="167"/>
    </row>
    <row r="3619" ht="12.75">
      <c r="E3619" s="167"/>
    </row>
    <row r="3620" ht="12.75">
      <c r="E3620" s="167"/>
    </row>
    <row r="3621" ht="12.75">
      <c r="E3621" s="167"/>
    </row>
    <row r="3622" ht="12.75">
      <c r="E3622" s="167"/>
    </row>
    <row r="3623" ht="12.75">
      <c r="E3623" s="167"/>
    </row>
    <row r="3624" ht="12.75">
      <c r="E3624" s="167"/>
    </row>
    <row r="3625" ht="12.75">
      <c r="E3625" s="167"/>
    </row>
    <row r="3626" ht="12.75">
      <c r="E3626" s="167"/>
    </row>
    <row r="3627" ht="12.75">
      <c r="E3627" s="167"/>
    </row>
    <row r="3628" ht="12.75">
      <c r="E3628" s="167"/>
    </row>
    <row r="3629" ht="12.75">
      <c r="E3629" s="167"/>
    </row>
    <row r="3630" ht="12.75">
      <c r="E3630" s="167"/>
    </row>
    <row r="3631" ht="12.75">
      <c r="E3631" s="167"/>
    </row>
    <row r="3632" ht="12.75">
      <c r="E3632" s="167"/>
    </row>
    <row r="3633" ht="12.75">
      <c r="E3633" s="167"/>
    </row>
    <row r="3634" ht="12.75">
      <c r="E3634" s="167"/>
    </row>
    <row r="3635" ht="12.75">
      <c r="E3635" s="167"/>
    </row>
    <row r="3636" ht="12.75">
      <c r="E3636" s="167"/>
    </row>
    <row r="3637" ht="12.75">
      <c r="E3637" s="167"/>
    </row>
    <row r="3638" ht="12.75">
      <c r="E3638" s="167"/>
    </row>
    <row r="3639" ht="12.75">
      <c r="E3639" s="167"/>
    </row>
    <row r="3640" ht="12.75">
      <c r="E3640" s="167"/>
    </row>
    <row r="3641" ht="12.75">
      <c r="E3641" s="167"/>
    </row>
    <row r="3642" ht="12.75">
      <c r="E3642" s="167"/>
    </row>
    <row r="3643" ht="12.75">
      <c r="E3643" s="167"/>
    </row>
    <row r="3644" ht="12.75">
      <c r="E3644" s="167"/>
    </row>
    <row r="3645" ht="12.75">
      <c r="E3645" s="167"/>
    </row>
    <row r="3646" ht="12.75">
      <c r="E3646" s="167"/>
    </row>
    <row r="3647" ht="12.75">
      <c r="E3647" s="167"/>
    </row>
    <row r="3648" ht="12.75">
      <c r="E3648" s="167"/>
    </row>
    <row r="3649" ht="12.75">
      <c r="E3649" s="167"/>
    </row>
    <row r="3650" ht="12.75">
      <c r="E3650" s="167"/>
    </row>
    <row r="3651" ht="12.75">
      <c r="E3651" s="167"/>
    </row>
    <row r="3652" ht="12.75">
      <c r="E3652" s="167"/>
    </row>
    <row r="3653" ht="12.75">
      <c r="E3653" s="167"/>
    </row>
    <row r="3654" ht="12.75">
      <c r="E3654" s="167"/>
    </row>
    <row r="3655" ht="12.75">
      <c r="E3655" s="167"/>
    </row>
    <row r="3656" ht="12.75">
      <c r="E3656" s="167"/>
    </row>
    <row r="3657" ht="12.75">
      <c r="E3657" s="167"/>
    </row>
    <row r="3658" ht="12.75">
      <c r="E3658" s="167"/>
    </row>
    <row r="3659" ht="12.75">
      <c r="E3659" s="167"/>
    </row>
    <row r="3660" ht="12.75">
      <c r="E3660" s="167"/>
    </row>
    <row r="3661" ht="12.75">
      <c r="E3661" s="167"/>
    </row>
    <row r="3662" ht="12.75">
      <c r="E3662" s="167"/>
    </row>
    <row r="3663" ht="12.75">
      <c r="E3663" s="167"/>
    </row>
    <row r="3664" ht="12.75">
      <c r="E3664" s="167"/>
    </row>
    <row r="3665" ht="12.75">
      <c r="E3665" s="167"/>
    </row>
    <row r="3666" ht="12.75">
      <c r="E3666" s="167"/>
    </row>
    <row r="3667" ht="12.75">
      <c r="E3667" s="167"/>
    </row>
    <row r="3668" ht="12.75">
      <c r="E3668" s="167"/>
    </row>
    <row r="3669" ht="12.75">
      <c r="E3669" s="167"/>
    </row>
    <row r="3670" ht="12.75">
      <c r="E3670" s="167"/>
    </row>
    <row r="3671" ht="12.75">
      <c r="E3671" s="167"/>
    </row>
    <row r="3672" ht="12.75">
      <c r="E3672" s="167"/>
    </row>
    <row r="3673" ht="12.75">
      <c r="E3673" s="167"/>
    </row>
    <row r="3674" ht="12.75">
      <c r="E3674" s="167"/>
    </row>
    <row r="3675" ht="12.75">
      <c r="E3675" s="167"/>
    </row>
    <row r="3676" ht="12.75">
      <c r="E3676" s="167"/>
    </row>
    <row r="3677" ht="12.75">
      <c r="E3677" s="167"/>
    </row>
    <row r="3678" ht="12.75">
      <c r="E3678" s="167"/>
    </row>
    <row r="3679" ht="12.75">
      <c r="E3679" s="167"/>
    </row>
    <row r="3680" ht="12.75">
      <c r="E3680" s="167"/>
    </row>
    <row r="3681" ht="12.75">
      <c r="E3681" s="167"/>
    </row>
    <row r="3682" ht="12.75">
      <c r="E3682" s="167"/>
    </row>
    <row r="3683" ht="12.75">
      <c r="E3683" s="167"/>
    </row>
    <row r="3684" ht="12.75">
      <c r="E3684" s="167"/>
    </row>
    <row r="3685" ht="12.75">
      <c r="E3685" s="167"/>
    </row>
    <row r="3686" ht="12.75">
      <c r="E3686" s="167"/>
    </row>
    <row r="3687" ht="12.75">
      <c r="E3687" s="167"/>
    </row>
    <row r="3688" ht="12.75">
      <c r="E3688" s="167"/>
    </row>
    <row r="3689" ht="12.75">
      <c r="E3689" s="167"/>
    </row>
    <row r="3690" ht="12.75">
      <c r="E3690" s="167"/>
    </row>
    <row r="3691" ht="12.75">
      <c r="E3691" s="167"/>
    </row>
    <row r="3692" ht="12.75">
      <c r="E3692" s="167"/>
    </row>
    <row r="3693" ht="12.75">
      <c r="E3693" s="167"/>
    </row>
    <row r="3694" ht="12.75">
      <c r="E3694" s="167"/>
    </row>
    <row r="3695" ht="12.75">
      <c r="E3695" s="167"/>
    </row>
    <row r="3696" ht="12.75">
      <c r="E3696" s="167"/>
    </row>
    <row r="3697" ht="12.75">
      <c r="E3697" s="167"/>
    </row>
    <row r="3698" ht="12.75">
      <c r="E3698" s="167"/>
    </row>
    <row r="3699" ht="12.75">
      <c r="E3699" s="167"/>
    </row>
    <row r="3700" ht="12.75">
      <c r="E3700" s="167"/>
    </row>
    <row r="3701" ht="12.75">
      <c r="E3701" s="167"/>
    </row>
    <row r="3702" ht="12.75">
      <c r="E3702" s="167"/>
    </row>
    <row r="3703" ht="12.75">
      <c r="E3703" s="167"/>
    </row>
    <row r="3704" ht="12.75">
      <c r="E3704" s="167"/>
    </row>
    <row r="3705" ht="12.75">
      <c r="E3705" s="167"/>
    </row>
    <row r="3706" ht="12.75">
      <c r="E3706" s="167"/>
    </row>
    <row r="3707" ht="12.75">
      <c r="E3707" s="167"/>
    </row>
    <row r="3708" ht="12.75">
      <c r="E3708" s="167"/>
    </row>
    <row r="3709" ht="12.75">
      <c r="E3709" s="167"/>
    </row>
    <row r="3710" ht="12.75">
      <c r="E3710" s="167"/>
    </row>
    <row r="3711" ht="12.75">
      <c r="E3711" s="167"/>
    </row>
    <row r="3712" ht="12.75">
      <c r="E3712" s="167"/>
    </row>
    <row r="3713" ht="12.75">
      <c r="E3713" s="167"/>
    </row>
    <row r="3714" ht="12.75">
      <c r="E3714" s="167"/>
    </row>
    <row r="3715" ht="12.75">
      <c r="E3715" s="167"/>
    </row>
    <row r="3716" ht="12.75">
      <c r="E3716" s="167"/>
    </row>
    <row r="3717" ht="12.75">
      <c r="E3717" s="167"/>
    </row>
    <row r="3718" ht="12.75">
      <c r="E3718" s="167"/>
    </row>
    <row r="3719" ht="12.75">
      <c r="E3719" s="167"/>
    </row>
    <row r="3720" ht="12.75">
      <c r="E3720" s="167"/>
    </row>
    <row r="3721" ht="12.75">
      <c r="E3721" s="167"/>
    </row>
    <row r="3722" ht="12.75">
      <c r="E3722" s="167"/>
    </row>
    <row r="3723" ht="12.75">
      <c r="E3723" s="167"/>
    </row>
    <row r="3724" ht="12.75">
      <c r="E3724" s="167"/>
    </row>
    <row r="3725" ht="12.75">
      <c r="E3725" s="167"/>
    </row>
    <row r="3726" ht="12.75">
      <c r="E3726" s="167"/>
    </row>
    <row r="3727" ht="12.75">
      <c r="E3727" s="167"/>
    </row>
    <row r="3728" ht="12.75">
      <c r="E3728" s="167"/>
    </row>
    <row r="3729" ht="12.75">
      <c r="E3729" s="167"/>
    </row>
    <row r="3730" ht="12.75">
      <c r="E3730" s="167"/>
    </row>
    <row r="3731" ht="12.75">
      <c r="E3731" s="167"/>
    </row>
    <row r="3732" ht="12.75">
      <c r="E3732" s="167"/>
    </row>
    <row r="3733" ht="12.75">
      <c r="E3733" s="167"/>
    </row>
    <row r="3734" ht="12.75">
      <c r="E3734" s="167"/>
    </row>
    <row r="3735" ht="12.75">
      <c r="E3735" s="167"/>
    </row>
    <row r="3736" ht="12.75">
      <c r="E3736" s="167"/>
    </row>
    <row r="3737" ht="12.75">
      <c r="E3737" s="167"/>
    </row>
    <row r="3738" ht="12.75">
      <c r="E3738" s="167"/>
    </row>
    <row r="3739" ht="12.75">
      <c r="E3739" s="167"/>
    </row>
    <row r="3740" ht="12.75">
      <c r="E3740" s="167"/>
    </row>
    <row r="3741" ht="12.75">
      <c r="E3741" s="167"/>
    </row>
    <row r="3742" ht="12.75">
      <c r="E3742" s="167"/>
    </row>
    <row r="3743" ht="12.75">
      <c r="E3743" s="167"/>
    </row>
    <row r="3744" ht="12.75">
      <c r="E3744" s="167"/>
    </row>
    <row r="3745" ht="12.75">
      <c r="E3745" s="167"/>
    </row>
    <row r="3746" ht="12.75">
      <c r="E3746" s="167"/>
    </row>
    <row r="3747" ht="12.75">
      <c r="E3747" s="167"/>
    </row>
    <row r="3748" ht="12.75">
      <c r="E3748" s="167"/>
    </row>
    <row r="3749" ht="12.75">
      <c r="E3749" s="167"/>
    </row>
    <row r="3750" ht="12.75">
      <c r="E3750" s="167"/>
    </row>
    <row r="3751" ht="12.75">
      <c r="E3751" s="167"/>
    </row>
    <row r="3752" ht="12.75">
      <c r="E3752" s="167"/>
    </row>
    <row r="3753" ht="12.75">
      <c r="E3753" s="167"/>
    </row>
    <row r="3754" ht="12.75">
      <c r="E3754" s="167"/>
    </row>
    <row r="3755" ht="12.75">
      <c r="E3755" s="167"/>
    </row>
    <row r="3756" ht="12.75">
      <c r="E3756" s="167"/>
    </row>
    <row r="3757" ht="12.75">
      <c r="E3757" s="167"/>
    </row>
    <row r="3758" ht="12.75">
      <c r="E3758" s="167"/>
    </row>
    <row r="3759" ht="12.75">
      <c r="E3759" s="167"/>
    </row>
    <row r="3760" ht="12.75">
      <c r="E3760" s="167"/>
    </row>
    <row r="3761" ht="12.75">
      <c r="E3761" s="167"/>
    </row>
    <row r="3762" ht="12.75">
      <c r="E3762" s="167"/>
    </row>
    <row r="3763" ht="12.75">
      <c r="E3763" s="167"/>
    </row>
    <row r="3764" ht="12.75">
      <c r="E3764" s="167"/>
    </row>
    <row r="3765" ht="12.75">
      <c r="E3765" s="167"/>
    </row>
    <row r="3766" ht="12.75">
      <c r="E3766" s="167"/>
    </row>
    <row r="3767" ht="12.75">
      <c r="E3767" s="167"/>
    </row>
    <row r="3768" ht="12.75">
      <c r="E3768" s="167"/>
    </row>
    <row r="3769" ht="12.75">
      <c r="E3769" s="167"/>
    </row>
    <row r="3770" ht="12.75">
      <c r="E3770" s="167"/>
    </row>
    <row r="3771" ht="12.75">
      <c r="E3771" s="167"/>
    </row>
    <row r="3772" ht="12.75">
      <c r="E3772" s="167"/>
    </row>
    <row r="3773" ht="12.75">
      <c r="E3773" s="167"/>
    </row>
    <row r="3774" ht="12.75">
      <c r="E3774" s="167"/>
    </row>
    <row r="3775" ht="12.75">
      <c r="E3775" s="167"/>
    </row>
    <row r="3776" ht="12.75">
      <c r="E3776" s="167"/>
    </row>
    <row r="3777" ht="12.75">
      <c r="E3777" s="167"/>
    </row>
    <row r="3778" ht="12.75">
      <c r="E3778" s="167"/>
    </row>
    <row r="3779" ht="12.75">
      <c r="E3779" s="167"/>
    </row>
    <row r="3780" ht="12.75">
      <c r="E3780" s="167"/>
    </row>
    <row r="3781" ht="12.75">
      <c r="E3781" s="167"/>
    </row>
    <row r="3782" ht="12.75">
      <c r="E3782" s="167"/>
    </row>
    <row r="3783" ht="12.75">
      <c r="E3783" s="167"/>
    </row>
    <row r="3784" ht="12.75">
      <c r="E3784" s="167"/>
    </row>
    <row r="3785" ht="12.75">
      <c r="E3785" s="167"/>
    </row>
    <row r="3786" ht="12.75">
      <c r="E3786" s="167"/>
    </row>
    <row r="3787" ht="12.75">
      <c r="E3787" s="167"/>
    </row>
    <row r="3788" ht="12.75">
      <c r="E3788" s="167"/>
    </row>
    <row r="3789" ht="12.75">
      <c r="E3789" s="167"/>
    </row>
    <row r="3790" ht="12.75">
      <c r="E3790" s="167"/>
    </row>
    <row r="3791" ht="12.75">
      <c r="E3791" s="167"/>
    </row>
    <row r="3792" ht="12.75">
      <c r="E3792" s="167"/>
    </row>
    <row r="3793" ht="12.75">
      <c r="E3793" s="167"/>
    </row>
    <row r="3794" ht="12.75">
      <c r="E3794" s="167"/>
    </row>
    <row r="3795" ht="12.75">
      <c r="E3795" s="167"/>
    </row>
    <row r="3796" ht="12.75">
      <c r="E3796" s="167"/>
    </row>
    <row r="3797" ht="12.75">
      <c r="E3797" s="167"/>
    </row>
    <row r="3798" ht="12.75">
      <c r="E3798" s="167"/>
    </row>
    <row r="3799" ht="12.75">
      <c r="E3799" s="167"/>
    </row>
    <row r="3800" ht="12.75">
      <c r="E3800" s="167"/>
    </row>
    <row r="3801" ht="12.75">
      <c r="E3801" s="167"/>
    </row>
    <row r="3802" ht="12.75">
      <c r="E3802" s="167"/>
    </row>
    <row r="3803" ht="12.75">
      <c r="E3803" s="167"/>
    </row>
    <row r="3804" ht="12.75">
      <c r="E3804" s="167"/>
    </row>
    <row r="3805" ht="12.75">
      <c r="E3805" s="167"/>
    </row>
    <row r="3806" ht="12.75">
      <c r="E3806" s="167"/>
    </row>
    <row r="3807" ht="12.75">
      <c r="E3807" s="167"/>
    </row>
    <row r="3808" ht="12.75">
      <c r="E3808" s="167"/>
    </row>
    <row r="3809" ht="12.75">
      <c r="E3809" s="167"/>
    </row>
    <row r="3810" ht="12.75">
      <c r="E3810" s="167"/>
    </row>
    <row r="3811" ht="12.75">
      <c r="E3811" s="167"/>
    </row>
    <row r="3812" ht="12.75">
      <c r="E3812" s="167"/>
    </row>
    <row r="3813" ht="12.75">
      <c r="E3813" s="167"/>
    </row>
    <row r="3814" ht="12.75">
      <c r="E3814" s="167"/>
    </row>
    <row r="3815" ht="12.75">
      <c r="E3815" s="167"/>
    </row>
    <row r="3816" ht="12.75">
      <c r="E3816" s="167"/>
    </row>
    <row r="3817" ht="12.75">
      <c r="E3817" s="167"/>
    </row>
    <row r="3818" ht="12.75">
      <c r="E3818" s="167"/>
    </row>
    <row r="3819" ht="12.75">
      <c r="E3819" s="167"/>
    </row>
    <row r="3820" ht="12.75">
      <c r="E3820" s="167"/>
    </row>
    <row r="3821" ht="12.75">
      <c r="E3821" s="167"/>
    </row>
    <row r="3822" ht="12.75">
      <c r="E3822" s="167"/>
    </row>
    <row r="3823" ht="12.75">
      <c r="E3823" s="167"/>
    </row>
    <row r="3824" ht="12.75">
      <c r="E3824" s="167"/>
    </row>
    <row r="3825" ht="12.75">
      <c r="E3825" s="167"/>
    </row>
    <row r="3826" ht="12.75">
      <c r="E3826" s="167"/>
    </row>
    <row r="3827" ht="12.75">
      <c r="E3827" s="167"/>
    </row>
    <row r="3828" ht="12.75">
      <c r="E3828" s="167"/>
    </row>
    <row r="3829" ht="12.75">
      <c r="E3829" s="167"/>
    </row>
    <row r="3830" ht="12.75">
      <c r="E3830" s="167"/>
    </row>
    <row r="3831" ht="12.75">
      <c r="E3831" s="167"/>
    </row>
    <row r="3832" ht="12.75">
      <c r="E3832" s="167"/>
    </row>
    <row r="3833" ht="12.75">
      <c r="E3833" s="167"/>
    </row>
    <row r="3834" ht="12.75">
      <c r="E3834" s="167"/>
    </row>
    <row r="3835" ht="12.75">
      <c r="E3835" s="167"/>
    </row>
    <row r="3836" ht="12.75">
      <c r="E3836" s="167"/>
    </row>
    <row r="3837" ht="12.75">
      <c r="E3837" s="167"/>
    </row>
    <row r="3838" ht="12.75">
      <c r="E3838" s="167"/>
    </row>
    <row r="3839" ht="12.75">
      <c r="E3839" s="167"/>
    </row>
    <row r="3840" ht="12.75">
      <c r="E3840" s="167"/>
    </row>
    <row r="3841" ht="12.75">
      <c r="E3841" s="167"/>
    </row>
    <row r="3842" ht="12.75">
      <c r="E3842" s="167"/>
    </row>
    <row r="3843" ht="12.75">
      <c r="E3843" s="167"/>
    </row>
    <row r="3844" ht="12.75">
      <c r="E3844" s="167"/>
    </row>
    <row r="3845" ht="12.75">
      <c r="E3845" s="167"/>
    </row>
    <row r="3846" ht="12.75">
      <c r="E3846" s="167"/>
    </row>
    <row r="3847" ht="12.75">
      <c r="E3847" s="167"/>
    </row>
    <row r="3848" ht="12.75">
      <c r="E3848" s="167"/>
    </row>
    <row r="3849" ht="12.75">
      <c r="E3849" s="167"/>
    </row>
    <row r="3850" ht="12.75">
      <c r="E3850" s="167"/>
    </row>
    <row r="3851" ht="12.75">
      <c r="E3851" s="167"/>
    </row>
    <row r="3852" ht="12.75">
      <c r="E3852" s="167"/>
    </row>
    <row r="3853" ht="12.75">
      <c r="E3853" s="167"/>
    </row>
    <row r="3854" ht="12.75">
      <c r="E3854" s="167"/>
    </row>
    <row r="3855" ht="12.75">
      <c r="E3855" s="167"/>
    </row>
    <row r="3856" ht="12.75">
      <c r="E3856" s="167"/>
    </row>
    <row r="3857" ht="12.75">
      <c r="E3857" s="167"/>
    </row>
    <row r="3858" ht="12.75">
      <c r="E3858" s="167"/>
    </row>
    <row r="3859" ht="12.75">
      <c r="E3859" s="167"/>
    </row>
    <row r="3860" ht="12.75">
      <c r="E3860" s="167"/>
    </row>
    <row r="3861" ht="12.75">
      <c r="E3861" s="167"/>
    </row>
    <row r="3862" ht="12.75">
      <c r="E3862" s="167"/>
    </row>
    <row r="3863" ht="12.75">
      <c r="E3863" s="167"/>
    </row>
    <row r="3864" ht="12.75">
      <c r="E3864" s="167"/>
    </row>
    <row r="3865" ht="12.75">
      <c r="E3865" s="167"/>
    </row>
    <row r="3866" ht="12.75">
      <c r="E3866" s="167"/>
    </row>
    <row r="3867" ht="12.75">
      <c r="E3867" s="167"/>
    </row>
    <row r="3868" ht="12.75">
      <c r="E3868" s="167"/>
    </row>
    <row r="3869" ht="12.75">
      <c r="E3869" s="167"/>
    </row>
    <row r="3870" ht="12.75">
      <c r="E3870" s="167"/>
    </row>
    <row r="3871" ht="12.75">
      <c r="E3871" s="167"/>
    </row>
    <row r="3872" ht="12.75">
      <c r="E3872" s="167"/>
    </row>
    <row r="3873" ht="12.75">
      <c r="E3873" s="167"/>
    </row>
    <row r="3874" ht="12.75">
      <c r="E3874" s="167"/>
    </row>
    <row r="3875" ht="12.75">
      <c r="E3875" s="167"/>
    </row>
    <row r="3876" ht="12.75">
      <c r="E3876" s="167"/>
    </row>
    <row r="3877" ht="12.75">
      <c r="E3877" s="167"/>
    </row>
    <row r="3878" ht="12.75">
      <c r="E3878" s="167"/>
    </row>
    <row r="3879" ht="12.75">
      <c r="E3879" s="167"/>
    </row>
    <row r="3880" ht="12.75">
      <c r="E3880" s="167"/>
    </row>
    <row r="3881" ht="12.75">
      <c r="E3881" s="167"/>
    </row>
    <row r="3882" ht="12.75">
      <c r="E3882" s="167"/>
    </row>
    <row r="3883" ht="12.75">
      <c r="E3883" s="167"/>
    </row>
    <row r="3884" ht="12.75">
      <c r="E3884" s="167"/>
    </row>
    <row r="3885" ht="12.75">
      <c r="E3885" s="167"/>
    </row>
    <row r="3886" ht="12.75">
      <c r="E3886" s="167"/>
    </row>
    <row r="3887" ht="12.75">
      <c r="E3887" s="167"/>
    </row>
    <row r="3888" ht="12.75">
      <c r="E3888" s="167"/>
    </row>
    <row r="3889" ht="12.75">
      <c r="E3889" s="167"/>
    </row>
    <row r="3890" ht="12.75">
      <c r="E3890" s="167"/>
    </row>
    <row r="3891" ht="12.75">
      <c r="E3891" s="167"/>
    </row>
    <row r="3892" ht="12.75">
      <c r="E3892" s="167"/>
    </row>
    <row r="3893" ht="12.75">
      <c r="E3893" s="167"/>
    </row>
    <row r="3894" ht="12.75">
      <c r="E3894" s="167"/>
    </row>
    <row r="3895" ht="12.75">
      <c r="E3895" s="167"/>
    </row>
    <row r="3896" ht="12.75">
      <c r="E3896" s="167"/>
    </row>
    <row r="3897" ht="12.75">
      <c r="E3897" s="167"/>
    </row>
    <row r="3898" ht="12.75">
      <c r="E3898" s="167"/>
    </row>
    <row r="3899" ht="12.75">
      <c r="E3899" s="167"/>
    </row>
    <row r="3900" ht="12.75">
      <c r="E3900" s="167"/>
    </row>
    <row r="3901" ht="12.75">
      <c r="E3901" s="167"/>
    </row>
    <row r="3902" ht="12.75">
      <c r="E3902" s="167"/>
    </row>
    <row r="3903" ht="12.75">
      <c r="E3903" s="167"/>
    </row>
    <row r="3904" ht="12.75">
      <c r="E3904" s="167"/>
    </row>
    <row r="3905" ht="12.75">
      <c r="E3905" s="167"/>
    </row>
    <row r="3906" ht="12.75">
      <c r="E3906" s="167"/>
    </row>
    <row r="3907" ht="12.75">
      <c r="E3907" s="167"/>
    </row>
    <row r="3908" ht="12.75">
      <c r="E3908" s="167"/>
    </row>
    <row r="3909" ht="12.75">
      <c r="E3909" s="167"/>
    </row>
    <row r="3910" ht="12.75">
      <c r="E3910" s="167"/>
    </row>
    <row r="3911" ht="12.75">
      <c r="E3911" s="167"/>
    </row>
    <row r="3912" ht="12.75">
      <c r="E3912" s="167"/>
    </row>
    <row r="3913" ht="12.75">
      <c r="E3913" s="167"/>
    </row>
    <row r="3914" ht="12.75">
      <c r="E3914" s="167"/>
    </row>
    <row r="3915" ht="12.75">
      <c r="E3915" s="167"/>
    </row>
    <row r="3916" ht="12.75">
      <c r="E3916" s="167"/>
    </row>
    <row r="3917" ht="12.75">
      <c r="E3917" s="167"/>
    </row>
    <row r="3918" ht="12.75">
      <c r="E3918" s="167"/>
    </row>
    <row r="3919" ht="12.75">
      <c r="E3919" s="167"/>
    </row>
    <row r="3920" ht="12.75">
      <c r="E3920" s="167"/>
    </row>
    <row r="3921" ht="12.75">
      <c r="E3921" s="167"/>
    </row>
    <row r="3922" ht="12.75">
      <c r="E3922" s="167"/>
    </row>
    <row r="3923" ht="12.75">
      <c r="E3923" s="167"/>
    </row>
    <row r="3924" ht="12.75">
      <c r="E3924" s="167"/>
    </row>
    <row r="3925" ht="12.75">
      <c r="E3925" s="167"/>
    </row>
    <row r="3926" ht="12.75">
      <c r="E3926" s="167"/>
    </row>
    <row r="3927" ht="12.75">
      <c r="E3927" s="167"/>
    </row>
    <row r="3928" ht="12.75">
      <c r="E3928" s="167"/>
    </row>
    <row r="3929" ht="12.75">
      <c r="E3929" s="167"/>
    </row>
    <row r="3930" ht="12.75">
      <c r="E3930" s="167"/>
    </row>
    <row r="3931" ht="12.75">
      <c r="E3931" s="167"/>
    </row>
    <row r="3932" ht="12.75">
      <c r="E3932" s="167"/>
    </row>
    <row r="3933" ht="12.75">
      <c r="E3933" s="167"/>
    </row>
    <row r="3934" ht="12.75">
      <c r="E3934" s="167"/>
    </row>
    <row r="3935" ht="12.75">
      <c r="E3935" s="167"/>
    </row>
    <row r="3936" ht="12.75">
      <c r="E3936" s="167"/>
    </row>
    <row r="3937" ht="12.75">
      <c r="E3937" s="167"/>
    </row>
    <row r="3938" ht="12.75">
      <c r="E3938" s="167"/>
    </row>
    <row r="3939" ht="12.75">
      <c r="E3939" s="167"/>
    </row>
    <row r="3940" ht="12.75">
      <c r="E3940" s="167"/>
    </row>
    <row r="3941" ht="12.75">
      <c r="E3941" s="167"/>
    </row>
    <row r="3942" ht="12.75">
      <c r="E3942" s="167"/>
    </row>
    <row r="3943" ht="12.75">
      <c r="E3943" s="167"/>
    </row>
    <row r="3944" ht="12.75">
      <c r="E3944" s="167"/>
    </row>
    <row r="3945" ht="12.75">
      <c r="E3945" s="167"/>
    </row>
    <row r="3946" ht="12.75">
      <c r="E3946" s="167"/>
    </row>
    <row r="3947" ht="12.75">
      <c r="E3947" s="167"/>
    </row>
    <row r="3948" ht="12.75">
      <c r="E3948" s="167"/>
    </row>
    <row r="3949" ht="12.75">
      <c r="E3949" s="167"/>
    </row>
    <row r="3950" ht="12.75">
      <c r="E3950" s="167"/>
    </row>
    <row r="3951" ht="12.75">
      <c r="E3951" s="167"/>
    </row>
    <row r="3952" ht="12.75">
      <c r="E3952" s="167"/>
    </row>
    <row r="3953" ht="12.75">
      <c r="E3953" s="167"/>
    </row>
    <row r="3954" ht="12.75">
      <c r="E3954" s="167"/>
    </row>
    <row r="3955" ht="12.75">
      <c r="E3955" s="167"/>
    </row>
    <row r="3956" ht="12.75">
      <c r="E3956" s="167"/>
    </row>
    <row r="3957" ht="12.75">
      <c r="E3957" s="167"/>
    </row>
    <row r="3958" ht="12.75">
      <c r="E3958" s="167"/>
    </row>
    <row r="3959" ht="12.75">
      <c r="E3959" s="167"/>
    </row>
    <row r="3960" ht="12.75">
      <c r="E3960" s="167"/>
    </row>
    <row r="3961" ht="12.75">
      <c r="E3961" s="167"/>
    </row>
    <row r="3962" ht="12.75">
      <c r="E3962" s="167"/>
    </row>
    <row r="3963" ht="12.75">
      <c r="E3963" s="167"/>
    </row>
    <row r="3964" ht="12.75">
      <c r="E3964" s="167"/>
    </row>
    <row r="3965" ht="12.75">
      <c r="E3965" s="167"/>
    </row>
    <row r="3966" ht="12.75">
      <c r="E3966" s="167"/>
    </row>
    <row r="3967" ht="12.75">
      <c r="E3967" s="167"/>
    </row>
    <row r="3968" ht="12.75">
      <c r="E3968" s="167"/>
    </row>
    <row r="3969" ht="12.75">
      <c r="E3969" s="167"/>
    </row>
    <row r="3970" ht="12.75">
      <c r="E3970" s="167"/>
    </row>
    <row r="3971" ht="12.75">
      <c r="E3971" s="167"/>
    </row>
    <row r="3972" ht="12.75">
      <c r="E3972" s="167"/>
    </row>
    <row r="3973" ht="12.75">
      <c r="E3973" s="167"/>
    </row>
    <row r="3974" ht="12.75">
      <c r="E3974" s="167"/>
    </row>
    <row r="3975" ht="12.75">
      <c r="E3975" s="167"/>
    </row>
    <row r="3976" ht="12.75">
      <c r="E3976" s="167"/>
    </row>
    <row r="3977" ht="12.75">
      <c r="E3977" s="167"/>
    </row>
    <row r="3978" ht="12.75">
      <c r="E3978" s="167"/>
    </row>
    <row r="3979" ht="12.75">
      <c r="E3979" s="167"/>
    </row>
    <row r="3980" ht="12.75">
      <c r="E3980" s="167"/>
    </row>
    <row r="3981" ht="12.75">
      <c r="E3981" s="167"/>
    </row>
    <row r="3982" ht="12.75">
      <c r="E3982" s="167"/>
    </row>
    <row r="3983" ht="12.75">
      <c r="E3983" s="167"/>
    </row>
    <row r="3984" ht="12.75">
      <c r="E3984" s="167"/>
    </row>
    <row r="3985" ht="12.75">
      <c r="E3985" s="167"/>
    </row>
    <row r="3986" ht="12.75">
      <c r="E3986" s="167"/>
    </row>
    <row r="3987" ht="12.75">
      <c r="E3987" s="167"/>
    </row>
    <row r="3988" ht="12.75">
      <c r="E3988" s="167"/>
    </row>
    <row r="3989" ht="12.75">
      <c r="E3989" s="167"/>
    </row>
    <row r="3990" ht="12.75">
      <c r="E3990" s="167"/>
    </row>
    <row r="3991" ht="12.75">
      <c r="E3991" s="167"/>
    </row>
    <row r="3992" ht="12.75">
      <c r="E3992" s="167"/>
    </row>
    <row r="3993" ht="12.75">
      <c r="E3993" s="167"/>
    </row>
    <row r="3994" ht="12.75">
      <c r="E3994" s="167"/>
    </row>
    <row r="3995" ht="12.75">
      <c r="E3995" s="167"/>
    </row>
    <row r="3996" ht="12.75">
      <c r="E3996" s="167"/>
    </row>
    <row r="3997" ht="12.75">
      <c r="E3997" s="167"/>
    </row>
    <row r="3998" ht="12.75">
      <c r="E3998" s="167"/>
    </row>
    <row r="3999" ht="12.75">
      <c r="E3999" s="167"/>
    </row>
    <row r="4000" ht="12.75">
      <c r="E4000" s="167"/>
    </row>
    <row r="4001" ht="12.75">
      <c r="E4001" s="167"/>
    </row>
    <row r="4002" ht="12.75">
      <c r="E4002" s="167"/>
    </row>
    <row r="4003" ht="12.75">
      <c r="E4003" s="167"/>
    </row>
    <row r="4004" ht="12.75">
      <c r="E4004" s="167"/>
    </row>
    <row r="4005" ht="12.75">
      <c r="E4005" s="167"/>
    </row>
    <row r="4006" ht="12.75">
      <c r="E4006" s="167"/>
    </row>
    <row r="4007" ht="12.75">
      <c r="E4007" s="167"/>
    </row>
    <row r="4008" ht="12.75">
      <c r="E4008" s="167"/>
    </row>
    <row r="4009" ht="12.75">
      <c r="E4009" s="167"/>
    </row>
    <row r="4010" ht="12.75">
      <c r="E4010" s="167"/>
    </row>
    <row r="4011" ht="12.75">
      <c r="E4011" s="167"/>
    </row>
    <row r="4012" ht="12.75">
      <c r="E4012" s="167"/>
    </row>
    <row r="4013" ht="12.75">
      <c r="E4013" s="167"/>
    </row>
    <row r="4014" ht="12.75">
      <c r="E4014" s="167"/>
    </row>
    <row r="4015" ht="12.75">
      <c r="E4015" s="167"/>
    </row>
    <row r="4016" ht="12.75">
      <c r="E4016" s="167"/>
    </row>
    <row r="4017" ht="12.75">
      <c r="E4017" s="167"/>
    </row>
    <row r="4018" ht="12.75">
      <c r="E4018" s="167"/>
    </row>
    <row r="4019" ht="12.75">
      <c r="E4019" s="167"/>
    </row>
    <row r="4020" ht="12.75">
      <c r="E4020" s="167"/>
    </row>
    <row r="4021" ht="12.75">
      <c r="E4021" s="167"/>
    </row>
    <row r="4022" ht="12.75">
      <c r="E4022" s="167"/>
    </row>
    <row r="4023" ht="12.75">
      <c r="E4023" s="167"/>
    </row>
    <row r="4024" ht="12.75">
      <c r="E4024" s="167"/>
    </row>
    <row r="4025" ht="12.75">
      <c r="E4025" s="167"/>
    </row>
    <row r="4026" ht="12.75">
      <c r="E4026" s="167"/>
    </row>
    <row r="4027" ht="12.75">
      <c r="E4027" s="167"/>
    </row>
    <row r="4028" ht="12.75">
      <c r="E4028" s="167"/>
    </row>
    <row r="4029" ht="12.75">
      <c r="E4029" s="167"/>
    </row>
    <row r="4030" ht="12.75">
      <c r="E4030" s="167"/>
    </row>
    <row r="4031" ht="12.75">
      <c r="E4031" s="167"/>
    </row>
    <row r="4032" ht="12.75">
      <c r="E4032" s="167"/>
    </row>
    <row r="4033" ht="12.75">
      <c r="E4033" s="167"/>
    </row>
    <row r="4034" ht="12.75">
      <c r="E4034" s="167"/>
    </row>
    <row r="4035" ht="12.75">
      <c r="E4035" s="167"/>
    </row>
    <row r="4036" ht="12.75">
      <c r="E4036" s="167"/>
    </row>
    <row r="4037" ht="12.75">
      <c r="E4037" s="167"/>
    </row>
    <row r="4038" ht="12.75">
      <c r="E4038" s="167"/>
    </row>
    <row r="4039" ht="12.75">
      <c r="E4039" s="167"/>
    </row>
    <row r="4040" ht="12.75">
      <c r="E4040" s="167"/>
    </row>
    <row r="4041" ht="12.75">
      <c r="E4041" s="167"/>
    </row>
    <row r="4042" ht="12.75">
      <c r="E4042" s="167"/>
    </row>
    <row r="4043" ht="12.75">
      <c r="E4043" s="167"/>
    </row>
    <row r="4044" ht="12.75">
      <c r="E4044" s="167"/>
    </row>
    <row r="4045" ht="12.75">
      <c r="E4045" s="167"/>
    </row>
    <row r="4046" ht="12.75">
      <c r="E4046" s="167"/>
    </row>
    <row r="4047" ht="12.75">
      <c r="E4047" s="167"/>
    </row>
    <row r="4048" ht="12.75">
      <c r="E4048" s="167"/>
    </row>
    <row r="4049" ht="12.75">
      <c r="E4049" s="167"/>
    </row>
    <row r="4050" ht="12.75">
      <c r="E4050" s="167"/>
    </row>
    <row r="4051" ht="12.75">
      <c r="E4051" s="167"/>
    </row>
    <row r="4052" ht="12.75">
      <c r="E4052" s="167"/>
    </row>
    <row r="4053" ht="12.75">
      <c r="E4053" s="167"/>
    </row>
    <row r="4054" ht="12.75">
      <c r="E4054" s="167"/>
    </row>
    <row r="4055" ht="12.75">
      <c r="E4055" s="167"/>
    </row>
    <row r="4056" ht="12.75">
      <c r="E4056" s="167"/>
    </row>
    <row r="4057" ht="12.75">
      <c r="E4057" s="167"/>
    </row>
    <row r="4058" ht="12.75">
      <c r="E4058" s="167"/>
    </row>
    <row r="4059" ht="12.75">
      <c r="E4059" s="167"/>
    </row>
    <row r="4060" ht="12.75">
      <c r="E4060" s="167"/>
    </row>
    <row r="4061" ht="12.75">
      <c r="E4061" s="167"/>
    </row>
    <row r="4062" ht="12.75">
      <c r="E4062" s="167"/>
    </row>
    <row r="4063" ht="12.75">
      <c r="E4063" s="167"/>
    </row>
    <row r="4064" ht="12.75">
      <c r="E4064" s="167"/>
    </row>
    <row r="4065" ht="12.75">
      <c r="E4065" s="167"/>
    </row>
    <row r="4066" ht="12.75">
      <c r="E4066" s="167"/>
    </row>
    <row r="4067" ht="12.75">
      <c r="E4067" s="167"/>
    </row>
    <row r="4068" ht="12.75">
      <c r="E4068" s="167"/>
    </row>
    <row r="4069" ht="12.75">
      <c r="E4069" s="167"/>
    </row>
    <row r="4070" ht="12.75">
      <c r="E4070" s="167"/>
    </row>
    <row r="4071" ht="12.75">
      <c r="E4071" s="167"/>
    </row>
    <row r="4072" ht="12.75">
      <c r="E4072" s="167"/>
    </row>
    <row r="4073" ht="12.75">
      <c r="E4073" s="167"/>
    </row>
    <row r="4074" ht="12.75">
      <c r="E4074" s="167"/>
    </row>
    <row r="4075" ht="12.75">
      <c r="E4075" s="167"/>
    </row>
    <row r="4076" ht="12.75">
      <c r="E4076" s="167"/>
    </row>
    <row r="4077" ht="12.75">
      <c r="E4077" s="167"/>
    </row>
    <row r="4078" ht="12.75">
      <c r="E4078" s="167"/>
    </row>
    <row r="4079" ht="12.75">
      <c r="E4079" s="167"/>
    </row>
    <row r="4080" ht="12.75">
      <c r="E4080" s="167"/>
    </row>
    <row r="4081" ht="12.75">
      <c r="E4081" s="167"/>
    </row>
    <row r="4082" ht="12.75">
      <c r="E4082" s="167"/>
    </row>
    <row r="4083" ht="12.75">
      <c r="E4083" s="167"/>
    </row>
    <row r="4084" ht="12.75">
      <c r="E4084" s="167"/>
    </row>
    <row r="4085" ht="12.75">
      <c r="E4085" s="167"/>
    </row>
    <row r="4086" ht="12.75">
      <c r="E4086" s="167"/>
    </row>
    <row r="4087" ht="12.75">
      <c r="E4087" s="167"/>
    </row>
    <row r="4088" ht="12.75">
      <c r="E4088" s="167"/>
    </row>
    <row r="4089" ht="12.75">
      <c r="E4089" s="167"/>
    </row>
    <row r="4090" ht="12.75">
      <c r="E4090" s="167"/>
    </row>
    <row r="4091" ht="12.75">
      <c r="E4091" s="167"/>
    </row>
    <row r="4092" ht="12.75">
      <c r="E4092" s="167"/>
    </row>
    <row r="4093" ht="12.75">
      <c r="E4093" s="167"/>
    </row>
    <row r="4094" ht="12.75">
      <c r="E4094" s="167"/>
    </row>
    <row r="4095" ht="12.75">
      <c r="E4095" s="167"/>
    </row>
    <row r="4096" ht="12.75">
      <c r="E4096" s="167"/>
    </row>
    <row r="4097" ht="12.75">
      <c r="E4097" s="167"/>
    </row>
    <row r="4098" ht="12.75">
      <c r="E4098" s="167"/>
    </row>
    <row r="4099" ht="12.75">
      <c r="E4099" s="167"/>
    </row>
    <row r="4100" ht="12.75">
      <c r="E4100" s="167"/>
    </row>
    <row r="4101" ht="12.75">
      <c r="E4101" s="167"/>
    </row>
    <row r="4102" ht="12.75">
      <c r="E4102" s="167"/>
    </row>
    <row r="4103" ht="12.75">
      <c r="E4103" s="167"/>
    </row>
    <row r="4104" ht="12.75">
      <c r="E4104" s="167"/>
    </row>
    <row r="4105" ht="12.75">
      <c r="E4105" s="167"/>
    </row>
    <row r="4106" ht="12.75">
      <c r="E4106" s="167"/>
    </row>
    <row r="4107" ht="12.75">
      <c r="E4107" s="167"/>
    </row>
    <row r="4108" ht="12.75">
      <c r="E4108" s="167"/>
    </row>
    <row r="4109" ht="12.75">
      <c r="E4109" s="167"/>
    </row>
    <row r="4110" ht="12.75">
      <c r="E4110" s="167"/>
    </row>
    <row r="4111" ht="12.75">
      <c r="E4111" s="167"/>
    </row>
    <row r="4112" ht="12.75">
      <c r="E4112" s="167"/>
    </row>
    <row r="4113" ht="12.75">
      <c r="E4113" s="167"/>
    </row>
    <row r="4114" ht="12.75">
      <c r="E4114" s="167"/>
    </row>
    <row r="4115" ht="12.75">
      <c r="E4115" s="167"/>
    </row>
    <row r="4116" ht="12.75">
      <c r="E4116" s="167"/>
    </row>
    <row r="4117" ht="12.75">
      <c r="E4117" s="167"/>
    </row>
    <row r="4118" ht="12.75">
      <c r="E4118" s="167"/>
    </row>
    <row r="4119" ht="12.75">
      <c r="E4119" s="167"/>
    </row>
    <row r="4120" ht="12.75">
      <c r="E4120" s="167"/>
    </row>
    <row r="4121" ht="12.75">
      <c r="E4121" s="167"/>
    </row>
    <row r="4122" ht="12.75">
      <c r="E4122" s="167"/>
    </row>
    <row r="4123" ht="12.75">
      <c r="E4123" s="167"/>
    </row>
    <row r="4124" ht="12.75">
      <c r="E4124" s="167"/>
    </row>
    <row r="4125" ht="12.75">
      <c r="E4125" s="167"/>
    </row>
    <row r="4126" ht="12.75">
      <c r="E4126" s="167"/>
    </row>
    <row r="4127" ht="12.75">
      <c r="E4127" s="167"/>
    </row>
    <row r="4128" ht="12.75">
      <c r="E4128" s="167"/>
    </row>
    <row r="4129" ht="12.75">
      <c r="E4129" s="167"/>
    </row>
    <row r="4130" ht="12.75">
      <c r="E4130" s="167"/>
    </row>
    <row r="4131" ht="12.75">
      <c r="E4131" s="167"/>
    </row>
    <row r="4132" ht="12.75">
      <c r="E4132" s="167"/>
    </row>
    <row r="4133" ht="12.75">
      <c r="E4133" s="167"/>
    </row>
    <row r="4134" ht="12.75">
      <c r="E4134" s="167"/>
    </row>
    <row r="4135" ht="12.75">
      <c r="E4135" s="167"/>
    </row>
    <row r="4136" ht="12.75">
      <c r="E4136" s="167"/>
    </row>
    <row r="4137" ht="12.75">
      <c r="E4137" s="167"/>
    </row>
    <row r="4138" ht="12.75">
      <c r="E4138" s="167"/>
    </row>
    <row r="4139" ht="12.75">
      <c r="E4139" s="167"/>
    </row>
    <row r="4140" ht="12.75">
      <c r="E4140" s="167"/>
    </row>
    <row r="4141" ht="12.75">
      <c r="E4141" s="167"/>
    </row>
    <row r="4142" ht="12.75">
      <c r="E4142" s="167"/>
    </row>
    <row r="4143" ht="12.75">
      <c r="E4143" s="167"/>
    </row>
    <row r="4144" ht="12.75">
      <c r="E4144" s="167"/>
    </row>
    <row r="4145" ht="12.75">
      <c r="E4145" s="167"/>
    </row>
    <row r="4146" ht="12.75">
      <c r="E4146" s="167"/>
    </row>
    <row r="4147" ht="12.75">
      <c r="E4147" s="167"/>
    </row>
    <row r="4148" ht="12.75">
      <c r="E4148" s="167"/>
    </row>
    <row r="4149" ht="12.75">
      <c r="E4149" s="167"/>
    </row>
    <row r="4150" ht="12.75">
      <c r="E4150" s="167"/>
    </row>
    <row r="4151" ht="12.75">
      <c r="E4151" s="167"/>
    </row>
    <row r="4152" ht="12.75">
      <c r="E4152" s="167"/>
    </row>
    <row r="4153" ht="12.75">
      <c r="E4153" s="167"/>
    </row>
    <row r="4154" ht="12.75">
      <c r="E4154" s="167"/>
    </row>
    <row r="4155" ht="12.75">
      <c r="E4155" s="167"/>
    </row>
    <row r="4156" ht="12.75">
      <c r="E4156" s="167"/>
    </row>
    <row r="4157" ht="12.75">
      <c r="E4157" s="167"/>
    </row>
    <row r="4158" ht="12.75">
      <c r="E4158" s="167"/>
    </row>
    <row r="4159" ht="12.75">
      <c r="E4159" s="167"/>
    </row>
    <row r="4160" ht="12.75">
      <c r="E4160" s="167"/>
    </row>
    <row r="4161" ht="12.75">
      <c r="E4161" s="167"/>
    </row>
    <row r="4162" ht="12.75">
      <c r="E4162" s="167"/>
    </row>
    <row r="4163" ht="12.75">
      <c r="E4163" s="167"/>
    </row>
    <row r="4164" ht="12.75">
      <c r="E4164" s="167"/>
    </row>
    <row r="4165" ht="12.75">
      <c r="E4165" s="167"/>
    </row>
    <row r="4166" ht="12.75">
      <c r="E4166" s="167"/>
    </row>
    <row r="4167" ht="12.75">
      <c r="E4167" s="167"/>
    </row>
    <row r="4168" ht="12.75">
      <c r="E4168" s="167"/>
    </row>
    <row r="4169" ht="12.75">
      <c r="E4169" s="167"/>
    </row>
    <row r="4170" ht="12.75">
      <c r="E4170" s="167"/>
    </row>
    <row r="4171" ht="12.75">
      <c r="E4171" s="167"/>
    </row>
    <row r="4172" ht="12.75">
      <c r="E4172" s="167"/>
    </row>
    <row r="4173" ht="12.75">
      <c r="E4173" s="167"/>
    </row>
    <row r="4174" ht="12.75">
      <c r="E4174" s="167"/>
    </row>
    <row r="4175" ht="12.75">
      <c r="E4175" s="167"/>
    </row>
    <row r="4176" ht="12.75">
      <c r="E4176" s="167"/>
    </row>
    <row r="4177" ht="12.75">
      <c r="E4177" s="167"/>
    </row>
    <row r="4178" ht="12.75">
      <c r="E4178" s="167"/>
    </row>
    <row r="4179" ht="12.75">
      <c r="E4179" s="167"/>
    </row>
    <row r="4180" ht="12.75">
      <c r="E4180" s="167"/>
    </row>
    <row r="4181" ht="12.75">
      <c r="E4181" s="167"/>
    </row>
    <row r="4182" ht="12.75">
      <c r="E4182" s="167"/>
    </row>
    <row r="4183" ht="12.75">
      <c r="E4183" s="167"/>
    </row>
    <row r="4184" ht="12.75">
      <c r="E4184" s="167"/>
    </row>
    <row r="4185" ht="12.75">
      <c r="E4185" s="167"/>
    </row>
    <row r="4186" ht="12.75">
      <c r="E4186" s="167"/>
    </row>
    <row r="4187" ht="12.75">
      <c r="E4187" s="167"/>
    </row>
    <row r="4188" ht="12.75">
      <c r="E4188" s="167"/>
    </row>
    <row r="4189" ht="12.75">
      <c r="E4189" s="167"/>
    </row>
    <row r="4190" ht="12.75">
      <c r="E4190" s="167"/>
    </row>
    <row r="4191" ht="12.75">
      <c r="E4191" s="167"/>
    </row>
    <row r="4192" ht="12.75">
      <c r="E4192" s="167"/>
    </row>
    <row r="4193" ht="12.75">
      <c r="E4193" s="167"/>
    </row>
    <row r="4194" ht="12.75">
      <c r="E4194" s="167"/>
    </row>
    <row r="4195" ht="12.75">
      <c r="E4195" s="167"/>
    </row>
    <row r="4196" ht="12.75">
      <c r="E4196" s="167"/>
    </row>
    <row r="4197" ht="12.75">
      <c r="E4197" s="167"/>
    </row>
    <row r="4198" ht="12.75">
      <c r="E4198" s="167"/>
    </row>
    <row r="4199" ht="12.75">
      <c r="E4199" s="167"/>
    </row>
    <row r="4200" ht="12.75">
      <c r="E4200" s="167"/>
    </row>
    <row r="4201" ht="12.75">
      <c r="E4201" s="167"/>
    </row>
    <row r="4202" ht="12.75">
      <c r="E4202" s="167"/>
    </row>
    <row r="4203" ht="12.75">
      <c r="E4203" s="167"/>
    </row>
    <row r="4204" ht="12.75">
      <c r="E4204" s="167"/>
    </row>
    <row r="4205" ht="12.75">
      <c r="E4205" s="167"/>
    </row>
    <row r="4206" ht="12.75">
      <c r="E4206" s="167"/>
    </row>
    <row r="4207" ht="12.75">
      <c r="E4207" s="167"/>
    </row>
    <row r="4208" ht="12.75">
      <c r="E4208" s="167"/>
    </row>
    <row r="4209" ht="12.75">
      <c r="E4209" s="167"/>
    </row>
    <row r="4210" ht="12.75">
      <c r="E4210" s="167"/>
    </row>
    <row r="4211" ht="12.75">
      <c r="E4211" s="167"/>
    </row>
    <row r="4212" ht="12.75">
      <c r="E4212" s="167"/>
    </row>
    <row r="4213" ht="12.75">
      <c r="E4213" s="167"/>
    </row>
    <row r="4214" ht="12.75">
      <c r="E4214" s="167"/>
    </row>
    <row r="4215" ht="12.75">
      <c r="E4215" s="167"/>
    </row>
    <row r="4216" ht="12.75">
      <c r="E4216" s="167"/>
    </row>
    <row r="4217" ht="12.75">
      <c r="E4217" s="167"/>
    </row>
    <row r="4218" ht="12.75">
      <c r="E4218" s="167"/>
    </row>
    <row r="4219" ht="12.75">
      <c r="E4219" s="167"/>
    </row>
    <row r="4220" ht="12.75">
      <c r="E4220" s="167"/>
    </row>
    <row r="4221" ht="12.75">
      <c r="E4221" s="167"/>
    </row>
    <row r="4222" ht="12.75">
      <c r="E4222" s="167"/>
    </row>
    <row r="4223" ht="12.75">
      <c r="E4223" s="167"/>
    </row>
    <row r="4224" ht="12.75">
      <c r="E4224" s="167"/>
    </row>
    <row r="4225" ht="12.75">
      <c r="E4225" s="167"/>
    </row>
    <row r="4226" ht="12.75">
      <c r="E4226" s="167"/>
    </row>
    <row r="4227" ht="12.75">
      <c r="E4227" s="167"/>
    </row>
    <row r="4228" ht="12.75">
      <c r="E4228" s="167"/>
    </row>
    <row r="4229" ht="12.75">
      <c r="E4229" s="167"/>
    </row>
    <row r="4230" ht="12.75">
      <c r="E4230" s="167"/>
    </row>
    <row r="4231" ht="12.75">
      <c r="E4231" s="167"/>
    </row>
    <row r="4232" ht="12.75">
      <c r="E4232" s="167"/>
    </row>
    <row r="4233" ht="12.75">
      <c r="E4233" s="167"/>
    </row>
    <row r="4234" ht="12.75">
      <c r="E4234" s="167"/>
    </row>
    <row r="4235" ht="12.75">
      <c r="E4235" s="167"/>
    </row>
    <row r="4236" ht="12.75">
      <c r="E4236" s="167"/>
    </row>
    <row r="4237" ht="12.75">
      <c r="E4237" s="167"/>
    </row>
    <row r="4238" ht="12.75">
      <c r="E4238" s="167"/>
    </row>
    <row r="4239" ht="12.75">
      <c r="E4239" s="167"/>
    </row>
    <row r="4240" ht="12.75">
      <c r="E4240" s="167"/>
    </row>
    <row r="4241" ht="12.75">
      <c r="E4241" s="167"/>
    </row>
    <row r="4242" ht="12.75">
      <c r="E4242" s="167"/>
    </row>
    <row r="4243" ht="12.75">
      <c r="E4243" s="167"/>
    </row>
    <row r="4244" ht="12.75">
      <c r="E4244" s="167"/>
    </row>
    <row r="4245" ht="12.75">
      <c r="E4245" s="167"/>
    </row>
    <row r="4246" ht="12.75">
      <c r="E4246" s="167"/>
    </row>
    <row r="4247" ht="12.75">
      <c r="E4247" s="167"/>
    </row>
    <row r="4248" ht="12.75">
      <c r="E4248" s="167"/>
    </row>
    <row r="4249" ht="12.75">
      <c r="E4249" s="167"/>
    </row>
    <row r="4250" ht="12.75">
      <c r="E4250" s="167"/>
    </row>
    <row r="4251" ht="12.75">
      <c r="E4251" s="167"/>
    </row>
    <row r="4252" ht="12.75">
      <c r="E4252" s="167"/>
    </row>
    <row r="4253" ht="12.75">
      <c r="E4253" s="167"/>
    </row>
    <row r="4254" ht="12.75">
      <c r="E4254" s="167"/>
    </row>
    <row r="4255" ht="12.75">
      <c r="E4255" s="167"/>
    </row>
    <row r="4256" ht="12.75">
      <c r="E4256" s="167"/>
    </row>
    <row r="4257" ht="12.75">
      <c r="E4257" s="167"/>
    </row>
    <row r="4258" ht="12.75">
      <c r="E4258" s="167"/>
    </row>
    <row r="4259" ht="12.75">
      <c r="E4259" s="167"/>
    </row>
    <row r="4260" ht="12.75">
      <c r="E4260" s="167"/>
    </row>
    <row r="4261" ht="12.75">
      <c r="E4261" s="167"/>
    </row>
    <row r="4262" ht="12.75">
      <c r="E4262" s="167"/>
    </row>
    <row r="4263" ht="12.75">
      <c r="E4263" s="167"/>
    </row>
    <row r="4264" ht="12.75">
      <c r="E4264" s="167"/>
    </row>
    <row r="4265" ht="12.75">
      <c r="E4265" s="167"/>
    </row>
    <row r="4266" ht="12.75">
      <c r="E4266" s="167"/>
    </row>
    <row r="4267" ht="12.75">
      <c r="E4267" s="167"/>
    </row>
    <row r="4268" ht="12.75">
      <c r="E4268" s="167"/>
    </row>
    <row r="4269" ht="12.75">
      <c r="E4269" s="167"/>
    </row>
    <row r="4270" ht="12.75">
      <c r="E4270" s="167"/>
    </row>
    <row r="4271" ht="12.75">
      <c r="E4271" s="167"/>
    </row>
    <row r="4272" ht="12.75">
      <c r="E4272" s="167"/>
    </row>
    <row r="4273" ht="12.75">
      <c r="E4273" s="167"/>
    </row>
    <row r="4274" ht="12.75">
      <c r="E4274" s="167"/>
    </row>
    <row r="4275" ht="12.75">
      <c r="E4275" s="167"/>
    </row>
    <row r="4276" ht="12.75">
      <c r="E4276" s="167"/>
    </row>
    <row r="4277" ht="12.75">
      <c r="E4277" s="167"/>
    </row>
    <row r="4278" ht="12.75">
      <c r="E4278" s="167"/>
    </row>
    <row r="4279" ht="12.75">
      <c r="E4279" s="167"/>
    </row>
    <row r="4280" ht="12.75">
      <c r="E4280" s="167"/>
    </row>
    <row r="4281" ht="12.75">
      <c r="E4281" s="167"/>
    </row>
    <row r="4282" ht="12.75">
      <c r="E4282" s="167"/>
    </row>
    <row r="4283" ht="12.75">
      <c r="E4283" s="167"/>
    </row>
    <row r="4284" ht="12.75">
      <c r="E4284" s="167"/>
    </row>
    <row r="4285" ht="12.75">
      <c r="E4285" s="167"/>
    </row>
    <row r="4286" ht="12.75">
      <c r="E4286" s="167"/>
    </row>
    <row r="4287" ht="12.75">
      <c r="E4287" s="167"/>
    </row>
    <row r="4288" ht="12.75">
      <c r="E4288" s="167"/>
    </row>
    <row r="4289" ht="12.75">
      <c r="E4289" s="167"/>
    </row>
    <row r="4290" ht="12.75">
      <c r="E4290" s="167"/>
    </row>
    <row r="4291" ht="12.75">
      <c r="E4291" s="167"/>
    </row>
    <row r="4292" ht="12.75">
      <c r="E4292" s="167"/>
    </row>
    <row r="4293" ht="12.75">
      <c r="E4293" s="167"/>
    </row>
    <row r="4294" ht="12.75">
      <c r="E4294" s="167"/>
    </row>
    <row r="4295" ht="12.75">
      <c r="E4295" s="167"/>
    </row>
    <row r="4296" ht="12.75">
      <c r="E4296" s="167"/>
    </row>
    <row r="4297" ht="12.75">
      <c r="E4297" s="167"/>
    </row>
    <row r="4298" ht="12.75">
      <c r="E4298" s="167"/>
    </row>
    <row r="4299" ht="12.75">
      <c r="E4299" s="167"/>
    </row>
    <row r="4300" ht="12.75">
      <c r="E4300" s="167"/>
    </row>
    <row r="4301" ht="12.75">
      <c r="E4301" s="167"/>
    </row>
    <row r="4302" ht="12.75">
      <c r="E4302" s="167"/>
    </row>
    <row r="4303" ht="12.75">
      <c r="E4303" s="167"/>
    </row>
    <row r="4304" ht="12.75">
      <c r="E4304" s="167"/>
    </row>
    <row r="4305" ht="12.75">
      <c r="E4305" s="167"/>
    </row>
    <row r="4306" ht="12.75">
      <c r="E4306" s="167"/>
    </row>
    <row r="4307" ht="12.75">
      <c r="E4307" s="167"/>
    </row>
    <row r="4308" ht="12.75">
      <c r="E4308" s="167"/>
    </row>
    <row r="4309" ht="12.75">
      <c r="E4309" s="167"/>
    </row>
    <row r="4310" ht="12.75">
      <c r="E4310" s="167"/>
    </row>
    <row r="4311" ht="12.75">
      <c r="E4311" s="167"/>
    </row>
    <row r="4312" ht="12.75">
      <c r="E4312" s="167"/>
    </row>
    <row r="4313" ht="12.75">
      <c r="E4313" s="167"/>
    </row>
    <row r="4314" ht="12.75">
      <c r="E4314" s="167"/>
    </row>
    <row r="4315" ht="12.75">
      <c r="E4315" s="167"/>
    </row>
    <row r="4316" ht="12.75">
      <c r="E4316" s="167"/>
    </row>
    <row r="4317" ht="12.75">
      <c r="E4317" s="167"/>
    </row>
    <row r="4318" ht="12.75">
      <c r="E4318" s="167"/>
    </row>
    <row r="4319" ht="12.75">
      <c r="E4319" s="167"/>
    </row>
    <row r="4320" ht="12.75">
      <c r="E4320" s="167"/>
    </row>
    <row r="4321" ht="12.75">
      <c r="E4321" s="167"/>
    </row>
    <row r="4322" ht="12.75">
      <c r="E4322" s="167"/>
    </row>
    <row r="4323" ht="12.75">
      <c r="E4323" s="167"/>
    </row>
    <row r="4324" ht="12.75">
      <c r="E4324" s="167"/>
    </row>
    <row r="4325" ht="12.75">
      <c r="E4325" s="167"/>
    </row>
    <row r="4326" ht="12.75">
      <c r="E4326" s="167"/>
    </row>
    <row r="4327" ht="12.75">
      <c r="E4327" s="167"/>
    </row>
    <row r="4328" ht="12.75">
      <c r="E4328" s="167"/>
    </row>
    <row r="4329" ht="12.75">
      <c r="E4329" s="167"/>
    </row>
    <row r="4330" ht="12.75">
      <c r="E4330" s="167"/>
    </row>
    <row r="4331" ht="12.75">
      <c r="E4331" s="167"/>
    </row>
    <row r="4332" ht="12.75">
      <c r="E4332" s="167"/>
    </row>
    <row r="4333" ht="12.75">
      <c r="E4333" s="167"/>
    </row>
    <row r="4334" ht="12.75">
      <c r="E4334" s="167"/>
    </row>
    <row r="4335" ht="12.75">
      <c r="E4335" s="167"/>
    </row>
    <row r="4336" ht="12.75">
      <c r="E4336" s="167"/>
    </row>
    <row r="4337" ht="12.75">
      <c r="E4337" s="167"/>
    </row>
    <row r="4338" ht="12.75">
      <c r="E4338" s="167"/>
    </row>
    <row r="4339" ht="12.75">
      <c r="E4339" s="167"/>
    </row>
    <row r="4340" ht="12.75">
      <c r="E4340" s="167"/>
    </row>
    <row r="4341" ht="12.75">
      <c r="E4341" s="167"/>
    </row>
    <row r="4342" ht="12.75">
      <c r="E4342" s="167"/>
    </row>
    <row r="4343" ht="12.75">
      <c r="E4343" s="167"/>
    </row>
    <row r="4344" ht="12.75">
      <c r="E4344" s="167"/>
    </row>
    <row r="4345" ht="12.75">
      <c r="E4345" s="167"/>
    </row>
    <row r="4346" ht="12.75">
      <c r="E4346" s="167"/>
    </row>
    <row r="4347" ht="12.75">
      <c r="E4347" s="167"/>
    </row>
    <row r="4348" ht="12.75">
      <c r="E4348" s="167"/>
    </row>
    <row r="4349" ht="12.75">
      <c r="E4349" s="167"/>
    </row>
    <row r="4350" ht="12.75">
      <c r="E4350" s="167"/>
    </row>
    <row r="4351" ht="12.75">
      <c r="E4351" s="167"/>
    </row>
    <row r="4352" ht="12.75">
      <c r="E4352" s="167"/>
    </row>
    <row r="4353" ht="12.75">
      <c r="E4353" s="167"/>
    </row>
    <row r="4354" ht="12.75">
      <c r="E4354" s="167"/>
    </row>
    <row r="4355" ht="12.75">
      <c r="E4355" s="167"/>
    </row>
    <row r="4356" ht="12.75">
      <c r="E4356" s="167"/>
    </row>
    <row r="4357" ht="12.75">
      <c r="E4357" s="167"/>
    </row>
    <row r="4358" ht="12.75">
      <c r="E4358" s="167"/>
    </row>
    <row r="4359" ht="12.75">
      <c r="E4359" s="167"/>
    </row>
    <row r="4360" ht="12.75">
      <c r="E4360" s="167"/>
    </row>
    <row r="4361" ht="12.75">
      <c r="E4361" s="167"/>
    </row>
    <row r="4362" ht="12.75">
      <c r="E4362" s="167"/>
    </row>
    <row r="4363" ht="12.75">
      <c r="E4363" s="167"/>
    </row>
    <row r="4364" ht="12.75">
      <c r="E4364" s="167"/>
    </row>
    <row r="4365" ht="12.75">
      <c r="E4365" s="167"/>
    </row>
    <row r="4366" ht="12.75">
      <c r="E4366" s="167"/>
    </row>
    <row r="4367" ht="12.75">
      <c r="E4367" s="167"/>
    </row>
    <row r="4368" ht="12.75">
      <c r="E4368" s="167"/>
    </row>
    <row r="4369" ht="12.75">
      <c r="E4369" s="167"/>
    </row>
    <row r="4370" ht="12.75">
      <c r="E4370" s="167"/>
    </row>
    <row r="4371" ht="12.75">
      <c r="E4371" s="167"/>
    </row>
    <row r="4372" ht="12.75">
      <c r="E4372" s="167"/>
    </row>
    <row r="4373" ht="12.75">
      <c r="E4373" s="167"/>
    </row>
    <row r="4374" ht="12.75">
      <c r="E4374" s="167"/>
    </row>
    <row r="4375" ht="12.75">
      <c r="E4375" s="167"/>
    </row>
    <row r="4376" ht="12.75">
      <c r="E4376" s="167"/>
    </row>
    <row r="4377" ht="12.75">
      <c r="E4377" s="167"/>
    </row>
    <row r="4378" ht="12.75">
      <c r="E4378" s="167"/>
    </row>
    <row r="4379" ht="12.75">
      <c r="E4379" s="167"/>
    </row>
    <row r="4380" ht="12.75">
      <c r="E4380" s="167"/>
    </row>
    <row r="4381" ht="12.75">
      <c r="E4381" s="167"/>
    </row>
    <row r="4382" ht="12.75">
      <c r="E4382" s="167"/>
    </row>
    <row r="4383" ht="12.75">
      <c r="E4383" s="167"/>
    </row>
    <row r="4384" ht="12.75">
      <c r="E4384" s="167"/>
    </row>
    <row r="4385" ht="12.75">
      <c r="E4385" s="167"/>
    </row>
    <row r="4386" ht="12.75">
      <c r="E4386" s="167"/>
    </row>
    <row r="4387" ht="12.75">
      <c r="E4387" s="167"/>
    </row>
    <row r="4388" ht="12.75">
      <c r="E4388" s="167"/>
    </row>
    <row r="4389" ht="12.75">
      <c r="E4389" s="167"/>
    </row>
    <row r="4390" ht="12.75">
      <c r="E4390" s="167"/>
    </row>
    <row r="4391" ht="12.75">
      <c r="E4391" s="167"/>
    </row>
    <row r="4392" ht="12.75">
      <c r="E4392" s="167"/>
    </row>
    <row r="4393" ht="12.75">
      <c r="E4393" s="167"/>
    </row>
    <row r="4394" ht="12.75">
      <c r="E4394" s="167"/>
    </row>
    <row r="4395" ht="12.75">
      <c r="E4395" s="167"/>
    </row>
    <row r="4396" ht="12.75">
      <c r="E4396" s="167"/>
    </row>
    <row r="4397" ht="12.75">
      <c r="E4397" s="167"/>
    </row>
    <row r="4398" ht="12.75">
      <c r="E4398" s="167"/>
    </row>
    <row r="4399" ht="12.75">
      <c r="E4399" s="167"/>
    </row>
    <row r="4400" ht="12.75">
      <c r="E4400" s="167"/>
    </row>
    <row r="4401" ht="12.75">
      <c r="E4401" s="167"/>
    </row>
    <row r="4402" ht="12.75">
      <c r="E4402" s="167"/>
    </row>
    <row r="4403" ht="12.75">
      <c r="E4403" s="167"/>
    </row>
    <row r="4404" ht="12.75">
      <c r="E4404" s="167"/>
    </row>
    <row r="4405" ht="12.75">
      <c r="E4405" s="167"/>
    </row>
    <row r="4406" ht="12.75">
      <c r="E4406" s="167"/>
    </row>
    <row r="4407" ht="12.75">
      <c r="E4407" s="167"/>
    </row>
    <row r="4408" ht="12.75">
      <c r="E4408" s="167"/>
    </row>
    <row r="4409" ht="12.75">
      <c r="E4409" s="167"/>
    </row>
    <row r="4410" ht="12.75">
      <c r="E4410" s="167"/>
    </row>
    <row r="4411" ht="12.75">
      <c r="E4411" s="167"/>
    </row>
    <row r="4412" ht="12.75">
      <c r="E4412" s="167"/>
    </row>
    <row r="4413" ht="12.75">
      <c r="E4413" s="167"/>
    </row>
    <row r="4414" ht="12.75">
      <c r="E4414" s="167"/>
    </row>
    <row r="4415" ht="12.75">
      <c r="E4415" s="167"/>
    </row>
    <row r="4416" ht="12.75">
      <c r="E4416" s="167"/>
    </row>
    <row r="4417" ht="12.75">
      <c r="E4417" s="167"/>
    </row>
    <row r="4418" ht="12.75">
      <c r="E4418" s="167"/>
    </row>
    <row r="4419" ht="12.75">
      <c r="E4419" s="167"/>
    </row>
    <row r="4420" ht="12.75">
      <c r="E4420" s="167"/>
    </row>
    <row r="4421" ht="12.75">
      <c r="E4421" s="167"/>
    </row>
    <row r="4422" ht="12.75">
      <c r="E4422" s="167"/>
    </row>
    <row r="4423" ht="12.75">
      <c r="E4423" s="167"/>
    </row>
    <row r="4424" ht="12.75">
      <c r="E4424" s="167"/>
    </row>
    <row r="4425" ht="12.75">
      <c r="E4425" s="167"/>
    </row>
    <row r="4426" ht="12.75">
      <c r="E4426" s="167"/>
    </row>
    <row r="4427" ht="12.75">
      <c r="E4427" s="167"/>
    </row>
    <row r="4428" ht="12.75">
      <c r="E4428" s="167"/>
    </row>
    <row r="4429" ht="12.75">
      <c r="E4429" s="167"/>
    </row>
    <row r="4430" ht="12.75">
      <c r="E4430" s="167"/>
    </row>
    <row r="4431" ht="12.75">
      <c r="E4431" s="167"/>
    </row>
    <row r="4432" ht="12.75">
      <c r="E4432" s="167"/>
    </row>
    <row r="4433" ht="12.75">
      <c r="E4433" s="167"/>
    </row>
    <row r="4434" ht="12.75">
      <c r="E4434" s="167"/>
    </row>
    <row r="4435" ht="12.75">
      <c r="E4435" s="167"/>
    </row>
    <row r="4436" ht="12.75">
      <c r="E4436" s="167"/>
    </row>
    <row r="4437" ht="12.75">
      <c r="E4437" s="167"/>
    </row>
    <row r="4438" ht="12.75">
      <c r="E4438" s="167"/>
    </row>
    <row r="4439" ht="12.75">
      <c r="E4439" s="167"/>
    </row>
    <row r="4440" ht="12.75">
      <c r="E4440" s="167"/>
    </row>
    <row r="4441" ht="12.75">
      <c r="E4441" s="167"/>
    </row>
    <row r="4442" ht="12.75">
      <c r="E4442" s="167"/>
    </row>
    <row r="4443" ht="12.75">
      <c r="E4443" s="167"/>
    </row>
    <row r="4444" ht="12.75">
      <c r="E4444" s="167"/>
    </row>
    <row r="4445" ht="12.75">
      <c r="E4445" s="167"/>
    </row>
    <row r="4446" ht="12.75">
      <c r="E4446" s="167"/>
    </row>
    <row r="4447" ht="12.75">
      <c r="E4447" s="167"/>
    </row>
    <row r="4448" ht="12.75">
      <c r="E4448" s="167"/>
    </row>
    <row r="4449" ht="12.75">
      <c r="E4449" s="167"/>
    </row>
    <row r="4450" ht="12.75">
      <c r="E4450" s="167"/>
    </row>
    <row r="4451" ht="12.75">
      <c r="E4451" s="167"/>
    </row>
    <row r="4452" ht="12.75">
      <c r="E4452" s="167"/>
    </row>
    <row r="4453" ht="12.75">
      <c r="E4453" s="167"/>
    </row>
    <row r="4454" ht="12.75">
      <c r="E4454" s="167"/>
    </row>
    <row r="4455" ht="12.75">
      <c r="E4455" s="167"/>
    </row>
    <row r="4456" ht="12.75">
      <c r="E4456" s="167"/>
    </row>
    <row r="4457" ht="12.75">
      <c r="E4457" s="167"/>
    </row>
    <row r="4458" ht="12.75">
      <c r="E4458" s="167"/>
    </row>
    <row r="4459" ht="12.75">
      <c r="E4459" s="167"/>
    </row>
    <row r="4460" ht="12.75">
      <c r="E4460" s="167"/>
    </row>
    <row r="4461" ht="12.75">
      <c r="E4461" s="167"/>
    </row>
    <row r="4462" ht="12.75">
      <c r="E4462" s="167"/>
    </row>
    <row r="4463" ht="12.75">
      <c r="E4463" s="167"/>
    </row>
    <row r="4464" ht="12.75">
      <c r="E4464" s="167"/>
    </row>
    <row r="4465" ht="12.75">
      <c r="E4465" s="167"/>
    </row>
    <row r="4466" ht="12.75">
      <c r="E4466" s="167"/>
    </row>
    <row r="4467" ht="12.75">
      <c r="E4467" s="167"/>
    </row>
    <row r="4468" ht="12.75">
      <c r="E4468" s="167"/>
    </row>
    <row r="4469" ht="12.75">
      <c r="E4469" s="167"/>
    </row>
    <row r="4470" ht="12.75">
      <c r="E4470" s="167"/>
    </row>
    <row r="4471" ht="12.75">
      <c r="E4471" s="167"/>
    </row>
    <row r="4472" ht="12.75">
      <c r="E4472" s="167"/>
    </row>
    <row r="4473" ht="12.75">
      <c r="E4473" s="167"/>
    </row>
    <row r="4474" ht="12.75">
      <c r="E4474" s="167"/>
    </row>
    <row r="4475" ht="12.75">
      <c r="E4475" s="167"/>
    </row>
    <row r="4476" ht="12.75">
      <c r="E4476" s="167"/>
    </row>
    <row r="4477" ht="12.75">
      <c r="E4477" s="167"/>
    </row>
    <row r="4478" ht="12.75">
      <c r="E4478" s="167"/>
    </row>
    <row r="4479" ht="12.75">
      <c r="E4479" s="167"/>
    </row>
    <row r="4480" ht="12.75">
      <c r="E4480" s="167"/>
    </row>
    <row r="4481" ht="12.75">
      <c r="E4481" s="167"/>
    </row>
    <row r="4482" ht="12.75">
      <c r="E4482" s="167"/>
    </row>
    <row r="4483" ht="12.75">
      <c r="E4483" s="167"/>
    </row>
    <row r="4484" ht="12.75">
      <c r="E4484" s="167"/>
    </row>
    <row r="4485" ht="12.75">
      <c r="E4485" s="167"/>
    </row>
    <row r="4486" ht="12.75">
      <c r="E4486" s="167"/>
    </row>
    <row r="4487" ht="12.75">
      <c r="E4487" s="167"/>
    </row>
    <row r="4488" ht="12.75">
      <c r="E4488" s="167"/>
    </row>
    <row r="4489" ht="12.75">
      <c r="E4489" s="167"/>
    </row>
    <row r="4490" ht="12.75">
      <c r="E4490" s="167"/>
    </row>
    <row r="4491" ht="12.75">
      <c r="E4491" s="167"/>
    </row>
    <row r="4492" ht="12.75">
      <c r="E4492" s="167"/>
    </row>
    <row r="4493" ht="12.75">
      <c r="E4493" s="167"/>
    </row>
    <row r="4494" ht="12.75">
      <c r="E4494" s="167"/>
    </row>
    <row r="4495" ht="12.75">
      <c r="E4495" s="167"/>
    </row>
    <row r="4496" ht="12.75">
      <c r="E4496" s="167"/>
    </row>
    <row r="4497" ht="12.75">
      <c r="E4497" s="167"/>
    </row>
    <row r="4498" ht="12.75">
      <c r="E4498" s="167"/>
    </row>
    <row r="4499" ht="12.75">
      <c r="E4499" s="167"/>
    </row>
    <row r="4500" ht="12.75">
      <c r="E4500" s="167"/>
    </row>
    <row r="4501" ht="12.75">
      <c r="E4501" s="167"/>
    </row>
    <row r="4502" ht="12.75">
      <c r="E4502" s="167"/>
    </row>
    <row r="4503" ht="12.75">
      <c r="E4503" s="167"/>
    </row>
    <row r="4504" ht="12.75">
      <c r="E4504" s="167"/>
    </row>
    <row r="4505" ht="12.75">
      <c r="E4505" s="167"/>
    </row>
    <row r="4506" ht="12.75">
      <c r="E4506" s="167"/>
    </row>
    <row r="4507" ht="12.75">
      <c r="E4507" s="167"/>
    </row>
    <row r="4508" ht="12.75">
      <c r="E4508" s="167"/>
    </row>
    <row r="4509" ht="12.75">
      <c r="E4509" s="167"/>
    </row>
    <row r="4510" ht="12.75">
      <c r="E4510" s="167"/>
    </row>
    <row r="4511" ht="12.75">
      <c r="E4511" s="167"/>
    </row>
    <row r="4512" ht="12.75">
      <c r="E4512" s="167"/>
    </row>
    <row r="4513" ht="12.75">
      <c r="E4513" s="167"/>
    </row>
    <row r="4514" ht="12.75">
      <c r="E4514" s="167"/>
    </row>
    <row r="4515" ht="12.75">
      <c r="E4515" s="167"/>
    </row>
    <row r="4516" ht="12.75">
      <c r="E4516" s="167"/>
    </row>
    <row r="4517" ht="12.75">
      <c r="E4517" s="167"/>
    </row>
    <row r="4518" ht="12.75">
      <c r="E4518" s="167"/>
    </row>
    <row r="4519" ht="12.75">
      <c r="E4519" s="167"/>
    </row>
    <row r="4520" ht="12.75">
      <c r="E4520" s="167"/>
    </row>
    <row r="4521" ht="12.75">
      <c r="E4521" s="167"/>
    </row>
    <row r="4522" ht="12.75">
      <c r="E4522" s="167"/>
    </row>
    <row r="4523" ht="12.75">
      <c r="E4523" s="167"/>
    </row>
    <row r="4524" ht="12.75">
      <c r="E4524" s="167"/>
    </row>
    <row r="4525" ht="12.75">
      <c r="E4525" s="167"/>
    </row>
    <row r="4526" ht="12.75">
      <c r="E4526" s="167"/>
    </row>
    <row r="4527" ht="12.75">
      <c r="E4527" s="167"/>
    </row>
    <row r="4528" ht="12.75">
      <c r="E4528" s="167"/>
    </row>
    <row r="4529" ht="12.75">
      <c r="E4529" s="167"/>
    </row>
    <row r="4530" ht="12.75">
      <c r="E4530" s="167"/>
    </row>
    <row r="4531" ht="12.75">
      <c r="E4531" s="167"/>
    </row>
    <row r="4532" ht="12.75">
      <c r="E4532" s="167"/>
    </row>
    <row r="4533" ht="12.75">
      <c r="E4533" s="167"/>
    </row>
    <row r="4534" ht="12.75">
      <c r="E4534" s="167"/>
    </row>
    <row r="4535" ht="12.75">
      <c r="E4535" s="167"/>
    </row>
    <row r="4536" ht="12.75">
      <c r="E4536" s="167"/>
    </row>
    <row r="4537" ht="12.75">
      <c r="E4537" s="167"/>
    </row>
    <row r="4538" ht="12.75">
      <c r="E4538" s="167"/>
    </row>
    <row r="4539" ht="12.75">
      <c r="E4539" s="167"/>
    </row>
    <row r="4540" ht="12.75">
      <c r="E4540" s="167"/>
    </row>
    <row r="4541" ht="12.75">
      <c r="E4541" s="167"/>
    </row>
    <row r="4542" ht="12.75">
      <c r="E4542" s="167"/>
    </row>
    <row r="4543" ht="12.75">
      <c r="E4543" s="167"/>
    </row>
    <row r="4544" ht="12.75">
      <c r="E4544" s="167"/>
    </row>
    <row r="4545" ht="12.75">
      <c r="E4545" s="167"/>
    </row>
    <row r="4546" ht="12.75">
      <c r="E4546" s="167"/>
    </row>
    <row r="4547" ht="12.75">
      <c r="E4547" s="167"/>
    </row>
    <row r="4548" ht="12.75">
      <c r="E4548" s="167"/>
    </row>
    <row r="4549" ht="12.75">
      <c r="E4549" s="167"/>
    </row>
    <row r="4550" ht="12.75">
      <c r="E4550" s="167"/>
    </row>
    <row r="4551" ht="12.75">
      <c r="E4551" s="167"/>
    </row>
    <row r="4552" ht="12.75">
      <c r="E4552" s="167"/>
    </row>
    <row r="4553" ht="12.75">
      <c r="E4553" s="167"/>
    </row>
    <row r="4554" ht="12.75">
      <c r="E4554" s="167"/>
    </row>
    <row r="4555" ht="12.75">
      <c r="E4555" s="167"/>
    </row>
    <row r="4556" ht="12.75">
      <c r="E4556" s="167"/>
    </row>
    <row r="4557" ht="12.75">
      <c r="E4557" s="167"/>
    </row>
    <row r="4558" ht="12.75">
      <c r="E4558" s="167"/>
    </row>
    <row r="4559" ht="12.75">
      <c r="E4559" s="167"/>
    </row>
    <row r="4560" ht="12.75">
      <c r="E4560" s="167"/>
    </row>
    <row r="4561" ht="12.75">
      <c r="E4561" s="167"/>
    </row>
    <row r="4562" ht="12.75">
      <c r="E4562" s="167"/>
    </row>
    <row r="4563" ht="12.75">
      <c r="E4563" s="167"/>
    </row>
    <row r="4564" ht="12.75">
      <c r="E4564" s="167"/>
    </row>
    <row r="4565" ht="12.75">
      <c r="E4565" s="167"/>
    </row>
    <row r="4566" ht="12.75">
      <c r="E4566" s="167"/>
    </row>
    <row r="4567" ht="12.75">
      <c r="E4567" s="167"/>
    </row>
    <row r="4568" ht="12.75">
      <c r="E4568" s="167"/>
    </row>
    <row r="4569" ht="12.75">
      <c r="E4569" s="167"/>
    </row>
    <row r="4570" ht="12.75">
      <c r="E4570" s="167"/>
    </row>
    <row r="4571" ht="12.75">
      <c r="E4571" s="167"/>
    </row>
    <row r="4572" ht="12.75">
      <c r="E4572" s="167"/>
    </row>
    <row r="4573" ht="12.75">
      <c r="E4573" s="167"/>
    </row>
    <row r="4574" ht="12.75">
      <c r="E4574" s="167"/>
    </row>
    <row r="4575" ht="12.75">
      <c r="E4575" s="167"/>
    </row>
    <row r="4576" ht="12.75">
      <c r="E4576" s="167"/>
    </row>
    <row r="4577" ht="12.75">
      <c r="E4577" s="167"/>
    </row>
    <row r="4578" ht="12.75">
      <c r="E4578" s="167"/>
    </row>
    <row r="4579" ht="12.75">
      <c r="E4579" s="167"/>
    </row>
    <row r="4580" ht="12.75">
      <c r="E4580" s="167"/>
    </row>
    <row r="4581" ht="12.75">
      <c r="E4581" s="167"/>
    </row>
    <row r="4582" ht="12.75">
      <c r="E4582" s="167"/>
    </row>
    <row r="4583" ht="12.75">
      <c r="E4583" s="167"/>
    </row>
    <row r="4584" ht="12.75">
      <c r="E4584" s="167"/>
    </row>
    <row r="4585" ht="12.75">
      <c r="E4585" s="167"/>
    </row>
    <row r="4586" ht="12.75">
      <c r="E4586" s="167"/>
    </row>
    <row r="4587" ht="12.75">
      <c r="E4587" s="167"/>
    </row>
    <row r="4588" ht="12.75">
      <c r="E4588" s="167"/>
    </row>
    <row r="4589" ht="12.75">
      <c r="E4589" s="167"/>
    </row>
    <row r="4590" ht="12.75">
      <c r="E4590" s="167"/>
    </row>
    <row r="4591" ht="12.75">
      <c r="E4591" s="167"/>
    </row>
    <row r="4592" ht="12.75">
      <c r="E4592" s="167"/>
    </row>
    <row r="4593" ht="12.75">
      <c r="E4593" s="167"/>
    </row>
    <row r="4594" ht="12.75">
      <c r="E4594" s="167"/>
    </row>
    <row r="4595" ht="12.75">
      <c r="E4595" s="167"/>
    </row>
    <row r="4596" ht="12.75">
      <c r="E4596" s="167"/>
    </row>
    <row r="4597" ht="12.75">
      <c r="E4597" s="167"/>
    </row>
    <row r="4598" ht="12.75">
      <c r="E4598" s="167"/>
    </row>
    <row r="4599" ht="12.75">
      <c r="E4599" s="167"/>
    </row>
    <row r="4600" ht="12.75">
      <c r="E4600" s="167"/>
    </row>
    <row r="4601" ht="12.75">
      <c r="E4601" s="167"/>
    </row>
    <row r="4602" ht="12.75">
      <c r="E4602" s="167"/>
    </row>
    <row r="4603" ht="12.75">
      <c r="E4603" s="167"/>
    </row>
    <row r="4604" ht="12.75">
      <c r="E4604" s="167"/>
    </row>
    <row r="4605" ht="12.75">
      <c r="E4605" s="167"/>
    </row>
    <row r="4606" ht="12.75">
      <c r="E4606" s="167"/>
    </row>
    <row r="4607" ht="12.75">
      <c r="E4607" s="167"/>
    </row>
    <row r="4608" ht="12.75">
      <c r="E4608" s="167"/>
    </row>
    <row r="4609" ht="12.75">
      <c r="E4609" s="167"/>
    </row>
    <row r="4610" ht="12.75">
      <c r="E4610" s="167"/>
    </row>
    <row r="4611" ht="12.75">
      <c r="E4611" s="167"/>
    </row>
    <row r="4612" ht="12.75">
      <c r="E4612" s="167"/>
    </row>
    <row r="4613" ht="12.75">
      <c r="E4613" s="167"/>
    </row>
    <row r="4614" ht="12.75">
      <c r="E4614" s="167"/>
    </row>
    <row r="4615" ht="12.75">
      <c r="E4615" s="167"/>
    </row>
    <row r="4616" ht="12.75">
      <c r="E4616" s="167"/>
    </row>
    <row r="4617" ht="12.75">
      <c r="E4617" s="167"/>
    </row>
    <row r="4618" ht="12.75">
      <c r="E4618" s="167"/>
    </row>
    <row r="4619" ht="12.75">
      <c r="E4619" s="167"/>
    </row>
    <row r="4620" ht="12.75">
      <c r="E4620" s="167"/>
    </row>
    <row r="4621" ht="12.75">
      <c r="E4621" s="167"/>
    </row>
    <row r="4622" ht="12.75">
      <c r="E4622" s="167"/>
    </row>
    <row r="4623" ht="12.75">
      <c r="E4623" s="167"/>
    </row>
    <row r="4624" ht="12.75">
      <c r="E4624" s="167"/>
    </row>
    <row r="4625" ht="12.75">
      <c r="E4625" s="167"/>
    </row>
    <row r="4626" ht="12.75">
      <c r="E4626" s="167"/>
    </row>
    <row r="4627" ht="12.75">
      <c r="E4627" s="167"/>
    </row>
    <row r="4628" ht="12.75">
      <c r="E4628" s="167"/>
    </row>
    <row r="4629" ht="12.75">
      <c r="E4629" s="167"/>
    </row>
    <row r="4630" ht="12.75">
      <c r="E4630" s="167"/>
    </row>
    <row r="4631" ht="12.75">
      <c r="E4631" s="167"/>
    </row>
    <row r="4632" ht="12.75">
      <c r="E4632" s="167"/>
    </row>
    <row r="4633" ht="12.75">
      <c r="E4633" s="167"/>
    </row>
    <row r="4634" ht="12.75">
      <c r="E4634" s="167"/>
    </row>
    <row r="4635" ht="12.75">
      <c r="E4635" s="167"/>
    </row>
    <row r="4636" ht="12.75">
      <c r="E4636" s="167"/>
    </row>
    <row r="4637" ht="12.75">
      <c r="E4637" s="167"/>
    </row>
    <row r="4638" ht="12.75">
      <c r="E4638" s="167"/>
    </row>
    <row r="4639" ht="12.75">
      <c r="E4639" s="167"/>
    </row>
    <row r="4640" ht="12.75">
      <c r="E4640" s="167"/>
    </row>
    <row r="4641" ht="12.75">
      <c r="E4641" s="167"/>
    </row>
    <row r="4642" ht="12.75">
      <c r="E4642" s="167"/>
    </row>
    <row r="4643" ht="12.75">
      <c r="E4643" s="167"/>
    </row>
    <row r="4644" ht="12.75">
      <c r="E4644" s="167"/>
    </row>
    <row r="4645" ht="12.75">
      <c r="E4645" s="167"/>
    </row>
    <row r="4646" ht="12.75">
      <c r="E4646" s="167"/>
    </row>
    <row r="4647" ht="12.75">
      <c r="E4647" s="167"/>
    </row>
    <row r="4648" ht="12.75">
      <c r="E4648" s="167"/>
    </row>
    <row r="4649" ht="12.75">
      <c r="E4649" s="167"/>
    </row>
    <row r="4650" ht="12.75">
      <c r="E4650" s="167"/>
    </row>
    <row r="4651" ht="12.75">
      <c r="E4651" s="167"/>
    </row>
    <row r="4652" ht="12.75">
      <c r="E4652" s="167"/>
    </row>
    <row r="4653" ht="12.75">
      <c r="E4653" s="167"/>
    </row>
    <row r="4654" ht="12.75">
      <c r="E4654" s="167"/>
    </row>
    <row r="4655" ht="12.75">
      <c r="E4655" s="167"/>
    </row>
    <row r="4656" ht="12.75">
      <c r="E4656" s="167"/>
    </row>
    <row r="4657" ht="12.75">
      <c r="E4657" s="167"/>
    </row>
    <row r="4658" ht="12.75">
      <c r="E4658" s="167"/>
    </row>
    <row r="4659" ht="12.75">
      <c r="E4659" s="167"/>
    </row>
    <row r="4660" ht="12.75">
      <c r="E4660" s="167"/>
    </row>
    <row r="4661" ht="12.75">
      <c r="E4661" s="167"/>
    </row>
    <row r="4662" ht="12.75">
      <c r="E4662" s="167"/>
    </row>
    <row r="4663" ht="12.75">
      <c r="E4663" s="167"/>
    </row>
    <row r="4664" ht="12.75">
      <c r="E4664" s="167"/>
    </row>
    <row r="4665" ht="12.75">
      <c r="E4665" s="167"/>
    </row>
    <row r="4666" ht="12.75">
      <c r="E4666" s="167"/>
    </row>
    <row r="4667" ht="12.75">
      <c r="E4667" s="167"/>
    </row>
    <row r="4668" ht="12.75">
      <c r="E4668" s="167"/>
    </row>
    <row r="4669" ht="12.75">
      <c r="E4669" s="167"/>
    </row>
    <row r="4670" ht="12.75">
      <c r="E4670" s="167"/>
    </row>
    <row r="4671" ht="12.75">
      <c r="E4671" s="167"/>
    </row>
    <row r="4672" ht="12.75">
      <c r="E4672" s="167"/>
    </row>
    <row r="4673" ht="12.75">
      <c r="E4673" s="167"/>
    </row>
    <row r="4674" ht="12.75">
      <c r="E4674" s="167"/>
    </row>
    <row r="4675" ht="12.75">
      <c r="E4675" s="167"/>
    </row>
    <row r="4676" ht="12.75">
      <c r="E4676" s="167"/>
    </row>
    <row r="4677" ht="12.75">
      <c r="E4677" s="167"/>
    </row>
    <row r="4678" ht="12.75">
      <c r="E4678" s="167"/>
    </row>
    <row r="4679" ht="12.75">
      <c r="E4679" s="167"/>
    </row>
    <row r="4680" ht="12.75">
      <c r="E4680" s="167"/>
    </row>
    <row r="4681" ht="12.75">
      <c r="E4681" s="167"/>
    </row>
    <row r="4682" ht="12.75">
      <c r="E4682" s="167"/>
    </row>
    <row r="4683" ht="12.75">
      <c r="E4683" s="167"/>
    </row>
    <row r="4684" ht="12.75">
      <c r="E4684" s="167"/>
    </row>
    <row r="4685" ht="12.75">
      <c r="E4685" s="167"/>
    </row>
    <row r="4686" ht="12.75">
      <c r="E4686" s="167"/>
    </row>
    <row r="4687" ht="12.75">
      <c r="E4687" s="167"/>
    </row>
    <row r="4688" ht="12.75">
      <c r="E4688" s="167"/>
    </row>
    <row r="4689" ht="12.75">
      <c r="E4689" s="167"/>
    </row>
    <row r="4690" ht="12.75">
      <c r="E4690" s="167"/>
    </row>
    <row r="4691" ht="12.75">
      <c r="E4691" s="167"/>
    </row>
    <row r="4692" ht="12.75">
      <c r="E4692" s="167"/>
    </row>
    <row r="4693" ht="12.75">
      <c r="E4693" s="167"/>
    </row>
    <row r="4694" ht="12.75">
      <c r="E4694" s="167"/>
    </row>
    <row r="4695" ht="12.75">
      <c r="E4695" s="167"/>
    </row>
    <row r="4696" ht="12.75">
      <c r="E4696" s="167"/>
    </row>
    <row r="4697" ht="12.75">
      <c r="E4697" s="167"/>
    </row>
    <row r="4698" ht="12.75">
      <c r="E4698" s="167"/>
    </row>
    <row r="4699" ht="12.75">
      <c r="E4699" s="167"/>
    </row>
    <row r="4700" ht="12.75">
      <c r="E4700" s="167"/>
    </row>
    <row r="4701" ht="12.75">
      <c r="E4701" s="167"/>
    </row>
    <row r="4702" ht="12.75">
      <c r="E4702" s="167"/>
    </row>
    <row r="4703" ht="12.75">
      <c r="E4703" s="167"/>
    </row>
    <row r="4704" ht="12.75">
      <c r="E4704" s="167"/>
    </row>
    <row r="4705" ht="12.75">
      <c r="E4705" s="167"/>
    </row>
    <row r="4706" ht="12.75">
      <c r="E4706" s="167"/>
    </row>
    <row r="4707" ht="12.75">
      <c r="E4707" s="167"/>
    </row>
    <row r="4708" ht="12.75">
      <c r="E4708" s="167"/>
    </row>
    <row r="4709" ht="12.75">
      <c r="E4709" s="167"/>
    </row>
    <row r="4710" ht="12.75">
      <c r="E4710" s="167"/>
    </row>
    <row r="4711" ht="12.75">
      <c r="E4711" s="167"/>
    </row>
    <row r="4712" ht="12.75">
      <c r="E4712" s="167"/>
    </row>
    <row r="4713" ht="12.75">
      <c r="E4713" s="167"/>
    </row>
    <row r="4714" ht="12.75">
      <c r="E4714" s="167"/>
    </row>
    <row r="4715" ht="12.75">
      <c r="E4715" s="167"/>
    </row>
    <row r="4716" ht="12.75">
      <c r="E4716" s="167"/>
    </row>
    <row r="4717" ht="12.75">
      <c r="E4717" s="167"/>
    </row>
    <row r="4718" ht="12.75">
      <c r="E4718" s="167"/>
    </row>
    <row r="4719" ht="12.75">
      <c r="E4719" s="167"/>
    </row>
    <row r="4720" ht="12.75">
      <c r="E4720" s="167"/>
    </row>
    <row r="4721" ht="12.75">
      <c r="E4721" s="167"/>
    </row>
    <row r="4722" ht="12.75">
      <c r="E4722" s="167"/>
    </row>
    <row r="4723" ht="12.75">
      <c r="E4723" s="167"/>
    </row>
    <row r="4724" ht="12.75">
      <c r="E4724" s="167"/>
    </row>
    <row r="4725" ht="12.75">
      <c r="E4725" s="167"/>
    </row>
    <row r="4726" ht="12.75">
      <c r="E4726" s="167"/>
    </row>
    <row r="4727" ht="12.75">
      <c r="E4727" s="167"/>
    </row>
    <row r="4728" ht="12.75">
      <c r="E4728" s="167"/>
    </row>
    <row r="4729" ht="12.75">
      <c r="E4729" s="167"/>
    </row>
    <row r="4730" ht="12.75">
      <c r="E4730" s="167"/>
    </row>
    <row r="4731" ht="12.75">
      <c r="E4731" s="167"/>
    </row>
    <row r="4732" ht="12.75">
      <c r="E4732" s="167"/>
    </row>
    <row r="4733" ht="12.75">
      <c r="E4733" s="167"/>
    </row>
    <row r="4734" ht="12.75">
      <c r="E4734" s="167"/>
    </row>
    <row r="4735" ht="12.75">
      <c r="E4735" s="167"/>
    </row>
    <row r="4736" ht="12.75">
      <c r="E4736" s="167"/>
    </row>
    <row r="4737" ht="12.75">
      <c r="E4737" s="167"/>
    </row>
    <row r="4738" ht="12.75">
      <c r="E4738" s="167"/>
    </row>
    <row r="4739" ht="12.75">
      <c r="E4739" s="167"/>
    </row>
    <row r="4740" ht="12.75">
      <c r="E4740" s="167"/>
    </row>
    <row r="4741" ht="12.75">
      <c r="E4741" s="167"/>
    </row>
    <row r="4742" ht="12.75">
      <c r="E4742" s="167"/>
    </row>
    <row r="4743" ht="12.75">
      <c r="E4743" s="167"/>
    </row>
    <row r="4744" ht="12.75">
      <c r="E4744" s="167"/>
    </row>
    <row r="4745" ht="12.75">
      <c r="E4745" s="167"/>
    </row>
    <row r="4746" ht="12.75">
      <c r="E4746" s="167"/>
    </row>
    <row r="4747" ht="12.75">
      <c r="E4747" s="167"/>
    </row>
    <row r="4748" ht="12.75">
      <c r="E4748" s="167"/>
    </row>
    <row r="4749" ht="12.75">
      <c r="E4749" s="167"/>
    </row>
    <row r="4750" ht="12.75">
      <c r="E4750" s="167"/>
    </row>
    <row r="4751" ht="12.75">
      <c r="E4751" s="167"/>
    </row>
    <row r="4752" ht="12.75">
      <c r="E4752" s="167"/>
    </row>
    <row r="4753" ht="12.75">
      <c r="E4753" s="167"/>
    </row>
    <row r="4754" ht="12.75">
      <c r="E4754" s="167"/>
    </row>
    <row r="4755" ht="12.75">
      <c r="E4755" s="167"/>
    </row>
    <row r="4756" ht="12.75">
      <c r="E4756" s="167"/>
    </row>
    <row r="4757" ht="12.75">
      <c r="E4757" s="167"/>
    </row>
    <row r="4758" ht="12.75">
      <c r="E4758" s="167"/>
    </row>
    <row r="4759" ht="12.75">
      <c r="E4759" s="167"/>
    </row>
    <row r="4760" ht="12.75">
      <c r="E4760" s="167"/>
    </row>
    <row r="4761" ht="12.75">
      <c r="E4761" s="167"/>
    </row>
    <row r="4762" ht="12.75">
      <c r="E4762" s="167"/>
    </row>
    <row r="4763" ht="12.75">
      <c r="E4763" s="167"/>
    </row>
    <row r="4764" ht="12.75">
      <c r="E4764" s="167"/>
    </row>
    <row r="4765" ht="12.75">
      <c r="E4765" s="167"/>
    </row>
    <row r="4766" ht="12.75">
      <c r="E4766" s="167"/>
    </row>
    <row r="4767" ht="12.75">
      <c r="E4767" s="167"/>
    </row>
    <row r="4768" ht="12.75">
      <c r="E4768" s="167"/>
    </row>
    <row r="4769" ht="12.75">
      <c r="E4769" s="167"/>
    </row>
    <row r="4770" ht="12.75">
      <c r="E4770" s="167"/>
    </row>
    <row r="4771" ht="12.75">
      <c r="E4771" s="167"/>
    </row>
    <row r="4772" ht="12.75">
      <c r="E4772" s="167"/>
    </row>
    <row r="4773" ht="12.75">
      <c r="E4773" s="167"/>
    </row>
    <row r="4774" ht="12.75">
      <c r="E4774" s="167"/>
    </row>
    <row r="4775" ht="12.75">
      <c r="E4775" s="167"/>
    </row>
    <row r="4776" ht="12.75">
      <c r="E4776" s="167"/>
    </row>
    <row r="4777" ht="12.75">
      <c r="E4777" s="167"/>
    </row>
    <row r="4778" ht="12.75">
      <c r="E4778" s="167"/>
    </row>
    <row r="4779" ht="12.75">
      <c r="E4779" s="167"/>
    </row>
    <row r="4780" ht="12.75">
      <c r="E4780" s="167"/>
    </row>
    <row r="4781" ht="12.75">
      <c r="E4781" s="167"/>
    </row>
    <row r="4782" ht="12.75">
      <c r="E4782" s="167"/>
    </row>
    <row r="4783" ht="12.75">
      <c r="E4783" s="167"/>
    </row>
    <row r="4784" ht="12.75">
      <c r="E4784" s="167"/>
    </row>
    <row r="4785" ht="12.75">
      <c r="E4785" s="167"/>
    </row>
    <row r="4786" ht="12.75">
      <c r="E4786" s="167"/>
    </row>
    <row r="4787" ht="12.75">
      <c r="E4787" s="167"/>
    </row>
    <row r="4788" ht="12.75">
      <c r="E4788" s="167"/>
    </row>
    <row r="4789" ht="12.75">
      <c r="E4789" s="167"/>
    </row>
    <row r="4790" ht="12.75">
      <c r="E4790" s="167"/>
    </row>
    <row r="4791" ht="12.75">
      <c r="E4791" s="167"/>
    </row>
    <row r="4792" ht="12.75">
      <c r="E4792" s="167"/>
    </row>
    <row r="4793" ht="12.75">
      <c r="E4793" s="167"/>
    </row>
    <row r="4794" ht="12.75">
      <c r="E4794" s="167"/>
    </row>
    <row r="4795" ht="12.75">
      <c r="E4795" s="167"/>
    </row>
    <row r="4796" ht="12.75">
      <c r="E4796" s="167"/>
    </row>
    <row r="4797" ht="12.75">
      <c r="E4797" s="167"/>
    </row>
    <row r="4798" ht="12.75">
      <c r="E4798" s="167"/>
    </row>
    <row r="4799" ht="12.75">
      <c r="E4799" s="167"/>
    </row>
    <row r="4800" ht="12.75">
      <c r="E4800" s="167"/>
    </row>
    <row r="4801" ht="12.75">
      <c r="E4801" s="167"/>
    </row>
    <row r="4802" ht="12.75">
      <c r="E4802" s="167"/>
    </row>
    <row r="4803" ht="12.75">
      <c r="E4803" s="167"/>
    </row>
    <row r="4804" ht="12.75">
      <c r="E4804" s="167"/>
    </row>
    <row r="4805" ht="12.75">
      <c r="E4805" s="167"/>
    </row>
    <row r="4806" ht="12.75">
      <c r="E4806" s="167"/>
    </row>
    <row r="4807" ht="12.75">
      <c r="E4807" s="167"/>
    </row>
    <row r="4808" ht="12.75">
      <c r="E4808" s="167"/>
    </row>
    <row r="4809" ht="12.75">
      <c r="E4809" s="167"/>
    </row>
    <row r="4810" ht="12.75">
      <c r="E4810" s="167"/>
    </row>
    <row r="4811" ht="12.75">
      <c r="E4811" s="167"/>
    </row>
    <row r="4812" ht="12.75">
      <c r="E4812" s="167"/>
    </row>
    <row r="4813" ht="12.75">
      <c r="E4813" s="167"/>
    </row>
    <row r="4814" ht="12.75">
      <c r="E4814" s="167"/>
    </row>
    <row r="4815" ht="12.75">
      <c r="E4815" s="167"/>
    </row>
    <row r="4816" ht="12.75">
      <c r="E4816" s="167"/>
    </row>
    <row r="4817" ht="12.75">
      <c r="E4817" s="167"/>
    </row>
    <row r="4818" ht="12.75">
      <c r="E4818" s="167"/>
    </row>
    <row r="4819" ht="12.75">
      <c r="E4819" s="167"/>
    </row>
    <row r="4820" ht="12.75">
      <c r="E4820" s="167"/>
    </row>
    <row r="4821" ht="12.75">
      <c r="E4821" s="167"/>
    </row>
    <row r="4822" ht="12.75">
      <c r="E4822" s="167"/>
    </row>
    <row r="4823" ht="12.75">
      <c r="E4823" s="167"/>
    </row>
    <row r="4824" ht="12.75">
      <c r="E4824" s="167"/>
    </row>
    <row r="4825" ht="12.75">
      <c r="E4825" s="167"/>
    </row>
    <row r="4826" ht="12.75">
      <c r="E4826" s="167"/>
    </row>
    <row r="4827" ht="12.75">
      <c r="E4827" s="167"/>
    </row>
    <row r="4828" ht="12.75">
      <c r="E4828" s="167"/>
    </row>
    <row r="4829" ht="12.75">
      <c r="E4829" s="167"/>
    </row>
    <row r="4830" ht="12.75">
      <c r="E4830" s="167"/>
    </row>
    <row r="4831" ht="12.75">
      <c r="E4831" s="167"/>
    </row>
    <row r="4832" ht="12.75">
      <c r="E4832" s="167"/>
    </row>
    <row r="4833" ht="12.75">
      <c r="E4833" s="167"/>
    </row>
    <row r="4834" ht="12.75">
      <c r="E4834" s="167"/>
    </row>
    <row r="4835" ht="12.75">
      <c r="E4835" s="167"/>
    </row>
    <row r="4836" ht="12.75">
      <c r="E4836" s="167"/>
    </row>
    <row r="4837" ht="12.75">
      <c r="E4837" s="167"/>
    </row>
    <row r="4838" ht="12.75">
      <c r="E4838" s="167"/>
    </row>
    <row r="4839" ht="12.75">
      <c r="E4839" s="167"/>
    </row>
    <row r="4840" ht="12.75">
      <c r="E4840" s="167"/>
    </row>
    <row r="4841" ht="12.75">
      <c r="E4841" s="167"/>
    </row>
    <row r="4842" ht="12.75">
      <c r="E4842" s="167"/>
    </row>
    <row r="4843" ht="12.75">
      <c r="E4843" s="167"/>
    </row>
    <row r="4844" ht="12.75">
      <c r="E4844" s="167"/>
    </row>
    <row r="4845" ht="12.75">
      <c r="E4845" s="167"/>
    </row>
    <row r="4846" ht="12.75">
      <c r="E4846" s="167"/>
    </row>
    <row r="4847" ht="12.75">
      <c r="E4847" s="167"/>
    </row>
    <row r="4848" ht="12.75">
      <c r="E4848" s="167"/>
    </row>
    <row r="4849" ht="12.75">
      <c r="E4849" s="167"/>
    </row>
    <row r="4850" ht="12.75">
      <c r="E4850" s="167"/>
    </row>
    <row r="4851" ht="12.75">
      <c r="E4851" s="167"/>
    </row>
    <row r="4852" ht="12.75">
      <c r="E4852" s="167"/>
    </row>
    <row r="4853" ht="12.75">
      <c r="E4853" s="167"/>
    </row>
    <row r="4854" ht="12.75">
      <c r="E4854" s="167"/>
    </row>
    <row r="4855" ht="12.75">
      <c r="E4855" s="167"/>
    </row>
    <row r="4856" ht="12.75">
      <c r="E4856" s="167"/>
    </row>
    <row r="4857" ht="12.75">
      <c r="E4857" s="167"/>
    </row>
    <row r="4858" ht="12.75">
      <c r="E4858" s="167"/>
    </row>
    <row r="4859" ht="12.75">
      <c r="E4859" s="167"/>
    </row>
    <row r="4860" ht="12.75">
      <c r="E4860" s="167"/>
    </row>
    <row r="4861" ht="12.75">
      <c r="E4861" s="167"/>
    </row>
    <row r="4862" ht="12.75">
      <c r="E4862" s="167"/>
    </row>
    <row r="4863" ht="12.75">
      <c r="E4863" s="167"/>
    </row>
    <row r="4864" ht="12.75">
      <c r="E4864" s="167"/>
    </row>
    <row r="4865" ht="12.75">
      <c r="E4865" s="167"/>
    </row>
    <row r="4866" ht="12.75">
      <c r="E4866" s="167"/>
    </row>
    <row r="4867" ht="12.75">
      <c r="E4867" s="167"/>
    </row>
    <row r="4868" ht="12.75">
      <c r="E4868" s="167"/>
    </row>
    <row r="4869" ht="12.75">
      <c r="E4869" s="167"/>
    </row>
    <row r="4870" ht="12.75">
      <c r="E4870" s="167"/>
    </row>
    <row r="4871" ht="12.75">
      <c r="E4871" s="167"/>
    </row>
    <row r="4872" ht="12.75">
      <c r="E4872" s="167"/>
    </row>
    <row r="4873" ht="12.75">
      <c r="E4873" s="167"/>
    </row>
    <row r="4874" ht="12.75">
      <c r="E4874" s="167"/>
    </row>
    <row r="4875" ht="12.75">
      <c r="E4875" s="167"/>
    </row>
    <row r="4876" ht="12.75">
      <c r="E4876" s="167"/>
    </row>
    <row r="4877" ht="12.75">
      <c r="E4877" s="167"/>
    </row>
    <row r="4878" ht="12.75">
      <c r="E4878" s="167"/>
    </row>
    <row r="4879" ht="12.75">
      <c r="E4879" s="167"/>
    </row>
    <row r="4880" ht="12.75">
      <c r="E4880" s="167"/>
    </row>
    <row r="4881" ht="12.75">
      <c r="E4881" s="167"/>
    </row>
    <row r="4882" ht="12.75">
      <c r="E4882" s="167"/>
    </row>
    <row r="4883" ht="12.75">
      <c r="E4883" s="167"/>
    </row>
    <row r="4884" ht="12.75">
      <c r="E4884" s="167"/>
    </row>
    <row r="4885" ht="12.75">
      <c r="E4885" s="167"/>
    </row>
    <row r="4886" ht="12.75">
      <c r="E4886" s="167"/>
    </row>
    <row r="4887" ht="12.75">
      <c r="E4887" s="167"/>
    </row>
    <row r="4888" ht="12.75">
      <c r="E4888" s="167"/>
    </row>
    <row r="4889" ht="12.75">
      <c r="E4889" s="167"/>
    </row>
    <row r="4890" ht="12.75">
      <c r="E4890" s="167"/>
    </row>
    <row r="4891" ht="12.75">
      <c r="E4891" s="167"/>
    </row>
    <row r="4892" ht="12.75">
      <c r="E4892" s="167"/>
    </row>
    <row r="4893" ht="12.75">
      <c r="E4893" s="167"/>
    </row>
    <row r="4894" ht="12.75">
      <c r="E4894" s="167"/>
    </row>
    <row r="4895" ht="12.75">
      <c r="E4895" s="167"/>
    </row>
    <row r="4896" ht="12.75">
      <c r="E4896" s="167"/>
    </row>
    <row r="4897" ht="12.75">
      <c r="E4897" s="167"/>
    </row>
    <row r="4898" ht="12.75">
      <c r="E4898" s="167"/>
    </row>
    <row r="4899" ht="12.75">
      <c r="E4899" s="167"/>
    </row>
    <row r="4900" ht="12.75">
      <c r="E4900" s="167"/>
    </row>
    <row r="4901" ht="12.75">
      <c r="E4901" s="167"/>
    </row>
    <row r="4902" ht="12.75">
      <c r="E4902" s="167"/>
    </row>
    <row r="4903" ht="12.75">
      <c r="E4903" s="167"/>
    </row>
    <row r="4904" ht="12.75">
      <c r="E4904" s="167"/>
    </row>
    <row r="4905" ht="12.75">
      <c r="E4905" s="167"/>
    </row>
    <row r="4906" ht="12.75">
      <c r="E4906" s="167"/>
    </row>
    <row r="4907" ht="12.75">
      <c r="E4907" s="167"/>
    </row>
    <row r="4908" ht="12.75">
      <c r="E4908" s="167"/>
    </row>
    <row r="4909" ht="12.75">
      <c r="E4909" s="167"/>
    </row>
    <row r="4910" ht="12.75">
      <c r="E4910" s="167"/>
    </row>
    <row r="4911" ht="12.75">
      <c r="E4911" s="167"/>
    </row>
    <row r="4912" ht="12.75">
      <c r="E4912" s="167"/>
    </row>
    <row r="4913" ht="12.75">
      <c r="E4913" s="167"/>
    </row>
    <row r="4914" ht="12.75">
      <c r="E4914" s="167"/>
    </row>
    <row r="4915" ht="12.75">
      <c r="E4915" s="167"/>
    </row>
    <row r="4916" ht="12.75">
      <c r="E4916" s="167"/>
    </row>
    <row r="4917" ht="12.75">
      <c r="E4917" s="167"/>
    </row>
    <row r="4918" ht="12.75">
      <c r="E4918" s="167"/>
    </row>
    <row r="4919" ht="12.75">
      <c r="E4919" s="167"/>
    </row>
    <row r="4920" ht="12.75">
      <c r="E4920" s="167"/>
    </row>
    <row r="4921" ht="12.75">
      <c r="E4921" s="167"/>
    </row>
    <row r="4922" ht="12.75">
      <c r="E4922" s="167"/>
    </row>
    <row r="4923" ht="12.75">
      <c r="E4923" s="167"/>
    </row>
    <row r="4924" ht="12.75">
      <c r="E4924" s="167"/>
    </row>
    <row r="4925" ht="12.75">
      <c r="E4925" s="167"/>
    </row>
    <row r="4926" ht="12.75">
      <c r="E4926" s="167"/>
    </row>
    <row r="4927" ht="12.75">
      <c r="E4927" s="167"/>
    </row>
    <row r="4928" ht="12.75">
      <c r="E4928" s="167"/>
    </row>
    <row r="4929" ht="12.75">
      <c r="E4929" s="167"/>
    </row>
    <row r="4930" ht="12.75">
      <c r="E4930" s="167"/>
    </row>
    <row r="4931" ht="12.75">
      <c r="E4931" s="167"/>
    </row>
    <row r="4932" ht="12.75">
      <c r="E4932" s="167"/>
    </row>
    <row r="4933" ht="12.75">
      <c r="E4933" s="167"/>
    </row>
    <row r="4934" ht="12.75">
      <c r="E4934" s="167"/>
    </row>
    <row r="4935" ht="12.75">
      <c r="E4935" s="167"/>
    </row>
    <row r="4936" ht="12.75">
      <c r="E4936" s="167"/>
    </row>
    <row r="4937" ht="12.75">
      <c r="E4937" s="167"/>
    </row>
    <row r="4938" ht="12.75">
      <c r="E4938" s="167"/>
    </row>
    <row r="4939" ht="12.75">
      <c r="E4939" s="167"/>
    </row>
    <row r="4940" ht="12.75">
      <c r="E4940" s="167"/>
    </row>
    <row r="4941" ht="12.75">
      <c r="E4941" s="167"/>
    </row>
    <row r="4942" ht="12.75">
      <c r="E4942" s="167"/>
    </row>
    <row r="4943" ht="12.75">
      <c r="E4943" s="167"/>
    </row>
    <row r="4944" ht="12.75">
      <c r="E4944" s="167"/>
    </row>
    <row r="4945" ht="12.75">
      <c r="E4945" s="167"/>
    </row>
    <row r="4946" ht="12.75">
      <c r="E4946" s="167"/>
    </row>
    <row r="4947" ht="12.75">
      <c r="E4947" s="167"/>
    </row>
    <row r="4948" ht="12.75">
      <c r="E4948" s="167"/>
    </row>
    <row r="4949" ht="12.75">
      <c r="E4949" s="167"/>
    </row>
    <row r="4950" ht="12.75">
      <c r="E4950" s="167"/>
    </row>
    <row r="4951" ht="12.75">
      <c r="E4951" s="167"/>
    </row>
    <row r="4952" ht="12.75">
      <c r="E4952" s="167"/>
    </row>
    <row r="4953" ht="12.75">
      <c r="E4953" s="167"/>
    </row>
    <row r="4954" ht="12.75">
      <c r="E4954" s="167"/>
    </row>
    <row r="4955" ht="12.75">
      <c r="E4955" s="167"/>
    </row>
    <row r="4956" ht="12.75">
      <c r="E4956" s="167"/>
    </row>
    <row r="4957" ht="12.75">
      <c r="E4957" s="167"/>
    </row>
    <row r="4958" ht="12.75">
      <c r="E4958" s="167"/>
    </row>
    <row r="4959" ht="12.75">
      <c r="E4959" s="167"/>
    </row>
    <row r="4960" ht="12.75">
      <c r="E4960" s="167"/>
    </row>
    <row r="4961" ht="12.75">
      <c r="E4961" s="167"/>
    </row>
    <row r="4962" ht="12.75">
      <c r="E4962" s="167"/>
    </row>
    <row r="4963" ht="12.75">
      <c r="E4963" s="167"/>
    </row>
    <row r="4964" ht="12.75">
      <c r="E4964" s="167"/>
    </row>
    <row r="4965" ht="12.75">
      <c r="E4965" s="167"/>
    </row>
    <row r="4966" ht="12.75">
      <c r="E4966" s="167"/>
    </row>
    <row r="4967" ht="12.75">
      <c r="E4967" s="167"/>
    </row>
    <row r="4968" ht="12.75">
      <c r="E4968" s="167"/>
    </row>
    <row r="4969" ht="12.75">
      <c r="E4969" s="167"/>
    </row>
    <row r="4970" ht="12.75">
      <c r="E4970" s="167"/>
    </row>
    <row r="4971" ht="12.75">
      <c r="E4971" s="167"/>
    </row>
    <row r="4972" ht="12.75">
      <c r="E4972" s="167"/>
    </row>
    <row r="4973" ht="12.75">
      <c r="E4973" s="167"/>
    </row>
    <row r="4974" ht="12.75">
      <c r="E4974" s="167"/>
    </row>
    <row r="4975" ht="12.75">
      <c r="E4975" s="167"/>
    </row>
    <row r="4976" ht="12.75">
      <c r="E4976" s="167"/>
    </row>
    <row r="4977" ht="12.75">
      <c r="E4977" s="167"/>
    </row>
    <row r="4978" ht="12.75">
      <c r="E4978" s="167"/>
    </row>
    <row r="4979" ht="12.75">
      <c r="E4979" s="167"/>
    </row>
    <row r="4980" ht="12.75">
      <c r="E4980" s="167"/>
    </row>
    <row r="4981" ht="12.75">
      <c r="E4981" s="167"/>
    </row>
    <row r="4982" ht="12.75">
      <c r="E4982" s="167"/>
    </row>
    <row r="4983" ht="12.75">
      <c r="E4983" s="167"/>
    </row>
    <row r="4984" ht="12.75">
      <c r="E4984" s="167"/>
    </row>
    <row r="4985" ht="12.75">
      <c r="E4985" s="167"/>
    </row>
    <row r="4986" ht="12.75">
      <c r="E4986" s="167"/>
    </row>
    <row r="4987" ht="12.75">
      <c r="E4987" s="167"/>
    </row>
    <row r="4988" ht="12.75">
      <c r="E4988" s="167"/>
    </row>
    <row r="4989" ht="12.75">
      <c r="E4989" s="167"/>
    </row>
    <row r="4990" ht="12.75">
      <c r="E4990" s="167"/>
    </row>
    <row r="4991" ht="12.75">
      <c r="E4991" s="167"/>
    </row>
    <row r="4992" ht="12.75">
      <c r="E4992" s="167"/>
    </row>
    <row r="4993" ht="12.75">
      <c r="E4993" s="167"/>
    </row>
    <row r="4994" ht="12.75">
      <c r="E4994" s="167"/>
    </row>
    <row r="4995" ht="12.75">
      <c r="E4995" s="167"/>
    </row>
    <row r="4996" ht="12.75">
      <c r="E4996" s="167"/>
    </row>
    <row r="4997" ht="12.75">
      <c r="E4997" s="167"/>
    </row>
    <row r="4998" ht="12.75">
      <c r="E4998" s="167"/>
    </row>
    <row r="4999" ht="12.75">
      <c r="E4999" s="167"/>
    </row>
    <row r="5000" ht="12.75">
      <c r="E5000" s="167"/>
    </row>
    <row r="5001" ht="12.75">
      <c r="E5001" s="167"/>
    </row>
    <row r="5002" ht="12.75">
      <c r="E5002" s="167"/>
    </row>
    <row r="5003" ht="12.75">
      <c r="E5003" s="167"/>
    </row>
  </sheetData>
  <sheetProtection password="CA6B" sheet="1"/>
  <mergeCells count="6">
    <mergeCell ref="A538:D538"/>
    <mergeCell ref="A539:H543"/>
    <mergeCell ref="A1:H1"/>
    <mergeCell ref="D2:H2"/>
    <mergeCell ref="D3:H3"/>
    <mergeCell ref="D4:H4"/>
  </mergeCells>
  <printOptions/>
  <pageMargins left="0.590551181102362" right="0.393700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Wolf Zbyněk</cp:lastModifiedBy>
  <cp:lastPrinted>2014-02-28T09:52:57Z</cp:lastPrinted>
  <dcterms:created xsi:type="dcterms:W3CDTF">2009-04-08T07:15:50Z</dcterms:created>
  <dcterms:modified xsi:type="dcterms:W3CDTF">2017-01-16T09:05:40Z</dcterms:modified>
  <cp:category/>
  <cp:version/>
  <cp:contentType/>
  <cp:contentStatus/>
</cp:coreProperties>
</file>