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195" windowHeight="11250" tabRatio="918" activeTab="0"/>
  </bookViews>
  <sheets>
    <sheet name="rozpočet" sheetId="1" r:id="rId1"/>
    <sheet name="mapa" sheetId="3" r:id="rId2"/>
  </sheets>
  <definedNames>
    <definedName name="_xlnm.Print_Area" localSheetId="0">'rozpočet'!$A$1:$S$91</definedName>
  </definedNames>
  <calcPr calcId="145621"/>
</workbook>
</file>

<file path=xl/sharedStrings.xml><?xml version="1.0" encoding="utf-8"?>
<sst xmlns="http://schemas.openxmlformats.org/spreadsheetml/2006/main" count="103" uniqueCount="73">
  <si>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</si>
  <si>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</si>
  <si>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</si>
  <si>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</si>
  <si>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</si>
  <si>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</si>
  <si>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</si>
  <si>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</si>
  <si>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</si>
  <si>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</si>
  <si>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</si>
  <si>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</si>
  <si>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</si>
  <si>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</si>
  <si>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</si>
  <si>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</si>
  <si>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</si>
  <si>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</si>
  <si>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</si>
  <si>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</si>
  <si>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</si>
  <si>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</si>
  <si>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D1 - Komunikace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</si>
  <si>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</si>
  <si>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</si>
  <si>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</si>
  <si>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</si>
  <si>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</si>
  <si>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</si>
  <si>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</si>
  <si>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</si>
  <si>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</si>
  <si>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</si>
  <si>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</si>
  <si>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</si>
  <si>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</si>
  <si>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2</t>
  </si>
  <si>
    <t>Pol2</t>
  </si>
  <si>
    <t>Očištění plochy silnice od nánosů a nečistot</t>
  </si>
  <si>
    <t>3</t>
  </si>
  <si>
    <t>4</t>
  </si>
  <si>
    <t>Pol4</t>
  </si>
  <si>
    <t>5</t>
  </si>
  <si>
    <t>Pol5</t>
  </si>
  <si>
    <t>6</t>
  </si>
  <si>
    <t>Pol6</t>
  </si>
  <si>
    <t>Zalití spáry za studena</t>
  </si>
  <si>
    <t>bm</t>
  </si>
  <si>
    <t>7</t>
  </si>
  <si>
    <t>Pol7</t>
  </si>
  <si>
    <t>Řezání stávajícího živičného krytu hl. do 50mm</t>
  </si>
  <si>
    <t>m</t>
  </si>
  <si>
    <t>8</t>
  </si>
  <si>
    <t>Pol8</t>
  </si>
  <si>
    <t>9</t>
  </si>
  <si>
    <t>Pol9</t>
  </si>
  <si>
    <t>Celkové náklady za stavbu</t>
  </si>
  <si>
    <t>SPRÁVA A ÚDRŽBA SILNIC PLZEŇSKÉHO KRAJE, příspěvková organizace</t>
  </si>
  <si>
    <t xml:space="preserve">Plzeň, Jižní předměstí, Škroupova 18, PSČ 306 13 </t>
  </si>
  <si>
    <t>SPRÁVA A ÚDRŽBA SILNIC PLZEŇSKÉHO KRAJE, p.o.</t>
  </si>
  <si>
    <t>t</t>
  </si>
  <si>
    <t>Pol3</t>
  </si>
  <si>
    <t>Postřik živičný spojovací ze silniční emulze v množství 0,3kg/m2</t>
  </si>
  <si>
    <t>kpl</t>
  </si>
  <si>
    <t>Asfaltový beton vrstva ložná ACL 16 (obalované kamenivo OKS) - lokální vysprávky</t>
  </si>
  <si>
    <t xml:space="preserve"> III/18016 Červený Hrádek - Újezd</t>
  </si>
  <si>
    <t>Pol10</t>
  </si>
  <si>
    <t>VDZ - vodící čáry - strukturovaný plast š. 0,125m, vč, předznačení barvou</t>
  </si>
  <si>
    <t>Stržení, dosypání a zhutnění krajnic frézovaná živice v šířce do 0,5 m tl. 100mm</t>
  </si>
  <si>
    <t>Asfaltový beton vrstva obrusná ACO 11 (ABS) tř. II tl. 50mm š. přes 3m z nemodifikovaného asfaltu, včetně ošetření středové spáry zálivkou</t>
  </si>
  <si>
    <t>Odstranění živičného krytu frézováním plocha přes 500 m2 tl. 50 mm  s překážkami v trase s naložením včetně odvozu na skládku SUS Vochov - 270m3, zbytek do krajnic</t>
  </si>
  <si>
    <t>DIR + DIO, geodetické zaměření skutečně provedených prací</t>
  </si>
  <si>
    <t>III/ 18016 Hrádecká, Červenohrádecká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</si>
</sst>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165" fontId="0" fillId="0" borderId="19" xfId="0" applyNumberFormat="1" applyFont="1" applyBorder="1" applyAlignment="1" applyProtection="1">
      <alignment horizontal="righ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76200</xdr:colOff>
      <xdr:row>32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rcRect t="6933" b="3306"/>
        <a:stretch>
          <a:fillRect/>
        </a:stretch>
      </xdr:blipFill>
      <xdr:spPr>
        <a:xfrm>
          <a:off x="0" y="0"/>
          <a:ext cx="8610600" cy="6181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0"/>
  <sheetViews>
    <sheetView tabSelected="1" view="pageBreakPreview" zoomScale="85" zoomScaleSheetLayoutView="85" workbookViewId="0" topLeftCell="A15">
      <selection activeCell="F9" sqref="F9"/>
    </sheetView>
  </sheetViews>
  <sheetFormatPr defaultColWidth="9.140625" defaultRowHeight="15"/>
  <cols>
    <col min="1" max="1" width="2.71093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91" t="s">
        <v>65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6"/>
      <c r="R5" s="5"/>
    </row>
    <row r="6" spans="2:18" ht="18">
      <c r="B6" s="8"/>
      <c r="C6" s="9"/>
      <c r="D6" s="10"/>
      <c r="E6" s="9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65" t="s">
        <v>72</v>
      </c>
      <c r="G8" s="9"/>
      <c r="H8" s="9"/>
      <c r="I8" s="9"/>
      <c r="J8" s="9"/>
      <c r="K8" s="9"/>
      <c r="L8" s="9"/>
      <c r="M8" s="7"/>
      <c r="N8" s="9"/>
      <c r="O8" s="85"/>
      <c r="P8" s="85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57</v>
      </c>
      <c r="G10" s="9"/>
      <c r="H10" s="9"/>
      <c r="I10" s="9"/>
      <c r="J10" s="9"/>
      <c r="K10" s="9"/>
      <c r="L10" s="9"/>
      <c r="M10" s="7" t="s">
        <v>4</v>
      </c>
      <c r="N10" s="9"/>
      <c r="O10" s="86">
        <v>72053119</v>
      </c>
      <c r="P10" s="86"/>
      <c r="Q10" s="9"/>
      <c r="R10" s="11"/>
    </row>
    <row r="11" spans="2:18" ht="15">
      <c r="B11" s="8"/>
      <c r="C11" s="9"/>
      <c r="D11" s="9"/>
      <c r="E11" s="12"/>
      <c r="F11" s="9" t="s">
        <v>58</v>
      </c>
      <c r="G11" s="9"/>
      <c r="H11" s="9"/>
      <c r="I11" s="9"/>
      <c r="J11" s="9"/>
      <c r="K11" s="9"/>
      <c r="L11" s="9"/>
      <c r="M11" s="7"/>
      <c r="N11" s="9"/>
      <c r="O11" s="86"/>
      <c r="P11" s="86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86"/>
      <c r="P13" s="86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86"/>
      <c r="P14" s="86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86"/>
      <c r="P16" s="86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18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92">
        <f>N78</f>
        <v>0</v>
      </c>
      <c r="N19" s="92"/>
      <c r="O19" s="92"/>
      <c r="P19" s="92"/>
      <c r="Q19" s="9"/>
      <c r="R19" s="11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92"/>
      <c r="N20" s="92"/>
      <c r="O20" s="92"/>
      <c r="P20" s="92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63"/>
      <c r="N21" s="63"/>
      <c r="O21" s="63"/>
      <c r="P21" s="63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93">
        <f>M19</f>
        <v>0</v>
      </c>
      <c r="N22" s="93"/>
      <c r="O22" s="93"/>
      <c r="P22" s="93"/>
      <c r="Q22" s="9"/>
      <c r="R22" s="11"/>
    </row>
    <row r="23" spans="2:18" ht="15">
      <c r="B23" s="8"/>
      <c r="C23" s="61"/>
      <c r="D23" s="16"/>
      <c r="E23" s="61"/>
      <c r="F23" s="61"/>
      <c r="G23" s="61"/>
      <c r="H23" s="61"/>
      <c r="I23" s="61"/>
      <c r="J23" s="61"/>
      <c r="K23" s="61"/>
      <c r="L23" s="61"/>
      <c r="M23" s="62"/>
      <c r="N23" s="62"/>
      <c r="O23" s="62"/>
      <c r="P23" s="62"/>
      <c r="Q23" s="61"/>
      <c r="R23" s="11"/>
    </row>
    <row r="24" spans="2:18" ht="15">
      <c r="B24" s="8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1"/>
    </row>
    <row r="25" spans="2:18" ht="15" customHeight="1" hidden="1">
      <c r="B25" s="8"/>
      <c r="C25" s="9"/>
      <c r="D25" s="9"/>
      <c r="E25" s="17" t="s">
        <v>10</v>
      </c>
      <c r="F25" s="18">
        <v>0</v>
      </c>
      <c r="G25" s="19" t="s">
        <v>9</v>
      </c>
      <c r="H25" s="94">
        <f>ROUND((SUM($BB$61:$BB$62)+SUM($BB$80:$BB$91)),2)</f>
        <v>0</v>
      </c>
      <c r="I25" s="94"/>
      <c r="J25" s="94"/>
      <c r="K25" s="9"/>
      <c r="L25" s="9"/>
      <c r="M25" s="94">
        <v>0</v>
      </c>
      <c r="N25" s="94"/>
      <c r="O25" s="94"/>
      <c r="P25" s="94"/>
      <c r="Q25" s="9"/>
      <c r="R25" s="11"/>
    </row>
    <row r="26" spans="2:18" ht="15" customHeight="1" hidden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</row>
    <row r="27" spans="2:18" ht="18" customHeight="1" hidden="1">
      <c r="B27" s="8"/>
      <c r="C27" s="20"/>
      <c r="D27" s="21" t="s">
        <v>11</v>
      </c>
      <c r="E27" s="22"/>
      <c r="F27" s="22"/>
      <c r="G27" s="23" t="s">
        <v>12</v>
      </c>
      <c r="H27" s="24" t="s">
        <v>13</v>
      </c>
      <c r="I27" s="22"/>
      <c r="J27" s="22"/>
      <c r="K27" s="22"/>
      <c r="L27" s="97">
        <f>SUM($N$25:$N$27)</f>
        <v>0</v>
      </c>
      <c r="M27" s="97"/>
      <c r="N27" s="97"/>
      <c r="O27" s="97"/>
      <c r="P27" s="98"/>
      <c r="Q27" s="20"/>
      <c r="R27" s="11"/>
    </row>
    <row r="28" spans="2:18" ht="7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9"/>
      <c r="D30" s="25" t="s">
        <v>16</v>
      </c>
      <c r="E30" s="13"/>
      <c r="F30" s="13"/>
      <c r="G30" s="13"/>
      <c r="H30" s="26"/>
      <c r="I30" s="9"/>
      <c r="J30" s="25" t="s">
        <v>17</v>
      </c>
      <c r="K30" s="13"/>
      <c r="L30" s="13"/>
      <c r="M30" s="13"/>
      <c r="N30" s="13"/>
      <c r="O30" s="13"/>
      <c r="P30" s="26"/>
      <c r="Q30" s="9"/>
      <c r="R30" s="11"/>
    </row>
    <row r="31" spans="2:18" ht="14.25" customHeight="1">
      <c r="B31" s="4"/>
      <c r="C31" s="6"/>
      <c r="D31" s="27"/>
      <c r="E31" s="6"/>
      <c r="F31" s="6"/>
      <c r="G31" s="6"/>
      <c r="H31" s="28"/>
      <c r="I31" s="6"/>
      <c r="J31" s="27"/>
      <c r="K31" s="6"/>
      <c r="L31" s="6"/>
      <c r="M31" s="6"/>
      <c r="N31" s="6"/>
      <c r="O31" s="6"/>
      <c r="P31" s="28"/>
      <c r="Q31" s="6"/>
      <c r="R31" s="5"/>
    </row>
    <row r="32" spans="2:18" ht="15.75" customHeight="1">
      <c r="B32" s="4"/>
      <c r="C32" s="6"/>
      <c r="D32" s="27"/>
      <c r="E32" s="6"/>
      <c r="F32" s="6"/>
      <c r="G32" s="6"/>
      <c r="H32" s="28"/>
      <c r="I32" s="6"/>
      <c r="J32" s="27"/>
      <c r="K32" s="6"/>
      <c r="L32" s="6"/>
      <c r="M32" s="6"/>
      <c r="N32" s="6"/>
      <c r="O32" s="6"/>
      <c r="P32" s="28"/>
      <c r="Q32" s="6"/>
      <c r="R32" s="5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4.2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8"/>
      <c r="C39" s="9"/>
      <c r="D39" s="29" t="s">
        <v>14</v>
      </c>
      <c r="E39" s="30"/>
      <c r="F39" s="30"/>
      <c r="G39" s="31" t="s">
        <v>15</v>
      </c>
      <c r="H39" s="32"/>
      <c r="I39" s="9"/>
      <c r="J39" s="29" t="s">
        <v>14</v>
      </c>
      <c r="K39" s="30"/>
      <c r="L39" s="30"/>
      <c r="M39" s="30"/>
      <c r="N39" s="31" t="s">
        <v>15</v>
      </c>
      <c r="O39" s="30"/>
      <c r="P39" s="32"/>
      <c r="Q39" s="9"/>
      <c r="R39" s="11"/>
    </row>
    <row r="40" spans="2:18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5" spans="2:18" ht="14.25" customHeigh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2:18" ht="21">
      <c r="B46" s="8"/>
      <c r="C46" s="82" t="s">
        <v>18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11"/>
    </row>
    <row r="47" spans="2:18" ht="37.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</row>
    <row r="48" spans="2:18" ht="15" customHeight="1">
      <c r="B48" s="8"/>
      <c r="C48" s="7" t="s">
        <v>1</v>
      </c>
      <c r="D48" s="9"/>
      <c r="E48" s="9"/>
      <c r="F48" s="83" t="str">
        <f>F5</f>
        <v xml:space="preserve"> III/18016 Červený Hrádek - Újezd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9"/>
      <c r="R48" s="11"/>
    </row>
    <row r="49" spans="2:18" ht="18">
      <c r="B49" s="8"/>
      <c r="C49" s="39"/>
      <c r="D49" s="9"/>
      <c r="E49" s="9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9"/>
      <c r="R49" s="11"/>
    </row>
    <row r="50" spans="2:18" ht="37.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</row>
    <row r="51" spans="2:18" ht="15">
      <c r="B51" s="8"/>
      <c r="C51" s="7" t="s">
        <v>2</v>
      </c>
      <c r="D51" s="9"/>
      <c r="E51" s="9"/>
      <c r="F51" s="12" t="str">
        <f>F8</f>
        <v>III/ 18016 Hrádecká, Červenohrádecká</v>
      </c>
      <c r="G51" s="9"/>
      <c r="H51" s="9"/>
      <c r="I51" s="9"/>
      <c r="J51" s="9"/>
      <c r="K51" s="7"/>
      <c r="L51" s="9"/>
      <c r="M51" s="85"/>
      <c r="N51" s="85"/>
      <c r="O51" s="85"/>
      <c r="P51" s="85"/>
      <c r="Q51" s="9"/>
      <c r="R51" s="11"/>
    </row>
    <row r="52" spans="2:18" ht="18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3</v>
      </c>
      <c r="D53" s="9"/>
      <c r="E53" s="9"/>
      <c r="F53" s="60" t="s">
        <v>59</v>
      </c>
      <c r="G53" s="9"/>
      <c r="H53" s="9"/>
      <c r="I53" s="9"/>
      <c r="J53" s="9"/>
      <c r="K53" s="7" t="s">
        <v>6</v>
      </c>
      <c r="L53" s="9"/>
      <c r="M53" s="86"/>
      <c r="N53" s="86"/>
      <c r="O53" s="86"/>
      <c r="P53" s="86"/>
      <c r="Q53" s="86"/>
      <c r="R53" s="11"/>
    </row>
    <row r="54" spans="2:18" ht="15">
      <c r="B54" s="8"/>
      <c r="D54" s="9"/>
      <c r="E54" s="9"/>
      <c r="F54" s="12" t="s">
        <v>58</v>
      </c>
      <c r="G54" s="9"/>
      <c r="H54" s="9"/>
      <c r="I54" s="9"/>
      <c r="J54" s="9"/>
      <c r="K54" s="7"/>
      <c r="L54" s="9"/>
      <c r="M54" s="86"/>
      <c r="N54" s="86"/>
      <c r="O54" s="86"/>
      <c r="P54" s="86"/>
      <c r="Q54" s="86"/>
      <c r="R54" s="11"/>
    </row>
    <row r="55" spans="2:18" ht="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</row>
    <row r="56" spans="2:18" ht="11.25" customHeight="1">
      <c r="B56" s="8"/>
      <c r="C56" s="95" t="s">
        <v>19</v>
      </c>
      <c r="D56" s="95"/>
      <c r="E56" s="95"/>
      <c r="F56" s="95"/>
      <c r="G56" s="95"/>
      <c r="H56" s="20"/>
      <c r="I56" s="20"/>
      <c r="J56" s="20"/>
      <c r="K56" s="20"/>
      <c r="L56" s="20"/>
      <c r="M56" s="20"/>
      <c r="N56" s="95" t="s">
        <v>20</v>
      </c>
      <c r="O56" s="95"/>
      <c r="P56" s="95"/>
      <c r="Q56" s="95"/>
      <c r="R56" s="11"/>
    </row>
    <row r="57" spans="2:18" ht="30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40" t="s">
        <v>21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6">
        <f>N78</f>
        <v>0</v>
      </c>
      <c r="O58" s="96"/>
      <c r="P58" s="96"/>
      <c r="Q58" s="96"/>
      <c r="R58" s="11"/>
    </row>
    <row r="59" spans="2:18" ht="30" customHeight="1">
      <c r="B59" s="41"/>
      <c r="C59" s="42"/>
      <c r="D59" s="42" t="s">
        <v>22</v>
      </c>
      <c r="E59" s="42"/>
      <c r="F59" s="42"/>
      <c r="G59" s="42"/>
      <c r="H59" s="42"/>
      <c r="I59" s="42"/>
      <c r="J59" s="42"/>
      <c r="K59" s="42"/>
      <c r="L59" s="42"/>
      <c r="M59" s="42"/>
      <c r="N59" s="88">
        <f>N79</f>
        <v>0</v>
      </c>
      <c r="O59" s="88"/>
      <c r="P59" s="88"/>
      <c r="Q59" s="88"/>
      <c r="R59" s="43"/>
    </row>
    <row r="60" spans="2:18" ht="25.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1"/>
    </row>
    <row r="61" spans="2:18" ht="30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1"/>
    </row>
    <row r="62" spans="2:18" ht="18.75" customHeight="1">
      <c r="B62" s="8"/>
      <c r="C62" s="44" t="s">
        <v>56</v>
      </c>
      <c r="D62" s="20"/>
      <c r="E62" s="20"/>
      <c r="F62" s="20"/>
      <c r="G62" s="20"/>
      <c r="H62" s="20"/>
      <c r="I62" s="20"/>
      <c r="J62" s="20"/>
      <c r="K62" s="20"/>
      <c r="L62" s="87">
        <f>N58</f>
        <v>0</v>
      </c>
      <c r="M62" s="87"/>
      <c r="N62" s="87"/>
      <c r="O62" s="87"/>
      <c r="P62" s="87"/>
      <c r="Q62" s="87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82" t="s">
        <v>23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83" t="str">
        <f>F5</f>
        <v xml:space="preserve"> III/18016 Červený Hrádek - Újezd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9"/>
      <c r="R69" s="11"/>
    </row>
    <row r="70" spans="2:18" ht="18">
      <c r="B70" s="8"/>
      <c r="C70" s="39"/>
      <c r="D70" s="9"/>
      <c r="E70" s="9"/>
      <c r="F70" s="84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>III/ 18016 Hrádecká, Červenohrádecká</v>
      </c>
      <c r="G72" s="9"/>
      <c r="H72" s="9"/>
      <c r="I72" s="9"/>
      <c r="J72" s="9"/>
      <c r="K72" s="7"/>
      <c r="L72" s="9"/>
      <c r="M72" s="85"/>
      <c r="N72" s="76"/>
      <c r="O72" s="76"/>
      <c r="P72" s="76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59</v>
      </c>
      <c r="G74" s="9"/>
      <c r="H74" s="9"/>
      <c r="I74" s="9"/>
      <c r="J74" s="9"/>
      <c r="K74" s="7" t="s">
        <v>6</v>
      </c>
      <c r="L74" s="9"/>
      <c r="M74" s="86"/>
      <c r="N74" s="76"/>
      <c r="O74" s="76"/>
      <c r="P74" s="76"/>
      <c r="Q74" s="76"/>
      <c r="R74" s="11"/>
    </row>
    <row r="75" spans="2:18" ht="15">
      <c r="B75" s="8"/>
      <c r="C75" s="7"/>
      <c r="D75" s="9"/>
      <c r="E75" s="9"/>
      <c r="F75" s="12" t="s">
        <v>58</v>
      </c>
      <c r="G75" s="9"/>
      <c r="H75" s="9"/>
      <c r="I75" s="9"/>
      <c r="J75" s="9"/>
      <c r="K75" s="7"/>
      <c r="L75" s="9"/>
      <c r="M75" s="86"/>
      <c r="N75" s="76"/>
      <c r="O75" s="76"/>
      <c r="P75" s="76"/>
      <c r="Q75" s="76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24</v>
      </c>
      <c r="D77" s="50" t="s">
        <v>25</v>
      </c>
      <c r="E77" s="50" t="s">
        <v>26</v>
      </c>
      <c r="F77" s="72" t="s">
        <v>27</v>
      </c>
      <c r="G77" s="73"/>
      <c r="H77" s="73"/>
      <c r="I77" s="73"/>
      <c r="J77" s="50" t="s">
        <v>28</v>
      </c>
      <c r="K77" s="50" t="s">
        <v>29</v>
      </c>
      <c r="L77" s="72" t="s">
        <v>30</v>
      </c>
      <c r="M77" s="73"/>
      <c r="N77" s="72" t="s">
        <v>31</v>
      </c>
      <c r="O77" s="73"/>
      <c r="P77" s="73"/>
      <c r="Q77" s="74"/>
      <c r="R77" s="51"/>
    </row>
    <row r="78" spans="2:18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75">
        <f>N79</f>
        <v>0</v>
      </c>
      <c r="O78" s="76"/>
      <c r="P78" s="76"/>
      <c r="Q78" s="76"/>
      <c r="R78" s="11"/>
    </row>
    <row r="79" spans="2:18" ht="18">
      <c r="B79" s="52"/>
      <c r="C79" s="53"/>
      <c r="D79" s="54" t="s">
        <v>22</v>
      </c>
      <c r="E79" s="54"/>
      <c r="F79" s="54"/>
      <c r="G79" s="54"/>
      <c r="H79" s="54"/>
      <c r="I79" s="54"/>
      <c r="J79" s="54"/>
      <c r="K79" s="54"/>
      <c r="L79" s="54"/>
      <c r="M79" s="54"/>
      <c r="N79" s="89">
        <f>SUM(N80:Q89)</f>
        <v>0</v>
      </c>
      <c r="O79" s="90"/>
      <c r="P79" s="90"/>
      <c r="Q79" s="90"/>
      <c r="R79" s="55"/>
    </row>
    <row r="80" spans="2:18" ht="87" customHeight="1">
      <c r="B80" s="8"/>
      <c r="C80" s="56" t="s">
        <v>32</v>
      </c>
      <c r="D80" s="56" t="s">
        <v>33</v>
      </c>
      <c r="E80" s="57" t="s">
        <v>34</v>
      </c>
      <c r="F80" s="68" t="s">
        <v>70</v>
      </c>
      <c r="G80" s="69"/>
      <c r="H80" s="69"/>
      <c r="I80" s="69"/>
      <c r="J80" s="58" t="s">
        <v>35</v>
      </c>
      <c r="K80" s="59">
        <v>8049.400000000001</v>
      </c>
      <c r="L80" s="70"/>
      <c r="M80" s="71"/>
      <c r="N80" s="70">
        <f>ROUND($L80*$K80,2)</f>
        <v>0</v>
      </c>
      <c r="O80" s="71"/>
      <c r="P80" s="71"/>
      <c r="Q80" s="71"/>
      <c r="R80" s="11"/>
    </row>
    <row r="81" spans="2:18" ht="30" customHeight="1">
      <c r="B81" s="8"/>
      <c r="C81" s="56" t="s">
        <v>36</v>
      </c>
      <c r="D81" s="56" t="s">
        <v>33</v>
      </c>
      <c r="E81" s="64" t="s">
        <v>37</v>
      </c>
      <c r="F81" s="68" t="s">
        <v>38</v>
      </c>
      <c r="G81" s="69"/>
      <c r="H81" s="69"/>
      <c r="I81" s="69"/>
      <c r="J81" s="58" t="s">
        <v>35</v>
      </c>
      <c r="K81" s="59">
        <v>8049.400000000001</v>
      </c>
      <c r="L81" s="70"/>
      <c r="M81" s="71"/>
      <c r="N81" s="70">
        <f aca="true" t="shared" si="0" ref="N81:N86">ROUND($L81*$K81,2)</f>
        <v>0</v>
      </c>
      <c r="O81" s="71"/>
      <c r="P81" s="71"/>
      <c r="Q81" s="71"/>
      <c r="R81" s="11"/>
    </row>
    <row r="82" spans="2:18" ht="30" customHeight="1">
      <c r="B82" s="8"/>
      <c r="C82" s="56" t="s">
        <v>39</v>
      </c>
      <c r="D82" s="56" t="s">
        <v>33</v>
      </c>
      <c r="E82" s="64" t="s">
        <v>61</v>
      </c>
      <c r="F82" s="68" t="s">
        <v>62</v>
      </c>
      <c r="G82" s="69"/>
      <c r="H82" s="69"/>
      <c r="I82" s="69"/>
      <c r="J82" s="58" t="s">
        <v>35</v>
      </c>
      <c r="K82" s="59">
        <v>8049.400000000001</v>
      </c>
      <c r="L82" s="70"/>
      <c r="M82" s="71"/>
      <c r="N82" s="70">
        <f t="shared" si="0"/>
        <v>0</v>
      </c>
      <c r="O82" s="71"/>
      <c r="P82" s="71"/>
      <c r="Q82" s="71"/>
      <c r="R82" s="11"/>
    </row>
    <row r="83" spans="2:18" ht="62.25" customHeight="1">
      <c r="B83" s="8"/>
      <c r="C83" s="56" t="s">
        <v>40</v>
      </c>
      <c r="D83" s="56" t="s">
        <v>33</v>
      </c>
      <c r="E83" s="64" t="s">
        <v>41</v>
      </c>
      <c r="F83" s="68" t="s">
        <v>64</v>
      </c>
      <c r="G83" s="69"/>
      <c r="H83" s="69"/>
      <c r="I83" s="69"/>
      <c r="J83" s="58" t="s">
        <v>60</v>
      </c>
      <c r="K83" s="59">
        <v>50</v>
      </c>
      <c r="L83" s="70"/>
      <c r="M83" s="71"/>
      <c r="N83" s="70">
        <f t="shared" si="0"/>
        <v>0</v>
      </c>
      <c r="O83" s="71"/>
      <c r="P83" s="71"/>
      <c r="Q83" s="71"/>
      <c r="R83" s="11"/>
    </row>
    <row r="84" spans="2:18" ht="60.75" customHeight="1">
      <c r="B84" s="8"/>
      <c r="C84" s="56" t="s">
        <v>42</v>
      </c>
      <c r="D84" s="56" t="s">
        <v>33</v>
      </c>
      <c r="E84" s="64" t="s">
        <v>43</v>
      </c>
      <c r="F84" s="68" t="s">
        <v>69</v>
      </c>
      <c r="G84" s="69"/>
      <c r="H84" s="69"/>
      <c r="I84" s="69"/>
      <c r="J84" s="58" t="s">
        <v>35</v>
      </c>
      <c r="K84" s="59">
        <v>8049.400000000001</v>
      </c>
      <c r="L84" s="70"/>
      <c r="M84" s="71"/>
      <c r="N84" s="70">
        <f t="shared" si="0"/>
        <v>0</v>
      </c>
      <c r="O84" s="71"/>
      <c r="P84" s="71"/>
      <c r="Q84" s="71"/>
      <c r="R84" s="11"/>
    </row>
    <row r="85" spans="2:18" ht="30" customHeight="1">
      <c r="B85" s="8"/>
      <c r="C85" s="56" t="s">
        <v>44</v>
      </c>
      <c r="D85" s="56" t="s">
        <v>33</v>
      </c>
      <c r="E85" s="64" t="s">
        <v>45</v>
      </c>
      <c r="F85" s="77" t="s">
        <v>46</v>
      </c>
      <c r="G85" s="78"/>
      <c r="H85" s="78"/>
      <c r="I85" s="79"/>
      <c r="J85" s="58" t="s">
        <v>47</v>
      </c>
      <c r="K85" s="59">
        <v>400</v>
      </c>
      <c r="L85" s="80"/>
      <c r="M85" s="81"/>
      <c r="N85" s="70">
        <f t="shared" si="0"/>
        <v>0</v>
      </c>
      <c r="O85" s="71"/>
      <c r="P85" s="71"/>
      <c r="Q85" s="71"/>
      <c r="R85" s="11"/>
    </row>
    <row r="86" spans="2:18" ht="36.75" customHeight="1">
      <c r="B86" s="8"/>
      <c r="C86" s="56" t="s">
        <v>48</v>
      </c>
      <c r="D86" s="56" t="s">
        <v>33</v>
      </c>
      <c r="E86" s="64" t="s">
        <v>49</v>
      </c>
      <c r="F86" s="77" t="s">
        <v>50</v>
      </c>
      <c r="G86" s="78"/>
      <c r="H86" s="78"/>
      <c r="I86" s="79"/>
      <c r="J86" s="58" t="s">
        <v>51</v>
      </c>
      <c r="K86" s="59">
        <v>400</v>
      </c>
      <c r="L86" s="80"/>
      <c r="M86" s="81"/>
      <c r="N86" s="70">
        <f t="shared" si="0"/>
        <v>0</v>
      </c>
      <c r="O86" s="71"/>
      <c r="P86" s="71"/>
      <c r="Q86" s="71"/>
      <c r="R86" s="11"/>
    </row>
    <row r="87" spans="2:18" ht="45.75" customHeight="1">
      <c r="B87" s="8"/>
      <c r="C87" s="56" t="s">
        <v>52</v>
      </c>
      <c r="D87" s="56" t="s">
        <v>33</v>
      </c>
      <c r="E87" s="64" t="s">
        <v>53</v>
      </c>
      <c r="F87" s="77" t="s">
        <v>68</v>
      </c>
      <c r="G87" s="78"/>
      <c r="H87" s="78"/>
      <c r="I87" s="79"/>
      <c r="J87" s="58" t="s">
        <v>51</v>
      </c>
      <c r="K87" s="59">
        <v>2322</v>
      </c>
      <c r="L87" s="80"/>
      <c r="M87" s="81"/>
      <c r="N87" s="70">
        <f>ROUND($L87*$K87,2)</f>
        <v>0</v>
      </c>
      <c r="O87" s="71"/>
      <c r="P87" s="71"/>
      <c r="Q87" s="71"/>
      <c r="R87" s="11"/>
    </row>
    <row r="88" spans="2:18" ht="31.5" customHeight="1">
      <c r="B88" s="8"/>
      <c r="C88" s="56" t="s">
        <v>54</v>
      </c>
      <c r="D88" s="56" t="s">
        <v>33</v>
      </c>
      <c r="E88" s="66" t="s">
        <v>55</v>
      </c>
      <c r="F88" s="68" t="s">
        <v>71</v>
      </c>
      <c r="G88" s="69"/>
      <c r="H88" s="69"/>
      <c r="I88" s="69"/>
      <c r="J88" s="58" t="s">
        <v>63</v>
      </c>
      <c r="K88" s="59">
        <v>1</v>
      </c>
      <c r="L88" s="70"/>
      <c r="M88" s="71"/>
      <c r="N88" s="70">
        <f>ROUND($L88*$K88,2)</f>
        <v>0</v>
      </c>
      <c r="O88" s="71"/>
      <c r="P88" s="71"/>
      <c r="Q88" s="71"/>
      <c r="R88" s="11"/>
    </row>
    <row r="89" spans="2:18" ht="30" customHeight="1">
      <c r="B89" s="8"/>
      <c r="C89" s="56">
        <v>10</v>
      </c>
      <c r="D89" s="56" t="s">
        <v>33</v>
      </c>
      <c r="E89" s="67" t="s">
        <v>66</v>
      </c>
      <c r="F89" s="68" t="s">
        <v>67</v>
      </c>
      <c r="G89" s="69"/>
      <c r="H89" s="69"/>
      <c r="I89" s="69"/>
      <c r="J89" s="58" t="s">
        <v>51</v>
      </c>
      <c r="K89" s="59">
        <v>2672</v>
      </c>
      <c r="L89" s="70"/>
      <c r="M89" s="71"/>
      <c r="N89" s="70">
        <f>ROUND($L89*$K89,2)</f>
        <v>0</v>
      </c>
      <c r="O89" s="71"/>
      <c r="P89" s="71"/>
      <c r="Q89" s="71"/>
      <c r="R89" s="11"/>
    </row>
    <row r="90" spans="2:18" ht="15"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</row>
  </sheetData>
  <mergeCells count="66">
    <mergeCell ref="F88:I88"/>
    <mergeCell ref="L88:M88"/>
    <mergeCell ref="N88:Q88"/>
    <mergeCell ref="O13:P13"/>
    <mergeCell ref="O14:P14"/>
    <mergeCell ref="O16:P16"/>
    <mergeCell ref="M19:P19"/>
    <mergeCell ref="M20:P20"/>
    <mergeCell ref="M22:P22"/>
    <mergeCell ref="H25:J25"/>
    <mergeCell ref="M25:P25"/>
    <mergeCell ref="C56:G56"/>
    <mergeCell ref="N56:Q56"/>
    <mergeCell ref="N58:Q58"/>
    <mergeCell ref="L27:P27"/>
    <mergeCell ref="C46:Q46"/>
    <mergeCell ref="C3:Q3"/>
    <mergeCell ref="O8:P8"/>
    <mergeCell ref="O10:P10"/>
    <mergeCell ref="O11:P11"/>
    <mergeCell ref="F5:P6"/>
    <mergeCell ref="F49:P49"/>
    <mergeCell ref="F48:P48"/>
    <mergeCell ref="N87:Q87"/>
    <mergeCell ref="L62:Q62"/>
    <mergeCell ref="M51:P51"/>
    <mergeCell ref="M53:Q53"/>
    <mergeCell ref="M54:Q54"/>
    <mergeCell ref="N59:Q59"/>
    <mergeCell ref="N79:Q79"/>
    <mergeCell ref="M75:Q75"/>
    <mergeCell ref="N86:Q86"/>
    <mergeCell ref="F80:I80"/>
    <mergeCell ref="L80:M80"/>
    <mergeCell ref="N80:Q80"/>
    <mergeCell ref="N84:Q84"/>
    <mergeCell ref="N85:Q85"/>
    <mergeCell ref="F81:I81"/>
    <mergeCell ref="L81:M81"/>
    <mergeCell ref="N81:Q81"/>
    <mergeCell ref="F85:I85"/>
    <mergeCell ref="L85:M85"/>
    <mergeCell ref="F83:I83"/>
    <mergeCell ref="L83:M83"/>
    <mergeCell ref="N83:Q83"/>
    <mergeCell ref="C67:Q67"/>
    <mergeCell ref="F69:P69"/>
    <mergeCell ref="F70:P70"/>
    <mergeCell ref="M72:P72"/>
    <mergeCell ref="M74:Q74"/>
    <mergeCell ref="F89:I89"/>
    <mergeCell ref="L89:M89"/>
    <mergeCell ref="N89:Q89"/>
    <mergeCell ref="F77:I77"/>
    <mergeCell ref="L77:M77"/>
    <mergeCell ref="N77:Q77"/>
    <mergeCell ref="N78:Q78"/>
    <mergeCell ref="F86:I86"/>
    <mergeCell ref="F84:I84"/>
    <mergeCell ref="L84:M84"/>
    <mergeCell ref="F87:I87"/>
    <mergeCell ref="L87:M87"/>
    <mergeCell ref="L86:M86"/>
    <mergeCell ref="F82:I82"/>
    <mergeCell ref="L82:M82"/>
    <mergeCell ref="N82:Q82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68" r:id="rId1"/>
  <rowBreaks count="2" manualBreakCount="2">
    <brk id="42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35" sqref="D35"/>
    </sheetView>
  </sheetViews>
  <sheetFormatPr defaultColWidth="9.140625" defaultRowHeight="15"/>
  <sheetData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Stieber David</cp:lastModifiedBy>
  <cp:lastPrinted>2016-06-22T07:41:12Z</cp:lastPrinted>
  <dcterms:created xsi:type="dcterms:W3CDTF">2015-04-07T12:53:15Z</dcterms:created>
  <dcterms:modified xsi:type="dcterms:W3CDTF">2016-08-11T11:09:15Z</dcterms:modified>
  <cp:category/>
  <cp:version/>
  <cp:contentType/>
  <cp:contentStatus/>
</cp:coreProperties>
</file>