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-15" windowWidth="10230" windowHeight="8115"/>
  </bookViews>
  <sheets>
    <sheet name="Sortiment prádla" sheetId="1" r:id="rId1"/>
    <sheet name="Náklady manipulace" sheetId="3" state="hidden" r:id="rId2"/>
  </sheets>
  <definedNames>
    <definedName name="_xlnm.Print_Area" localSheetId="0">'Sortiment prádla'!$A$1:$H$31</definedName>
  </definedNames>
  <calcPr calcId="125725"/>
</workbook>
</file>

<file path=xl/calcChain.xml><?xml version="1.0" encoding="utf-8"?>
<calcChain xmlns="http://schemas.openxmlformats.org/spreadsheetml/2006/main">
  <c r="D20" i="1"/>
  <c r="E20" s="1"/>
  <c r="E9"/>
  <c r="G9" s="1"/>
  <c r="C20"/>
  <c r="F20" s="1"/>
  <c r="C19"/>
  <c r="G8"/>
  <c r="G7"/>
  <c r="D19" s="1"/>
  <c r="E19" s="1"/>
  <c r="F19" l="1"/>
  <c r="H19" s="1"/>
  <c r="G19"/>
  <c r="G16" i="3" l="1"/>
  <c r="G10" s="1"/>
  <c r="F16"/>
  <c r="F10" s="1"/>
  <c r="E16"/>
  <c r="E10" s="1"/>
  <c r="D16"/>
  <c r="C16"/>
  <c r="C10"/>
  <c r="B16"/>
  <c r="H16" s="1"/>
  <c r="H10" s="1"/>
  <c r="H14"/>
  <c r="G13"/>
  <c r="E13"/>
  <c r="C13"/>
  <c r="G12"/>
  <c r="E12"/>
  <c r="C12"/>
  <c r="D10"/>
  <c r="H9"/>
  <c r="G9"/>
  <c r="F9"/>
  <c r="E9"/>
  <c r="D9"/>
  <c r="C9"/>
  <c r="B9"/>
  <c r="H7"/>
  <c r="H6"/>
  <c r="G6"/>
  <c r="F6"/>
  <c r="E6"/>
  <c r="D6"/>
  <c r="C6"/>
  <c r="B6"/>
  <c r="H5"/>
  <c r="B10"/>
</calcChain>
</file>

<file path=xl/comments1.xml><?xml version="1.0" encoding="utf-8"?>
<comments xmlns="http://schemas.openxmlformats.org/spreadsheetml/2006/main">
  <authors>
    <author>Lucie Bouzková</author>
  </authors>
  <commentList>
    <comment ref="B18" authorId="0">
      <text>
        <r>
          <rPr>
            <b/>
            <sz val="9"/>
            <color indexed="10"/>
            <rFont val="Tahoma"/>
            <family val="2"/>
            <charset val="238"/>
          </rPr>
          <t xml:space="preserve">Pozn.: Uchazeči vyplní ELEKTRONICKY pouze ŽLUTĚ zvýrazněná pole tohoto dokumentu. Ostatní pole jsou uzamčena proti změnám </t>
        </r>
        <r>
          <rPr>
            <sz val="9"/>
            <color indexed="10"/>
            <rFont val="Tahoma"/>
            <family val="2"/>
            <charset val="238"/>
          </rPr>
          <t>(v případě nutnosti editace není nastaveno heslo pro odemknutí).</t>
        </r>
        <r>
          <rPr>
            <b/>
            <sz val="9"/>
            <color indexed="10"/>
            <rFont val="Tahoma"/>
            <family val="2"/>
            <charset val="238"/>
          </rPr>
          <t xml:space="preserve"> 
V tabulce uchazeči tedy vyplní pouze jednotkovou CENU do sloupce "Cena služeb za 1 Kg prádla (bez DPH)", ostatní sloupce se automaticky dopočítají.</t>
        </r>
      </text>
    </comment>
  </commentList>
</comments>
</file>

<file path=xl/sharedStrings.xml><?xml version="1.0" encoding="utf-8"?>
<sst xmlns="http://schemas.openxmlformats.org/spreadsheetml/2006/main" count="86" uniqueCount="72">
  <si>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</si>
  <si>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</si>
  <si>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</si>
  <si>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</si>
  <si>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</si>
  <si>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</si>
  <si>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</si>
  <si>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</si>
  <si>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</si>
  <si>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</si>
  <si>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</si>
  <si>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</si>
  <si>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</si>
  <si>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</si>
  <si>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</si>
  <si>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</si>
  <si>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</si>
  <si>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</si>
  <si>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</si>
  <si>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</si>
  <si>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</si>
  <si>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</si>
  <si>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</si>
  <si>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</si>
  <si>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</si>
  <si>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</si>
  <si>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</si>
  <si>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</si>
  <si>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</si>
  <si>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</si>
  <si>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</si>
  <si>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</si>
  <si>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</si>
  <si>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</si>
  <si>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</si>
  <si>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</si>
  <si>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</si>
  <si>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</si>
  <si>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>Cena služeb za 1 Kg prádla (bez DPH)</t>
  </si>
  <si>
    <t>Sortiment</t>
  </si>
  <si>
    <t>SVOZ ŠPINAVÉHO PRÁDLA</t>
  </si>
  <si>
    <t>DOVOZ ČISTÉHO PRÁDLA</t>
  </si>
  <si>
    <t>DEN</t>
  </si>
  <si>
    <t>HODINA</t>
  </si>
  <si>
    <t xml:space="preserve">Harmonogram svozů prádla </t>
  </si>
  <si>
    <t>pondělí, středa, pátek</t>
  </si>
  <si>
    <t>Jednotková nabídková cena služeb za 1 Kg čistého suchého prádla bez DPH a s DPH</t>
  </si>
  <si>
    <t>8:00 - 14:00</t>
  </si>
  <si>
    <t>Cena za uvedený počet Kg za 2 roky (bez DPH)</t>
  </si>
  <si>
    <t>Celkové množství prádla určeného k praní za 2 roky v Kg</t>
  </si>
  <si>
    <t>za 1 měsíc</t>
  </si>
  <si>
    <t>MÍSTO KDE SE BUDE PRÁDLO PŘEDÁVAT: DOZP Horní Bříza, U Vrbky 486, Horní Bříza, prádelna, suterén</t>
  </si>
  <si>
    <t>Rovné prádlo</t>
  </si>
  <si>
    <t>Pracovní oděvy</t>
  </si>
  <si>
    <t>Pracovní oděvy - kuchyně (kalhoty, trička, haleny, zástěry)</t>
  </si>
  <si>
    <t>Rovné prádlo (ložní, ručníky, utěrky, ubrusy atd.)</t>
  </si>
  <si>
    <t>za 24 měsíců (2 roky)</t>
  </si>
  <si>
    <t>Příloha č. 1: Sortiment prádla, Harmonogram svozů, Nabídková cena</t>
  </si>
  <si>
    <t>Název zakázky:</t>
  </si>
  <si>
    <t xml:space="preserve">                                                                           podpis a razítko oprávněné osoby za uchazeče</t>
  </si>
  <si>
    <t>titul, jméno, příjmení, funkce</t>
  </si>
  <si>
    <t>Množství prádla dle sortimentu:</t>
  </si>
  <si>
    <t>Sortiment a množství čistého suchého prádla uvedeno v Kg</t>
  </si>
  <si>
    <t>Cena služeb za 1 Kg prádla (včetně DPH)</t>
  </si>
  <si>
    <t>Cena za uvedený počet Kg za 2 roky (včetně DPH)</t>
  </si>
  <si>
    <t>CENA CELKEM za uvedený počet Kg za 2 roky (bez DPH)</t>
  </si>
  <si>
    <t>CENA CELKEM za uvedený počet Kg za 2 roky (včetně DPH)</t>
  </si>
  <si>
    <t>...........................................................................</t>
  </si>
  <si>
    <t>Sortiment a předpokládané množství a prádla</t>
  </si>
  <si>
    <t>Předpokládané množství prádla v Kg za 2 roky</t>
  </si>
  <si>
    <t>Sužby spojené s praním prádla pro DOZP Horní Bříza (na období od 1.3.2016 do 28.2.2018) - 2. vyhlášení</t>
  </si>
  <si>
    <t xml:space="preserve">V ………..............…….. dne ……. 2016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</si>
</sst>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#,##0.00\ &quot;Kč&quot;"/>
  </numFmts>
  <fonts count="20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10"/>
      <name val="Tahoma"/>
      <family val="2"/>
      <charset val="238"/>
    </font>
    <font>
      <sz val="9"/>
      <color indexed="1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12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 shrinkToFit="1"/>
    </xf>
    <xf numFmtId="4" fontId="5" fillId="0" borderId="10" xfId="0" applyNumberFormat="1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wrapText="1" shrinkToFit="1"/>
    </xf>
    <xf numFmtId="4" fontId="4" fillId="0" borderId="13" xfId="0" applyNumberFormat="1" applyFont="1" applyFill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166" fontId="6" fillId="9" borderId="4" xfId="0" applyNumberFormat="1" applyFont="1" applyFill="1" applyBorder="1" applyAlignment="1">
      <alignment horizontal="center" vertical="center" wrapText="1"/>
    </xf>
    <xf numFmtId="1" fontId="6" fillId="9" borderId="4" xfId="0" applyNumberFormat="1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166" fontId="6" fillId="9" borderId="7" xfId="0" applyNumberFormat="1" applyFont="1" applyFill="1" applyBorder="1" applyAlignment="1">
      <alignment horizontal="center" vertical="center" wrapText="1"/>
    </xf>
    <xf numFmtId="1" fontId="6" fillId="9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66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166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0" xfId="0" applyFont="1" applyFill="1" applyBorder="1" applyAlignment="1" applyProtection="1">
      <alignment horizontal="center" vertical="center" wrapText="1"/>
    </xf>
    <xf numFmtId="166" fontId="11" fillId="9" borderId="0" xfId="0" applyNumberFormat="1" applyFont="1" applyFill="1" applyBorder="1" applyAlignment="1" applyProtection="1">
      <alignment horizontal="center" vertical="center" wrapText="1"/>
    </xf>
    <xf numFmtId="166" fontId="6" fillId="9" borderId="0" xfId="0" applyNumberFormat="1" applyFont="1" applyFill="1" applyBorder="1" applyAlignment="1" applyProtection="1">
      <alignment horizontal="center" vertical="center" wrapText="1"/>
    </xf>
    <xf numFmtId="1" fontId="6" fillId="9" borderId="0" xfId="0" applyNumberFormat="1" applyFont="1" applyFill="1" applyBorder="1" applyAlignment="1" applyProtection="1">
      <alignment horizontal="center" vertical="center" wrapText="1"/>
    </xf>
    <xf numFmtId="166" fontId="7" fillId="9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9" borderId="0" xfId="0" applyFont="1" applyFill="1" applyAlignment="1" applyProtection="1">
      <alignment horizontal="center" vertical="center" wrapText="1"/>
    </xf>
    <xf numFmtId="0" fontId="11" fillId="9" borderId="0" xfId="0" applyFont="1" applyFill="1" applyProtection="1"/>
    <xf numFmtId="0" fontId="4" fillId="8" borderId="4" xfId="0" applyFont="1" applyFill="1" applyBorder="1" applyAlignment="1">
      <alignment horizontal="center" vertical="center" wrapText="1"/>
    </xf>
    <xf numFmtId="0" fontId="10" fillId="9" borderId="0" xfId="0" applyFont="1" applyFill="1" applyAlignment="1" applyProtection="1"/>
    <xf numFmtId="0" fontId="15" fillId="9" borderId="0" xfId="0" applyFont="1" applyFill="1" applyAlignment="1" applyProtection="1"/>
    <xf numFmtId="0" fontId="5" fillId="6" borderId="9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1" fontId="6" fillId="9" borderId="4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3" fontId="4" fillId="9" borderId="7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textRotation="90" wrapText="1"/>
    </xf>
    <xf numFmtId="0" fontId="12" fillId="5" borderId="0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7" fillId="9" borderId="0" xfId="0" applyFont="1" applyFill="1" applyAlignment="1" applyProtection="1">
      <alignment horizontal="right"/>
    </xf>
    <xf numFmtId="0" fontId="7" fillId="7" borderId="25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166" fontId="7" fillId="9" borderId="4" xfId="0" applyNumberFormat="1" applyFont="1" applyFill="1" applyBorder="1" applyAlignment="1">
      <alignment horizontal="center" vertical="center" wrapText="1"/>
    </xf>
    <xf numFmtId="166" fontId="7" fillId="9" borderId="7" xfId="0" applyNumberFormat="1" applyFont="1" applyFill="1" applyBorder="1" applyAlignment="1">
      <alignment horizontal="center" vertical="center" wrapText="1"/>
    </xf>
    <xf numFmtId="166" fontId="7" fillId="9" borderId="6" xfId="0" applyNumberFormat="1" applyFont="1" applyFill="1" applyBorder="1" applyAlignment="1">
      <alignment horizontal="center" vertical="center" wrapText="1"/>
    </xf>
    <xf numFmtId="166" fontId="7" fillId="9" borderId="8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 applyProtection="1">
      <alignment horizontal="left"/>
      <protection locked="0"/>
    </xf>
    <xf numFmtId="0" fontId="15" fillId="4" borderId="0" xfId="0" applyFont="1" applyFill="1" applyAlignment="1" applyProtection="1">
      <alignment horizontal="right"/>
      <protection locked="0"/>
    </xf>
    <xf numFmtId="0" fontId="5" fillId="8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 wrapText="1"/>
    </xf>
    <xf numFmtId="1" fontId="7" fillId="9" borderId="6" xfId="0" applyNumberFormat="1" applyFont="1" applyFill="1" applyBorder="1" applyAlignment="1">
      <alignment horizontal="center" vertical="center" wrapText="1"/>
    </xf>
    <xf numFmtId="3" fontId="7" fillId="9" borderId="7" xfId="0" applyNumberFormat="1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/>
    <xf numFmtId="0" fontId="3" fillId="2" borderId="24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topLeftCell="A16" zoomScaleNormal="100" workbookViewId="0">
      <selection activeCell="F31" sqref="F31:H31"/>
    </sheetView>
  </sheetViews>
  <sheetFormatPr defaultRowHeight="12.75"/>
  <cols>
    <col min="1" max="1" width="9.7109375" style="36" customWidth="1"/>
    <col min="2" max="4" width="9.140625" style="36" customWidth="1"/>
    <col min="5" max="8" width="14.5703125" style="36" customWidth="1"/>
    <col min="9" max="16384" width="9.140625" style="36"/>
  </cols>
  <sheetData>
    <row r="1" spans="1:8" ht="17.25" customHeight="1">
      <c r="A1" s="72" t="s">
        <v>57</v>
      </c>
      <c r="B1" s="72"/>
      <c r="C1" s="72"/>
      <c r="D1" s="72"/>
      <c r="E1" s="72"/>
      <c r="F1" s="72"/>
      <c r="G1" s="72"/>
      <c r="H1" s="72"/>
    </row>
    <row r="2" spans="1:8" ht="15.75" customHeight="1">
      <c r="A2" s="42"/>
      <c r="B2" s="42"/>
      <c r="C2" s="42"/>
      <c r="D2" s="42"/>
      <c r="E2" s="42"/>
      <c r="F2" s="42"/>
      <c r="G2" s="42"/>
      <c r="H2" s="42"/>
    </row>
    <row r="3" spans="1:8" ht="30.75" customHeight="1">
      <c r="A3" s="76" t="s">
        <v>58</v>
      </c>
      <c r="B3" s="76"/>
      <c r="C3" s="77" t="s">
        <v>70</v>
      </c>
      <c r="D3" s="77"/>
      <c r="E3" s="77"/>
      <c r="F3" s="77"/>
      <c r="G3" s="77"/>
      <c r="H3" s="77"/>
    </row>
    <row r="4" spans="1:8" ht="15.75" customHeight="1" thickBot="1">
      <c r="A4" s="43"/>
      <c r="B4" s="43"/>
      <c r="C4" s="43"/>
      <c r="D4" s="43"/>
      <c r="E4" s="43"/>
      <c r="F4" s="43"/>
      <c r="G4" s="43"/>
      <c r="H4" s="43"/>
    </row>
    <row r="5" spans="1:8" ht="15.75" customHeight="1" thickBot="1">
      <c r="A5" s="73" t="s">
        <v>68</v>
      </c>
      <c r="B5" s="74"/>
      <c r="C5" s="74"/>
      <c r="D5" s="74"/>
      <c r="E5" s="74"/>
      <c r="F5" s="74"/>
      <c r="G5" s="74"/>
      <c r="H5" s="75"/>
    </row>
    <row r="6" spans="1:8" ht="31.5" customHeight="1">
      <c r="A6" s="78" t="s">
        <v>62</v>
      </c>
      <c r="B6" s="69"/>
      <c r="C6" s="69"/>
      <c r="D6" s="69"/>
      <c r="E6" s="69" t="s">
        <v>50</v>
      </c>
      <c r="F6" s="69"/>
      <c r="G6" s="69" t="s">
        <v>56</v>
      </c>
      <c r="H6" s="94"/>
    </row>
    <row r="7" spans="1:8" ht="31.5" customHeight="1">
      <c r="A7" s="71" t="s">
        <v>61</v>
      </c>
      <c r="B7" s="99" t="s">
        <v>55</v>
      </c>
      <c r="C7" s="99"/>
      <c r="D7" s="99"/>
      <c r="E7" s="68">
        <v>2637.5</v>
      </c>
      <c r="F7" s="68"/>
      <c r="G7" s="101">
        <f>E7*24</f>
        <v>63300</v>
      </c>
      <c r="H7" s="102"/>
    </row>
    <row r="8" spans="1:8" ht="31.5" customHeight="1">
      <c r="A8" s="71"/>
      <c r="B8" s="99" t="s">
        <v>54</v>
      </c>
      <c r="C8" s="99"/>
      <c r="D8" s="99"/>
      <c r="E8" s="68">
        <v>50</v>
      </c>
      <c r="F8" s="68"/>
      <c r="G8" s="101">
        <f>E8*24</f>
        <v>1200</v>
      </c>
      <c r="H8" s="102"/>
    </row>
    <row r="9" spans="1:8" ht="30.75" customHeight="1" thickBot="1">
      <c r="A9" s="66" t="s">
        <v>49</v>
      </c>
      <c r="B9" s="67"/>
      <c r="C9" s="67"/>
      <c r="D9" s="67"/>
      <c r="E9" s="70">
        <f>SUM(E7:F8)</f>
        <v>2687.5</v>
      </c>
      <c r="F9" s="70"/>
      <c r="G9" s="103">
        <f>E9*24</f>
        <v>64500</v>
      </c>
      <c r="H9" s="104"/>
    </row>
    <row r="10" spans="1:8" ht="15.75" customHeight="1" thickBot="1">
      <c r="A10" s="44"/>
      <c r="B10" s="44"/>
      <c r="C10" s="44"/>
      <c r="D10" s="44"/>
      <c r="E10" s="45"/>
      <c r="F10" s="44"/>
      <c r="G10" s="44"/>
      <c r="H10" s="44"/>
    </row>
    <row r="11" spans="1:8" ht="15.75" customHeight="1" thickBot="1">
      <c r="A11" s="105" t="s">
        <v>44</v>
      </c>
      <c r="B11" s="106"/>
      <c r="C11" s="106"/>
      <c r="D11" s="106"/>
      <c r="E11" s="106"/>
      <c r="F11" s="106"/>
      <c r="G11" s="106"/>
      <c r="H11" s="107"/>
    </row>
    <row r="12" spans="1:8" ht="15.75" customHeight="1">
      <c r="A12" s="100"/>
      <c r="B12" s="97"/>
      <c r="C12" s="97"/>
      <c r="D12" s="97"/>
      <c r="E12" s="97" t="s">
        <v>42</v>
      </c>
      <c r="F12" s="97"/>
      <c r="G12" s="97" t="s">
        <v>43</v>
      </c>
      <c r="H12" s="98"/>
    </row>
    <row r="13" spans="1:8" ht="15.75" customHeight="1">
      <c r="A13" s="95" t="s">
        <v>40</v>
      </c>
      <c r="B13" s="96"/>
      <c r="C13" s="96"/>
      <c r="D13" s="96"/>
      <c r="E13" s="83" t="s">
        <v>45</v>
      </c>
      <c r="F13" s="83"/>
      <c r="G13" s="83" t="s">
        <v>47</v>
      </c>
      <c r="H13" s="84"/>
    </row>
    <row r="14" spans="1:8" ht="15.75" customHeight="1">
      <c r="A14" s="95" t="s">
        <v>41</v>
      </c>
      <c r="B14" s="96"/>
      <c r="C14" s="96"/>
      <c r="D14" s="96"/>
      <c r="E14" s="83" t="s">
        <v>45</v>
      </c>
      <c r="F14" s="83"/>
      <c r="G14" s="83" t="s">
        <v>47</v>
      </c>
      <c r="H14" s="84"/>
    </row>
    <row r="15" spans="1:8" ht="15.75" customHeight="1" thickBot="1">
      <c r="A15" s="85" t="s">
        <v>51</v>
      </c>
      <c r="B15" s="86"/>
      <c r="C15" s="86"/>
      <c r="D15" s="86"/>
      <c r="E15" s="86"/>
      <c r="F15" s="86"/>
      <c r="G15" s="86"/>
      <c r="H15" s="87"/>
    </row>
    <row r="16" spans="1:8" ht="15.75" customHeight="1" thickBot="1">
      <c r="A16" s="44"/>
      <c r="B16" s="44"/>
      <c r="C16" s="44"/>
      <c r="D16" s="44"/>
      <c r="E16" s="44"/>
      <c r="F16" s="44"/>
      <c r="G16" s="44"/>
      <c r="H16" s="44"/>
    </row>
    <row r="17" spans="1:8" ht="15.75" customHeight="1">
      <c r="A17" s="80" t="s">
        <v>46</v>
      </c>
      <c r="B17" s="81"/>
      <c r="C17" s="81"/>
      <c r="D17" s="81"/>
      <c r="E17" s="81"/>
      <c r="F17" s="81"/>
      <c r="G17" s="81"/>
      <c r="H17" s="82"/>
    </row>
    <row r="18" spans="1:8" ht="79.5" customHeight="1">
      <c r="A18" s="40" t="s">
        <v>39</v>
      </c>
      <c r="B18" s="38" t="s">
        <v>38</v>
      </c>
      <c r="C18" s="39" t="s">
        <v>63</v>
      </c>
      <c r="D18" s="63" t="s">
        <v>69</v>
      </c>
      <c r="E18" s="39" t="s">
        <v>48</v>
      </c>
      <c r="F18" s="39" t="s">
        <v>64</v>
      </c>
      <c r="G18" s="37" t="s">
        <v>65</v>
      </c>
      <c r="H18" s="41" t="s">
        <v>66</v>
      </c>
    </row>
    <row r="19" spans="1:8" ht="31.5" customHeight="1">
      <c r="A19" s="46" t="s">
        <v>52</v>
      </c>
      <c r="B19" s="53">
        <v>0</v>
      </c>
      <c r="C19" s="47">
        <f>B19*1.21</f>
        <v>0</v>
      </c>
      <c r="D19" s="48">
        <f>G7</f>
        <v>63300</v>
      </c>
      <c r="E19" s="47">
        <f>B19*D19</f>
        <v>0</v>
      </c>
      <c r="F19" s="47">
        <f>C19*D19</f>
        <v>0</v>
      </c>
      <c r="G19" s="88">
        <f>SUM(E19:E20)</f>
        <v>0</v>
      </c>
      <c r="H19" s="90">
        <f>SUM(F19:F20)</f>
        <v>0</v>
      </c>
    </row>
    <row r="20" spans="1:8" ht="31.5" customHeight="1" thickBot="1">
      <c r="A20" s="49" t="s">
        <v>53</v>
      </c>
      <c r="B20" s="54">
        <v>0</v>
      </c>
      <c r="C20" s="50">
        <f>B20*1.21</f>
        <v>0</v>
      </c>
      <c r="D20" s="51">
        <f>G8</f>
        <v>1200</v>
      </c>
      <c r="E20" s="50">
        <f>B20*D20</f>
        <v>0</v>
      </c>
      <c r="F20" s="50">
        <f>C20*D20</f>
        <v>0</v>
      </c>
      <c r="G20" s="89"/>
      <c r="H20" s="91"/>
    </row>
    <row r="21" spans="1:8" s="60" customFormat="1" ht="15.75" customHeight="1">
      <c r="A21" s="55"/>
      <c r="B21" s="56"/>
      <c r="C21" s="57"/>
      <c r="D21" s="58"/>
      <c r="E21" s="57"/>
      <c r="F21" s="57"/>
      <c r="G21" s="59"/>
      <c r="H21" s="59"/>
    </row>
    <row r="22" spans="1:8" s="60" customFormat="1" ht="15.75" customHeight="1">
      <c r="A22" s="61"/>
      <c r="B22" s="61"/>
      <c r="C22" s="61"/>
      <c r="D22" s="61"/>
      <c r="E22" s="61"/>
      <c r="F22" s="61"/>
      <c r="G22" s="61"/>
      <c r="H22" s="61"/>
    </row>
    <row r="23" spans="1:8" s="60" customFormat="1" ht="15.75" customHeight="1">
      <c r="A23" s="61"/>
      <c r="B23" s="61"/>
      <c r="C23" s="61"/>
      <c r="D23" s="61"/>
      <c r="E23" s="61"/>
      <c r="F23" s="61"/>
      <c r="G23" s="61"/>
      <c r="H23" s="61"/>
    </row>
    <row r="24" spans="1:8" s="60" customFormat="1" ht="15.75" customHeight="1">
      <c r="A24" s="61"/>
      <c r="B24" s="61"/>
      <c r="C24" s="61"/>
      <c r="D24" s="61"/>
      <c r="E24" s="61"/>
      <c r="F24" s="61"/>
      <c r="G24" s="61"/>
      <c r="H24" s="61"/>
    </row>
    <row r="25" spans="1:8" s="60" customFormat="1" ht="15.75" customHeight="1">
      <c r="A25" s="61"/>
      <c r="B25" s="61"/>
      <c r="C25" s="61"/>
      <c r="D25" s="61"/>
      <c r="E25" s="61"/>
      <c r="F25" s="61"/>
      <c r="G25" s="61"/>
      <c r="H25" s="61"/>
    </row>
    <row r="26" spans="1:8" s="60" customFormat="1" ht="15.75" customHeight="1">
      <c r="A26" s="61"/>
      <c r="B26" s="61"/>
      <c r="C26" s="61"/>
      <c r="D26" s="61"/>
      <c r="E26" s="61"/>
      <c r="F26" s="61"/>
      <c r="G26" s="61"/>
      <c r="H26" s="61"/>
    </row>
    <row r="27" spans="1:8" ht="15.75" customHeight="1">
      <c r="A27" s="92" t="s">
        <v>71</v>
      </c>
      <c r="B27" s="92"/>
      <c r="C27" s="92"/>
      <c r="D27" s="92"/>
      <c r="E27" s="92"/>
      <c r="F27" s="64"/>
      <c r="G27" s="64"/>
      <c r="H27" s="64"/>
    </row>
    <row r="28" spans="1:8" ht="42" customHeight="1">
      <c r="A28" s="62"/>
      <c r="B28" s="61"/>
      <c r="C28" s="61"/>
      <c r="D28" s="61"/>
      <c r="E28" s="61"/>
      <c r="F28" s="61"/>
      <c r="G28" s="61"/>
      <c r="H28" s="61"/>
    </row>
    <row r="29" spans="1:8" ht="15.75" customHeight="1">
      <c r="A29" s="61"/>
      <c r="B29" s="61"/>
      <c r="C29" s="61"/>
      <c r="D29" s="61"/>
      <c r="E29" s="61"/>
      <c r="F29" s="79" t="s">
        <v>67</v>
      </c>
      <c r="G29" s="79"/>
      <c r="H29" s="79"/>
    </row>
    <row r="30" spans="1:8" ht="15.75" customHeight="1">
      <c r="A30" s="61"/>
      <c r="B30" s="61"/>
      <c r="C30" s="61"/>
      <c r="D30" s="61"/>
      <c r="E30" s="61"/>
      <c r="F30" s="79" t="s">
        <v>59</v>
      </c>
      <c r="G30" s="79"/>
      <c r="H30" s="79"/>
    </row>
    <row r="31" spans="1:8" ht="15.75" customHeight="1">
      <c r="A31" s="61"/>
      <c r="B31" s="65"/>
      <c r="C31" s="65"/>
      <c r="D31" s="65"/>
      <c r="E31" s="65"/>
      <c r="F31" s="93" t="s">
        <v>60</v>
      </c>
      <c r="G31" s="93"/>
      <c r="H31" s="93"/>
    </row>
    <row r="34" spans="1:1">
      <c r="A34" s="52"/>
    </row>
  </sheetData>
  <sheetProtection sheet="1" objects="1" scenarios="1" selectLockedCells="1" autoFilter="0"/>
  <mergeCells count="35">
    <mergeCell ref="F31:H31"/>
    <mergeCell ref="G6:H6"/>
    <mergeCell ref="A14:D14"/>
    <mergeCell ref="E12:F12"/>
    <mergeCell ref="G12:H12"/>
    <mergeCell ref="A13:D13"/>
    <mergeCell ref="E14:F14"/>
    <mergeCell ref="G14:H14"/>
    <mergeCell ref="B7:D7"/>
    <mergeCell ref="B8:D8"/>
    <mergeCell ref="A12:D12"/>
    <mergeCell ref="E13:F13"/>
    <mergeCell ref="G7:H7"/>
    <mergeCell ref="G8:H8"/>
    <mergeCell ref="G9:H9"/>
    <mergeCell ref="A11:H11"/>
    <mergeCell ref="F29:H29"/>
    <mergeCell ref="F30:H30"/>
    <mergeCell ref="A17:H17"/>
    <mergeCell ref="G13:H13"/>
    <mergeCell ref="A15:H15"/>
    <mergeCell ref="G19:G20"/>
    <mergeCell ref="H19:H20"/>
    <mergeCell ref="A27:E27"/>
    <mergeCell ref="A1:H1"/>
    <mergeCell ref="A5:H5"/>
    <mergeCell ref="A3:B3"/>
    <mergeCell ref="C3:H3"/>
    <mergeCell ref="A6:D6"/>
    <mergeCell ref="A9:D9"/>
    <mergeCell ref="E7:F7"/>
    <mergeCell ref="E6:F6"/>
    <mergeCell ref="E8:F8"/>
    <mergeCell ref="E9:F9"/>
    <mergeCell ref="A7:A8"/>
  </mergeCells>
  <phoneticPr fontId="9" type="noConversion"/>
  <pageMargins left="0.78740157480314965" right="0.78740157480314965" top="0.98425196850393704" bottom="0.59055118110236227" header="0.31496062992125984" footer="0.31496062992125984"/>
  <pageSetup paperSize="9" scale="8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zoomScaleNormal="100" workbookViewId="0">
      <selection activeCell="A6" sqref="A6"/>
    </sheetView>
  </sheetViews>
  <sheetFormatPr defaultRowHeight="15"/>
  <cols>
    <col min="1" max="1" width="26" customWidth="1"/>
    <col min="2" max="2" width="19.42578125" customWidth="1"/>
    <col min="3" max="3" width="17.85546875" customWidth="1"/>
    <col min="4" max="4" width="19" customWidth="1"/>
    <col min="5" max="5" width="17.7109375" customWidth="1"/>
    <col min="6" max="6" width="17.28515625" customWidth="1"/>
    <col min="7" max="7" width="18" customWidth="1"/>
    <col min="8" max="8" width="17.85546875" customWidth="1"/>
    <col min="9" max="9" width="12.7109375" customWidth="1"/>
    <col min="10" max="10" width="15.42578125" bestFit="1" customWidth="1"/>
  </cols>
  <sheetData>
    <row r="1" spans="1:9" ht="12.75" customHeight="1" thickBot="1">
      <c r="A1" s="1" t="s">
        <v>37</v>
      </c>
    </row>
    <row r="2" spans="1:9" ht="27" customHeight="1" thickBot="1">
      <c r="A2" s="108" t="s">
        <v>24</v>
      </c>
      <c r="B2" s="109"/>
      <c r="C2" s="109"/>
      <c r="D2" s="109"/>
      <c r="E2" s="109"/>
      <c r="F2" s="110"/>
      <c r="G2" s="110"/>
      <c r="H2" s="111"/>
      <c r="I2" s="2"/>
    </row>
    <row r="3" spans="1:9" ht="25.5" customHeight="1" thickBot="1">
      <c r="A3" s="16" t="s">
        <v>8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4</v>
      </c>
      <c r="H3" s="16" t="s">
        <v>10</v>
      </c>
      <c r="I3" s="2"/>
    </row>
    <row r="4" spans="1:9" ht="12.75" customHeight="1" thickBot="1">
      <c r="A4" s="33" t="s">
        <v>34</v>
      </c>
      <c r="B4" s="35" t="s">
        <v>35</v>
      </c>
      <c r="C4" s="35" t="s">
        <v>33</v>
      </c>
      <c r="D4" s="35" t="s">
        <v>35</v>
      </c>
      <c r="E4" s="35" t="s">
        <v>36</v>
      </c>
      <c r="F4" s="35" t="s">
        <v>20</v>
      </c>
      <c r="G4" s="35" t="s">
        <v>20</v>
      </c>
      <c r="H4" s="34"/>
      <c r="I4" s="2"/>
    </row>
    <row r="5" spans="1:9" ht="21.75" customHeight="1">
      <c r="A5" s="3" t="s">
        <v>9</v>
      </c>
      <c r="B5" s="4">
        <v>613</v>
      </c>
      <c r="C5" s="4">
        <v>262</v>
      </c>
      <c r="D5" s="4">
        <v>296</v>
      </c>
      <c r="E5" s="4">
        <v>279</v>
      </c>
      <c r="F5" s="4">
        <v>63</v>
      </c>
      <c r="G5" s="4">
        <v>104</v>
      </c>
      <c r="H5" s="10">
        <f>SUM(B5:G5)</f>
        <v>1617</v>
      </c>
      <c r="I5" s="2"/>
    </row>
    <row r="6" spans="1:9" ht="21.75" customHeight="1">
      <c r="A6" s="17" t="s">
        <v>25</v>
      </c>
      <c r="B6" s="18">
        <f t="shared" ref="B6:H6" si="0">B14/B5</f>
        <v>404.83360522022838</v>
      </c>
      <c r="C6" s="18">
        <f t="shared" si="0"/>
        <v>476.06106870229007</v>
      </c>
      <c r="D6" s="18">
        <f t="shared" si="0"/>
        <v>339.33445945945948</v>
      </c>
      <c r="E6" s="18">
        <f t="shared" si="0"/>
        <v>381.29390681003582</v>
      </c>
      <c r="F6" s="18">
        <f t="shared" si="0"/>
        <v>503.1904761904762</v>
      </c>
      <c r="G6" s="18">
        <f t="shared" si="0"/>
        <v>761.85576923076928</v>
      </c>
      <c r="H6" s="24">
        <f t="shared" si="0"/>
        <v>427.11750154607296</v>
      </c>
      <c r="I6" s="2" t="s">
        <v>29</v>
      </c>
    </row>
    <row r="7" spans="1:9" ht="18" customHeight="1">
      <c r="A7" s="5" t="s">
        <v>17</v>
      </c>
      <c r="B7" s="6">
        <v>343</v>
      </c>
      <c r="C7" s="6">
        <v>207</v>
      </c>
      <c r="D7" s="6">
        <v>181</v>
      </c>
      <c r="E7" s="6">
        <v>222</v>
      </c>
      <c r="F7" s="6">
        <v>100</v>
      </c>
      <c r="G7" s="6">
        <v>150</v>
      </c>
      <c r="H7" s="11">
        <f>SUM(B7:G7)</f>
        <v>1203</v>
      </c>
      <c r="I7" s="2"/>
    </row>
    <row r="8" spans="1:9" ht="18" customHeight="1">
      <c r="A8" s="5" t="s">
        <v>32</v>
      </c>
      <c r="B8" s="32"/>
      <c r="C8" s="32"/>
      <c r="D8" s="32"/>
      <c r="E8" s="32"/>
      <c r="F8" s="32"/>
      <c r="G8" s="32"/>
      <c r="H8" s="11"/>
      <c r="I8" s="2"/>
    </row>
    <row r="9" spans="1:9" ht="18" customHeight="1">
      <c r="A9" s="5" t="s">
        <v>22</v>
      </c>
      <c r="B9" s="18">
        <f t="shared" ref="B9:H9" si="1">B14/B7</f>
        <v>723.50728862973756</v>
      </c>
      <c r="C9" s="18">
        <f t="shared" si="1"/>
        <v>602.55072463768113</v>
      </c>
      <c r="D9" s="18">
        <f t="shared" si="1"/>
        <v>554.93370165745853</v>
      </c>
      <c r="E9" s="18">
        <f t="shared" si="1"/>
        <v>479.19369369369372</v>
      </c>
      <c r="F9" s="18">
        <f t="shared" si="1"/>
        <v>317.01</v>
      </c>
      <c r="G9" s="18">
        <f t="shared" si="1"/>
        <v>528.22</v>
      </c>
      <c r="H9" s="25">
        <f t="shared" si="1"/>
        <v>574.10556940980882</v>
      </c>
      <c r="I9" s="2" t="s">
        <v>29</v>
      </c>
    </row>
    <row r="10" spans="1:9" ht="18" customHeight="1">
      <c r="A10" s="5" t="s">
        <v>30</v>
      </c>
      <c r="B10" s="30">
        <f t="shared" ref="B10:H10" si="2">B16/B7</f>
        <v>12661.377551020409</v>
      </c>
      <c r="C10" s="30">
        <f t="shared" si="2"/>
        <v>7230.608695652174</v>
      </c>
      <c r="D10" s="30">
        <f t="shared" si="2"/>
        <v>9711.3397790055242</v>
      </c>
      <c r="E10" s="30">
        <f t="shared" si="2"/>
        <v>5942.0018018018027</v>
      </c>
      <c r="F10" s="30">
        <f t="shared" si="2"/>
        <v>4533.2430000000004</v>
      </c>
      <c r="G10" s="30">
        <f t="shared" si="2"/>
        <v>3697.54</v>
      </c>
      <c r="H10" s="25">
        <f t="shared" si="2"/>
        <v>8249.7262676641731</v>
      </c>
      <c r="I10" s="2" t="s">
        <v>29</v>
      </c>
    </row>
    <row r="11" spans="1:9" ht="14.25" customHeight="1">
      <c r="A11" s="5" t="s">
        <v>26</v>
      </c>
      <c r="B11" s="7" t="s">
        <v>28</v>
      </c>
      <c r="C11" s="8">
        <v>401140</v>
      </c>
      <c r="D11" s="7" t="s">
        <v>28</v>
      </c>
      <c r="E11" s="8">
        <v>191070</v>
      </c>
      <c r="F11" s="7" t="s">
        <v>28</v>
      </c>
      <c r="G11" s="7">
        <v>92366</v>
      </c>
      <c r="H11" s="31"/>
      <c r="I11" s="2"/>
    </row>
    <row r="12" spans="1:9" ht="14.25" customHeight="1">
      <c r="A12" s="5" t="s">
        <v>27</v>
      </c>
      <c r="B12" s="7"/>
      <c r="C12" s="29">
        <f>C14/C11</f>
        <v>0.3109338385601037</v>
      </c>
      <c r="D12" s="7"/>
      <c r="E12" s="29">
        <f>E14/E11</f>
        <v>0.55676453655728264</v>
      </c>
      <c r="F12" s="8"/>
      <c r="G12" s="29">
        <f>G14/G11</f>
        <v>0.85781564644999242</v>
      </c>
      <c r="H12" s="31"/>
      <c r="I12" s="2"/>
    </row>
    <row r="13" spans="1:9" ht="14.25" customHeight="1">
      <c r="A13" s="5" t="s">
        <v>31</v>
      </c>
      <c r="B13" s="7"/>
      <c r="C13" s="7">
        <f>C11/C7</f>
        <v>1937.8743961352657</v>
      </c>
      <c r="D13" s="7"/>
      <c r="E13" s="7">
        <f>E11/E7</f>
        <v>860.67567567567562</v>
      </c>
      <c r="F13" s="8"/>
      <c r="G13" s="7">
        <f>G11/G7</f>
        <v>615.77333333333331</v>
      </c>
      <c r="H13" s="31"/>
      <c r="I13" s="2"/>
    </row>
    <row r="14" spans="1:9" ht="24.75" customHeight="1">
      <c r="A14" s="5" t="s">
        <v>6</v>
      </c>
      <c r="B14" s="7">
        <v>248163</v>
      </c>
      <c r="C14" s="8">
        <v>124728</v>
      </c>
      <c r="D14" s="7">
        <v>100443</v>
      </c>
      <c r="E14" s="8">
        <v>106381</v>
      </c>
      <c r="F14" s="8">
        <v>31701</v>
      </c>
      <c r="G14" s="7">
        <v>79233</v>
      </c>
      <c r="H14" s="25">
        <f>SUM(B14:G14)</f>
        <v>690649</v>
      </c>
      <c r="I14" s="2"/>
    </row>
    <row r="15" spans="1:9" ht="19.5" customHeight="1">
      <c r="A15" s="26" t="s">
        <v>7</v>
      </c>
      <c r="B15" s="27">
        <v>17.5</v>
      </c>
      <c r="C15" s="27">
        <v>12</v>
      </c>
      <c r="D15" s="27">
        <v>17.5</v>
      </c>
      <c r="E15" s="27">
        <v>12.4</v>
      </c>
      <c r="F15" s="27">
        <v>14.3</v>
      </c>
      <c r="G15" s="27">
        <v>7</v>
      </c>
      <c r="H15" s="28"/>
      <c r="I15" s="9"/>
    </row>
    <row r="16" spans="1:9" ht="24.75" customHeight="1" thickBot="1">
      <c r="A16" s="14" t="s">
        <v>21</v>
      </c>
      <c r="B16" s="12">
        <f t="shared" ref="B16:G16" si="3">SUM(B14*B15)</f>
        <v>4342852.5</v>
      </c>
      <c r="C16" s="12">
        <f t="shared" si="3"/>
        <v>1496736</v>
      </c>
      <c r="D16" s="12">
        <f t="shared" si="3"/>
        <v>1757752.5</v>
      </c>
      <c r="E16" s="12">
        <f t="shared" si="3"/>
        <v>1319124.4000000001</v>
      </c>
      <c r="F16" s="12">
        <f t="shared" si="3"/>
        <v>453324.30000000005</v>
      </c>
      <c r="G16" s="12">
        <f t="shared" si="3"/>
        <v>554631</v>
      </c>
      <c r="H16" s="13">
        <f>SUM(B16:G16)</f>
        <v>9924420.7000000011</v>
      </c>
      <c r="I16" s="9"/>
    </row>
    <row r="17" spans="1:9" ht="24.75" customHeight="1" thickBot="1">
      <c r="A17" s="19" t="s">
        <v>23</v>
      </c>
      <c r="B17" s="20"/>
      <c r="C17" s="20"/>
      <c r="D17" s="20"/>
      <c r="E17" s="20"/>
      <c r="F17" s="20"/>
      <c r="G17" s="20"/>
      <c r="H17" s="21"/>
      <c r="I17" s="9"/>
    </row>
    <row r="18" spans="1:9" ht="24.75" customHeight="1" thickBot="1">
      <c r="A18" s="15" t="s">
        <v>16</v>
      </c>
      <c r="B18" s="22" t="s">
        <v>12</v>
      </c>
      <c r="C18" s="22" t="s">
        <v>12</v>
      </c>
      <c r="D18" s="22" t="s">
        <v>14</v>
      </c>
      <c r="E18" s="22" t="s">
        <v>11</v>
      </c>
      <c r="F18" s="22" t="s">
        <v>15</v>
      </c>
      <c r="G18" s="22" t="s">
        <v>13</v>
      </c>
      <c r="H18" s="23"/>
      <c r="I18" s="9"/>
    </row>
    <row r="19" spans="1:9" ht="15.75" thickBot="1">
      <c r="A19" s="15" t="s">
        <v>18</v>
      </c>
      <c r="B19" s="22" t="s">
        <v>19</v>
      </c>
      <c r="C19" s="22" t="s">
        <v>19</v>
      </c>
      <c r="D19" s="22" t="s">
        <v>20</v>
      </c>
      <c r="E19" s="22" t="s">
        <v>19</v>
      </c>
      <c r="F19" s="22" t="s">
        <v>20</v>
      </c>
      <c r="G19" s="22" t="s">
        <v>19</v>
      </c>
      <c r="H19" s="23"/>
    </row>
  </sheetData>
  <mergeCells count="1">
    <mergeCell ref="A2:H2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Sortiment prádla</vt:lpstr>
      <vt:lpstr>Náklady manipulace</vt:lpstr>
      <vt:lpstr>'Sortiment prádla'!Oblast_tisku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Lucie Bouzková</cp:lastModifiedBy>
  <cp:lastPrinted>2015-11-12T09:16:11Z</cp:lastPrinted>
  <dcterms:created xsi:type="dcterms:W3CDTF">2012-08-03T09:55:04Z</dcterms:created>
  <dcterms:modified xsi:type="dcterms:W3CDTF">2015-12-10T11:44:26Z</dcterms:modified>
</cp:coreProperties>
</file>