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výkaz" sheetId="1" r:id="rId1"/>
  </sheets>
  <definedNames>
    <definedName name="_xlnm.Print_Titles" localSheetId="0">'výkaz'!$5:$5</definedName>
  </definedNames>
  <calcPr fullCalcOnLoad="1"/>
</workbook>
</file>

<file path=xl/sharedStrings.xml><?xml version="1.0" encoding="utf-8"?>
<sst xmlns="http://schemas.openxmlformats.org/spreadsheetml/2006/main" count="284" uniqueCount="141">
  <si>
    <t>MJ</t>
  </si>
  <si>
    <t>0 10 0</t>
  </si>
  <si>
    <t>Stav. díl 1 - zemní práce</t>
  </si>
  <si>
    <t>Odstranění podkladu pl do 50 m2 živičných tl 200 mm</t>
  </si>
  <si>
    <t>m2</t>
  </si>
  <si>
    <t>Odstranění podkladu pl do 50 m2 z kameniva drceného tl 500 mm</t>
  </si>
  <si>
    <t>Rozebrání dlažeb vozovek pl do 50 m2 z velkých kostek do lože z kameniva těženého</t>
  </si>
  <si>
    <t>Odstranění podkladu pl do 50 m2 z kameniva drceného tl 200 mm</t>
  </si>
  <si>
    <t>Odstranění podkladu pl do 50 m2 z kameniva drceného tl 300 mm</t>
  </si>
  <si>
    <t>Hloubení rýh š do 2000 mm v hornině tř. 3 objemu do 1000 m3</t>
  </si>
  <si>
    <t>m3</t>
  </si>
  <si>
    <t>Hloubení rýh š do 2000 mm v hornině tř. 4 objemu do 1000 m3</t>
  </si>
  <si>
    <t>Zřízení příložného pažení a rozepření stěn rýh hl do 2 m</t>
  </si>
  <si>
    <t>Odstranění příložného pažení a rozepření stěn rýh hl do 2 m</t>
  </si>
  <si>
    <t>Svislé přemístění výkopku z horniny tř. 1 až 4 hl výkopu do 2,5 m</t>
  </si>
  <si>
    <t>Vodorovné přemístění do 1000 m výkopku z horniny tř. 1 až 4</t>
  </si>
  <si>
    <t>Nakládání výkopku z hornin tř. 1 až 4 přes 100 m3</t>
  </si>
  <si>
    <t>Zásyp jam, šachet rýh nebo kolem objektů sypaninou se zhutněním</t>
  </si>
  <si>
    <t>Obsyp potrubí bez prohození sypaniny z hornin tř. 1 až 4 uloženým do 3 m od kraje výkopu</t>
  </si>
  <si>
    <t xml:space="preserve">              </t>
  </si>
  <si>
    <t>Štěrkopísek pro obsyp</t>
  </si>
  <si>
    <t>Vodorovné přemístění do 10000 m výkopku z horniny tř. 1 až 4</t>
  </si>
  <si>
    <t>Příplatek k vodorovnému přemístění výkopku z horniny tř. 1 až 4 ZKD 1000 m přes 10000 m</t>
  </si>
  <si>
    <t>Poplatek za skládku hor. 1-4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</si>
  <si>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</si>
  <si>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</si>
  <si>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</si>
  <si>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</si>
  <si>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Dočasné zajištění potrubí  plynového</t>
  </si>
  <si>
    <t>m</t>
  </si>
  <si>
    <t>Dočasné zajištění kabelů</t>
  </si>
  <si>
    <t>Příplatek za ztížení vykopávky v blízkosti pozemního vedení</t>
  </si>
  <si>
    <t>0 40 0</t>
  </si>
  <si>
    <t>Stav. díl 4 - vodorovné konstrukce</t>
  </si>
  <si>
    <t>Lože pod potrubí otevřený výkop ze štěrkopísku</t>
  </si>
  <si>
    <t>Podkladní bloky z betonu prostého tř. C 12/15 otevřený výkop</t>
  </si>
  <si>
    <t>Bednění podkladních bloků otevřený výkop</t>
  </si>
  <si>
    <t>0 50 0</t>
  </si>
  <si>
    <t>Stav. díl 5 - komunikace</t>
  </si>
  <si>
    <t>Podklad nebo podsyp ze štěrkopísku ŠP tl 250 mm</t>
  </si>
  <si>
    <t>Podklad z mechanicky zpevněného kameniva MZK tl 170 mm</t>
  </si>
  <si>
    <t>Asfaltový beton vrstva podkladní ACP 16 (obalované kamenivo OKS) tl 50 mm š do 3 m</t>
  </si>
  <si>
    <t>Asfaltový beton vrstva ložní ACL 16 (ABH) tl 60 mm š do 3 m z nemodifikovaného asfaltu</t>
  </si>
  <si>
    <t>Postřik živičný spojovací z asfaltu v množství do 0,70 kg/m2   2x</t>
  </si>
  <si>
    <t>Asfaltový beton vrstva obrusná ACO 11 (ABS) tř. I tl 40 mm š do 3 m z nemodifikovaného asfaltu</t>
  </si>
  <si>
    <t>Úprava zálivky dilatačních nebo pracovních spár v</t>
  </si>
  <si>
    <t>Hutněná štěrkodtrť tl 500 mm</t>
  </si>
  <si>
    <t>Obnova krajnice vozovky do původního stavu</t>
  </si>
  <si>
    <t>0 80 0</t>
  </si>
  <si>
    <t>Stav. díl 8 - trubní vedení</t>
  </si>
  <si>
    <t>Montáž potrubí z trub litinových hrdlových s integrovaným těsněním otevřený výkop DN 100</t>
  </si>
  <si>
    <t>Trouby z tvárné litiny s vnitřní cement. výstelkou DN 100</t>
  </si>
  <si>
    <t>Montáž potrubí z trub litinových hrdlových s integrovaným těsněním otevřený výkop DN 80</t>
  </si>
  <si>
    <t>Trouby z tvárné litiny s vnitřní cement. výstelkou DN 80</t>
  </si>
  <si>
    <t>Montáž potrubí z trub litinových hrdlových s integrovaným těsněním otevřený výkop DN 150</t>
  </si>
  <si>
    <t>Trouby z tvárné litiny s vnitřní cement. výstelkou DN 150</t>
  </si>
  <si>
    <t>Montáž litinových tvarovek jednoosých přírubových otevřený výkop DN 100</t>
  </si>
  <si>
    <t>kus</t>
  </si>
  <si>
    <t>Přírubové koleno FFK  100 -11</t>
  </si>
  <si>
    <t>Přírubové koleno FFK  100 -30</t>
  </si>
  <si>
    <t>Přírubové koleno FFK  100 -45</t>
  </si>
  <si>
    <t>WAGA spojka DN 100 obj. č. 7992</t>
  </si>
  <si>
    <t>WAGA spojka redukovaná  100/80 obj.č. 7972</t>
  </si>
  <si>
    <t>Přírubový přechod FFR 100 /80 obj.č. 8550</t>
  </si>
  <si>
    <t>Přírubové koleno s patkou  N 100 obj.č. 5049</t>
  </si>
  <si>
    <t>Speciální příruba Hawle DN 100 litina obj.č. 7102</t>
  </si>
  <si>
    <t>Dvoupřírubový kus FF DN 100 dl. 400</t>
  </si>
  <si>
    <t>Dvoupřírubový kus FF DN 100 dl. 600</t>
  </si>
  <si>
    <t>Dvoupřírubový kus FF DN 100 dl. 1400</t>
  </si>
  <si>
    <t>Montáž litinových tvarovek jednoosých přírubových otevřený výkop DN 80</t>
  </si>
  <si>
    <t>Speciální příruba Hawle DN 80 litina obj.č. 7102</t>
  </si>
  <si>
    <t>Prodloužené přír. koleno s patkou PPL 80 obj. č. 5050</t>
  </si>
  <si>
    <t>Přírubové koleno s patkou  N 80,obj, č. 5049</t>
  </si>
  <si>
    <t>Montáž litinových tvarovek odbočných přírubových otevřený výkop DN 100</t>
  </si>
  <si>
    <t>Přírubový kříž TT DN 100 obj. č. 8520</t>
  </si>
  <si>
    <t>Montáž litinových tvarovek odbočných hrdlových otevřený výkop s integrovaným těsněním DN 100</t>
  </si>
  <si>
    <t>Hrdlová tvarovka s přír. odb. MMA 100/80 obj.č. 8525</t>
  </si>
  <si>
    <t>Montáž litinových tvarovek jednoosých přírubových otevřený výkop DN 150</t>
  </si>
  <si>
    <t>Speciální příruba Hawle DN 150 litina obj.č. 7102</t>
  </si>
  <si>
    <t>WAGA spojka DN 150 obj. č. 7992</t>
  </si>
  <si>
    <t>Přírubové koleno s patkou  N 150 č. 5049</t>
  </si>
  <si>
    <t>Přírubový přechod FFR 150/100 obj.č. 8550</t>
  </si>
  <si>
    <t>Přírubové koleno FFK  150-22</t>
  </si>
  <si>
    <t>Dvoupřírubový kus FF DN 150 dl. 600</t>
  </si>
  <si>
    <t>Montáž litinových tvarovek odbočných hrdlových otevřený výkop s integrovaným těsněním DN 150</t>
  </si>
  <si>
    <t>Hrdlová tvarovka s přír. odb. MMA 150/80 obj.č. 8525</t>
  </si>
  <si>
    <t>Montáž vodovodních šoupátek otevřený výkop DN 80</t>
  </si>
  <si>
    <t>Šoupě vodárenské E2-4000  DN 80</t>
  </si>
  <si>
    <t>Montáž vodovodních šoupátek otevřený výkop DN 100</t>
  </si>
  <si>
    <t>Šoupě vodárenské E2-4000  DN 100</t>
  </si>
  <si>
    <t>Montáž vodovodních šoupátek otevřený výkop DN 150</t>
  </si>
  <si>
    <t>Šoupě vodárenské E2-4000  DN 150</t>
  </si>
  <si>
    <t>Zemní souprava šoupátková  DN 80 - 100 obj. č. 9500</t>
  </si>
  <si>
    <t>Osazení poklopů litinových šoupátkových</t>
  </si>
  <si>
    <t>Poklop šoupátkový obj.č. 1750</t>
  </si>
  <si>
    <t>Montáž hydrantů podzemních DN 80</t>
  </si>
  <si>
    <t>Hydrant podzemní DUO K. 240</t>
  </si>
  <si>
    <t>Osazení poklopů litinových hydrantových</t>
  </si>
  <si>
    <t>Poklop hydrantový HAWLE č. 1950</t>
  </si>
  <si>
    <t>Montáž hydrantů nadzemních DN 80</t>
  </si>
  <si>
    <t>Hydrant nadzemní DUO objezdový - 2B   K 230 DN 80</t>
  </si>
  <si>
    <t>Tlaková zkouška vodovodního potrubí DN 80</t>
  </si>
  <si>
    <t>Tlaková zkouška vodovodního potrubí  DN 100</t>
  </si>
  <si>
    <t>Tlaková zkouška vodovodního potrubí DN 150 nebo 200</t>
  </si>
  <si>
    <t>Zabezpečení konců vodovodního potrubí DN do 300 při tlakových zkouškách</t>
  </si>
  <si>
    <t>Proplach a desinfekce vodovodního potrubí DN od 80 do 125</t>
  </si>
  <si>
    <t>Proplach a desinfekce vodovodního potrubí DN 150 nebo 200</t>
  </si>
  <si>
    <t>Identifikační vodič Kelmaplast</t>
  </si>
  <si>
    <t>Orientační tabulky na zdivu</t>
  </si>
  <si>
    <t>PVC chránička - oboustranně utěsněná  DN 200 dl. 3 m   D+M</t>
  </si>
  <si>
    <t>komp</t>
  </si>
  <si>
    <t>Provizorní přepojení po dobu výstavby ( etapizace)</t>
  </si>
  <si>
    <t>Zabetonování konců rušených vodovodů</t>
  </si>
  <si>
    <t>Přepojení řadů na stávající vodovodní řady</t>
  </si>
  <si>
    <t>0 90 0</t>
  </si>
  <si>
    <t>Stav. díl 9 - ostatní konstrukce a práce</t>
  </si>
  <si>
    <t>Řezání stávajícího živičného krytu hl do 200 mm</t>
  </si>
  <si>
    <t>Vodorovná doprava suti po suchu do 1 km</t>
  </si>
  <si>
    <t>t</t>
  </si>
  <si>
    <t>Příplatek ZKD 1 km u vodorovné dopravy suti po suchu do 1 km</t>
  </si>
  <si>
    <t>Poplatek za uložení odpadu z kameniva na skládce (skládkovné)</t>
  </si>
  <si>
    <t>Poplatek za uložení odpadu z asfaltových povrchů na skládce (skládkovné)</t>
  </si>
  <si>
    <t>Geodetické zaměření skutečného provedení</t>
  </si>
  <si>
    <t>Kč</t>
  </si>
  <si>
    <t>Projektová dokumentace skutečného provedení</t>
  </si>
  <si>
    <t>Přesun hmot</t>
  </si>
  <si>
    <t>Celkem</t>
  </si>
  <si>
    <t>Poř.č.</t>
  </si>
  <si>
    <t>Položka</t>
  </si>
  <si>
    <t>Typ</t>
  </si>
  <si>
    <t>Text</t>
  </si>
  <si>
    <t>Množství</t>
  </si>
  <si>
    <t>Jedn.cena</t>
  </si>
  <si>
    <t>Stavba:</t>
  </si>
  <si>
    <t>III/180 26</t>
  </si>
  <si>
    <t>-</t>
  </si>
  <si>
    <t>PRŮTAH STARÝ PLZENEC, RADYŇSKÁ UL. - REKONSTRUKCE</t>
  </si>
  <si>
    <t>Objekt:</t>
  </si>
  <si>
    <t>Přeložka vodovodu</t>
  </si>
  <si>
    <t>IO 311</t>
  </si>
  <si>
    <t>Celkem: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</si>
</sst>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0.00\ &quot;Kč&quot;"/>
  </numFmts>
  <fonts count="44">
    <font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30" fillId="21" borderId="0" applyNumberFormat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right"/>
      <protection/>
    </xf>
    <xf numFmtId="164" fontId="6" fillId="35" borderId="0" xfId="0" applyNumberFormat="1" applyFont="1" applyFill="1" applyBorder="1" applyAlignment="1" applyProtection="1">
      <alignment horizontal="center" vertical="center"/>
      <protection/>
    </xf>
    <xf numFmtId="164" fontId="6" fillId="35" borderId="0" xfId="0" applyNumberFormat="1" applyFont="1" applyFill="1" applyBorder="1" applyAlignment="1" applyProtection="1">
      <alignment horizontal="center"/>
      <protection/>
    </xf>
    <xf numFmtId="164" fontId="6" fillId="35" borderId="0" xfId="0" applyNumberFormat="1" applyFont="1" applyFill="1" applyBorder="1" applyAlignment="1" applyProtection="1">
      <alignment horizontal="left" vertical="top"/>
      <protection/>
    </xf>
    <xf numFmtId="164" fontId="6" fillId="35" borderId="0" xfId="0" applyNumberFormat="1" applyFont="1" applyFill="1" applyBorder="1" applyAlignment="1" applyProtection="1">
      <alignment horizontal="left" vertical="center" wrapText="1"/>
      <protection/>
    </xf>
    <xf numFmtId="164" fontId="6" fillId="35" borderId="0" xfId="0" applyNumberFormat="1" applyFont="1" applyFill="1" applyBorder="1" applyAlignment="1" applyProtection="1">
      <alignment horizontal="left" wrapText="1"/>
      <protection/>
    </xf>
    <xf numFmtId="165" fontId="6" fillId="35" borderId="0" xfId="0" applyNumberFormat="1" applyFont="1" applyFill="1" applyBorder="1" applyAlignment="1" applyProtection="1">
      <alignment horizontal="right" vertical="center"/>
      <protection/>
    </xf>
    <xf numFmtId="165" fontId="6" fillId="35" borderId="0" xfId="0" applyNumberFormat="1" applyFont="1" applyFill="1" applyBorder="1" applyAlignment="1" applyProtection="1">
      <alignment horizontal="right"/>
      <protection/>
    </xf>
    <xf numFmtId="4" fontId="6" fillId="35" borderId="0" xfId="0" applyNumberFormat="1" applyFont="1" applyFill="1" applyBorder="1" applyAlignment="1" applyProtection="1">
      <alignment horizontal="right" vertical="center"/>
      <protection/>
    </xf>
    <xf numFmtId="4" fontId="6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5" fillId="0" borderId="0" xfId="37" applyAlignment="1">
      <alignment horizontal="center"/>
      <protection/>
    </xf>
    <xf numFmtId="0" fontId="26" fillId="20" borderId="10" xfId="38" applyBorder="1">
      <alignment/>
      <protection/>
    </xf>
    <xf numFmtId="0" fontId="26" fillId="20" borderId="10" xfId="38" applyBorder="1" applyAlignment="1">
      <alignment horizontal="center"/>
      <protection/>
    </xf>
    <xf numFmtId="0" fontId="26" fillId="20" borderId="10" xfId="38" applyFont="1" applyBorder="1" applyAlignment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2" fillId="35" borderId="11" xfId="0" applyNumberFormat="1" applyFont="1" applyFill="1" applyBorder="1" applyAlignment="1" applyProtection="1">
      <alignment horizontal="left" vertical="center"/>
      <protection/>
    </xf>
    <xf numFmtId="164" fontId="2" fillId="35" borderId="11" xfId="0" applyNumberFormat="1" applyFont="1" applyFill="1" applyBorder="1" applyAlignment="1" applyProtection="1">
      <alignment horizontal="left" vertical="center" wrapText="1"/>
      <protection/>
    </xf>
    <xf numFmtId="164" fontId="2" fillId="35" borderId="11" xfId="0" applyNumberFormat="1" applyFont="1" applyFill="1" applyBorder="1" applyAlignment="1" applyProtection="1">
      <alignment horizontal="center" vertical="center"/>
      <protection/>
    </xf>
    <xf numFmtId="165" fontId="2" fillId="35" borderId="11" xfId="0" applyNumberFormat="1" applyFont="1" applyFill="1" applyBorder="1" applyAlignment="1" applyProtection="1">
      <alignment horizontal="right" vertical="center"/>
      <protection/>
    </xf>
    <xf numFmtId="4" fontId="2" fillId="35" borderId="11" xfId="0" applyNumberFormat="1" applyFont="1" applyFill="1" applyBorder="1" applyAlignment="1" applyProtection="1">
      <alignment horizontal="right" vertical="center"/>
      <protection/>
    </xf>
    <xf numFmtId="164" fontId="2" fillId="35" borderId="12" xfId="0" applyNumberFormat="1" applyFont="1" applyFill="1" applyBorder="1" applyAlignment="1" applyProtection="1">
      <alignment horizontal="right" vertical="center"/>
      <protection/>
    </xf>
    <xf numFmtId="164" fontId="2" fillId="35" borderId="13" xfId="0" applyNumberFormat="1" applyFont="1" applyFill="1" applyBorder="1" applyAlignment="1" applyProtection="1">
      <alignment horizontal="left" vertical="center"/>
      <protection/>
    </xf>
    <xf numFmtId="164" fontId="2" fillId="35" borderId="13" xfId="0" applyNumberFormat="1" applyFont="1" applyFill="1" applyBorder="1" applyAlignment="1" applyProtection="1">
      <alignment horizontal="left" vertical="center" wrapText="1"/>
      <protection/>
    </xf>
    <xf numFmtId="164" fontId="2" fillId="35" borderId="13" xfId="0" applyNumberFormat="1" applyFont="1" applyFill="1" applyBorder="1" applyAlignment="1" applyProtection="1">
      <alignment horizontal="center" vertical="center"/>
      <protection/>
    </xf>
    <xf numFmtId="165" fontId="2" fillId="35" borderId="13" xfId="0" applyNumberFormat="1" applyFont="1" applyFill="1" applyBorder="1" applyAlignment="1" applyProtection="1">
      <alignment horizontal="right" vertical="center"/>
      <protection/>
    </xf>
    <xf numFmtId="4" fontId="2" fillId="35" borderId="13" xfId="0" applyNumberFormat="1" applyFont="1" applyFill="1" applyBorder="1" applyAlignment="1" applyProtection="1">
      <alignment horizontal="right" vertical="center"/>
      <protection/>
    </xf>
    <xf numFmtId="4" fontId="2" fillId="35" borderId="14" xfId="0" applyNumberFormat="1" applyFont="1" applyFill="1" applyBorder="1" applyAlignment="1" applyProtection="1">
      <alignment horizontal="right" vertical="center"/>
      <protection/>
    </xf>
    <xf numFmtId="164" fontId="2" fillId="35" borderId="15" xfId="0" applyNumberFormat="1" applyFont="1" applyFill="1" applyBorder="1" applyAlignment="1" applyProtection="1">
      <alignment horizontal="right" vertical="center"/>
      <protection/>
    </xf>
    <xf numFmtId="4" fontId="2" fillId="35" borderId="16" xfId="0" applyNumberFormat="1" applyFont="1" applyFill="1" applyBorder="1" applyAlignment="1" applyProtection="1">
      <alignment horizontal="right" vertical="center"/>
      <protection/>
    </xf>
    <xf numFmtId="164" fontId="2" fillId="35" borderId="17" xfId="0" applyNumberFormat="1" applyFont="1" applyFill="1" applyBorder="1" applyAlignment="1" applyProtection="1">
      <alignment horizontal="right" vertical="center"/>
      <protection/>
    </xf>
    <xf numFmtId="164" fontId="2" fillId="35" borderId="18" xfId="0" applyNumberFormat="1" applyFont="1" applyFill="1" applyBorder="1" applyAlignment="1" applyProtection="1">
      <alignment horizontal="left" vertical="center"/>
      <protection/>
    </xf>
    <xf numFmtId="164" fontId="2" fillId="35" borderId="18" xfId="0" applyNumberFormat="1" applyFont="1" applyFill="1" applyBorder="1" applyAlignment="1" applyProtection="1">
      <alignment horizontal="left" vertical="center" wrapText="1"/>
      <protection/>
    </xf>
    <xf numFmtId="164" fontId="2" fillId="35" borderId="18" xfId="0" applyNumberFormat="1" applyFont="1" applyFill="1" applyBorder="1" applyAlignment="1" applyProtection="1">
      <alignment horizontal="center" vertical="center"/>
      <protection/>
    </xf>
    <xf numFmtId="165" fontId="2" fillId="35" borderId="18" xfId="0" applyNumberFormat="1" applyFont="1" applyFill="1" applyBorder="1" applyAlignment="1" applyProtection="1">
      <alignment horizontal="right" vertical="center"/>
      <protection/>
    </xf>
    <xf numFmtId="4" fontId="2" fillId="35" borderId="18" xfId="0" applyNumberFormat="1" applyFont="1" applyFill="1" applyBorder="1" applyAlignment="1" applyProtection="1">
      <alignment horizontal="right" vertical="center"/>
      <protection/>
    </xf>
    <xf numFmtId="4" fontId="2" fillId="35" borderId="19" xfId="0" applyNumberFormat="1" applyFont="1" applyFill="1" applyBorder="1" applyAlignment="1" applyProtection="1">
      <alignment horizontal="right" vertical="center"/>
      <protection/>
    </xf>
    <xf numFmtId="166" fontId="26" fillId="20" borderId="20" xfId="38" applyNumberFormat="1" applyBorder="1">
      <alignment/>
      <protection/>
    </xf>
    <xf numFmtId="0" fontId="26" fillId="20" borderId="21" xfId="38" applyBorder="1">
      <alignment/>
      <protection/>
    </xf>
    <xf numFmtId="0" fontId="26" fillId="20" borderId="22" xfId="38" applyBorder="1">
      <alignment/>
      <protection/>
    </xf>
    <xf numFmtId="0" fontId="26" fillId="20" borderId="22" xfId="38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3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11.00390625" style="0" customWidth="1"/>
    <col min="4" max="4" width="3.8515625" style="0" customWidth="1"/>
    <col min="5" max="5" width="48.421875" style="0" customWidth="1"/>
    <col min="6" max="6" width="7.28125" style="0" customWidth="1"/>
    <col min="7" max="7" width="12.140625" style="0" customWidth="1"/>
    <col min="8" max="9" width="17.28125" style="0" customWidth="1"/>
  </cols>
  <sheetData>
    <row r="1" spans="2:9" ht="12.75" customHeight="1">
      <c r="B1" s="13"/>
      <c r="C1" s="14"/>
      <c r="D1" s="14"/>
      <c r="E1" s="14"/>
      <c r="F1" s="14"/>
      <c r="G1" s="14"/>
      <c r="H1" s="14"/>
      <c r="I1" s="14"/>
    </row>
    <row r="2" spans="2:9" s="1" customFormat="1" ht="12.75">
      <c r="B2" s="17" t="s">
        <v>133</v>
      </c>
      <c r="C2" s="18" t="s">
        <v>134</v>
      </c>
      <c r="D2" s="20" t="s">
        <v>135</v>
      </c>
      <c r="E2" s="19" t="s">
        <v>136</v>
      </c>
      <c r="F2" s="16"/>
      <c r="G2" s="14"/>
      <c r="H2" s="16"/>
      <c r="I2" s="14"/>
    </row>
    <row r="3" spans="2:9" s="1" customFormat="1" ht="12.75">
      <c r="B3" s="17" t="s">
        <v>137</v>
      </c>
      <c r="C3" s="18" t="s">
        <v>139</v>
      </c>
      <c r="D3" s="20" t="s">
        <v>135</v>
      </c>
      <c r="E3" s="19" t="s">
        <v>138</v>
      </c>
      <c r="F3" s="16"/>
      <c r="G3" s="14"/>
      <c r="H3" s="16"/>
      <c r="I3" s="14"/>
    </row>
    <row r="4" spans="2:9" s="1" customFormat="1" ht="13.5" thickBot="1">
      <c r="B4" s="15"/>
      <c r="C4" s="16"/>
      <c r="D4" s="16"/>
      <c r="E4" s="15"/>
      <c r="F4" s="16"/>
      <c r="G4" s="14"/>
      <c r="H4" s="16"/>
      <c r="I4" s="14"/>
    </row>
    <row r="5" spans="2:9" s="1" customFormat="1" ht="13.5" thickBot="1">
      <c r="B5" s="21" t="s">
        <v>127</v>
      </c>
      <c r="C5" s="21" t="s">
        <v>128</v>
      </c>
      <c r="D5" s="23" t="s">
        <v>129</v>
      </c>
      <c r="E5" s="21" t="s">
        <v>130</v>
      </c>
      <c r="F5" s="21" t="s">
        <v>0</v>
      </c>
      <c r="G5" s="21" t="s">
        <v>131</v>
      </c>
      <c r="H5" s="22" t="s">
        <v>132</v>
      </c>
      <c r="I5" s="22" t="s">
        <v>126</v>
      </c>
    </row>
    <row r="6" spans="2:9" s="1" customFormat="1" ht="12.75">
      <c r="B6" s="24"/>
      <c r="C6" s="24"/>
      <c r="D6" s="24"/>
      <c r="E6" s="24"/>
      <c r="F6" s="24"/>
      <c r="G6" s="24"/>
      <c r="H6" s="24"/>
      <c r="I6" s="25"/>
    </row>
    <row r="7" spans="2:9" s="1" customFormat="1" ht="13.5" thickBot="1">
      <c r="B7" s="3"/>
      <c r="C7" s="6" t="s">
        <v>1</v>
      </c>
      <c r="D7" s="6"/>
      <c r="E7" s="8" t="s">
        <v>2</v>
      </c>
      <c r="F7" s="5"/>
      <c r="G7" s="10"/>
      <c r="H7" s="12"/>
      <c r="I7" s="12"/>
    </row>
    <row r="8" spans="2:9" s="1" customFormat="1" ht="12.75">
      <c r="B8" s="31">
        <v>1</v>
      </c>
      <c r="C8" s="32">
        <v>113107144</v>
      </c>
      <c r="D8" s="32"/>
      <c r="E8" s="33" t="s">
        <v>3</v>
      </c>
      <c r="F8" s="34" t="s">
        <v>4</v>
      </c>
      <c r="G8" s="35">
        <v>210.2</v>
      </c>
      <c r="H8" s="36">
        <v>0</v>
      </c>
      <c r="I8" s="37">
        <f aca="true" t="shared" si="0" ref="I8:I31">ROUND(H8*G8,1)</f>
        <v>0</v>
      </c>
    </row>
    <row r="9" spans="2:9" s="1" customFormat="1" ht="12.75">
      <c r="B9" s="38">
        <v>2</v>
      </c>
      <c r="C9" s="26">
        <v>113107125</v>
      </c>
      <c r="D9" s="26"/>
      <c r="E9" s="27" t="s">
        <v>5</v>
      </c>
      <c r="F9" s="28" t="s">
        <v>4</v>
      </c>
      <c r="G9" s="29">
        <v>210.2</v>
      </c>
      <c r="H9" s="30">
        <v>0</v>
      </c>
      <c r="I9" s="39">
        <f t="shared" si="0"/>
        <v>0</v>
      </c>
    </row>
    <row r="10" spans="2:9" s="1" customFormat="1" ht="19.5">
      <c r="B10" s="38">
        <v>3</v>
      </c>
      <c r="C10" s="26">
        <v>113106151</v>
      </c>
      <c r="D10" s="26"/>
      <c r="E10" s="27" t="s">
        <v>6</v>
      </c>
      <c r="F10" s="28" t="s">
        <v>4</v>
      </c>
      <c r="G10" s="29">
        <v>472.8</v>
      </c>
      <c r="H10" s="30">
        <v>0</v>
      </c>
      <c r="I10" s="39">
        <f t="shared" si="0"/>
        <v>0</v>
      </c>
    </row>
    <row r="11" spans="2:9" s="1" customFormat="1" ht="12.75">
      <c r="B11" s="38">
        <v>4</v>
      </c>
      <c r="C11" s="26">
        <v>113107122</v>
      </c>
      <c r="D11" s="26"/>
      <c r="E11" s="27" t="s">
        <v>7</v>
      </c>
      <c r="F11" s="28" t="s">
        <v>4</v>
      </c>
      <c r="G11" s="29">
        <v>472.8</v>
      </c>
      <c r="H11" s="30">
        <v>0</v>
      </c>
      <c r="I11" s="39">
        <f t="shared" si="0"/>
        <v>0</v>
      </c>
    </row>
    <row r="12" spans="2:9" s="1" customFormat="1" ht="12.75">
      <c r="B12" s="38">
        <v>5</v>
      </c>
      <c r="C12" s="26">
        <v>113107125</v>
      </c>
      <c r="D12" s="26"/>
      <c r="E12" s="27" t="s">
        <v>5</v>
      </c>
      <c r="F12" s="28" t="s">
        <v>4</v>
      </c>
      <c r="G12" s="29">
        <v>472.8</v>
      </c>
      <c r="H12" s="30">
        <v>0</v>
      </c>
      <c r="I12" s="39">
        <f t="shared" si="0"/>
        <v>0</v>
      </c>
    </row>
    <row r="13" spans="2:9" s="1" customFormat="1" ht="12.75">
      <c r="B13" s="38">
        <v>6</v>
      </c>
      <c r="C13" s="26">
        <v>113107123</v>
      </c>
      <c r="D13" s="26"/>
      <c r="E13" s="27" t="s">
        <v>8</v>
      </c>
      <c r="F13" s="28" t="s">
        <v>4</v>
      </c>
      <c r="G13" s="29">
        <v>19.5</v>
      </c>
      <c r="H13" s="30">
        <v>0</v>
      </c>
      <c r="I13" s="39">
        <f t="shared" si="0"/>
        <v>0</v>
      </c>
    </row>
    <row r="14" spans="2:9" s="1" customFormat="1" ht="12.75">
      <c r="B14" s="38">
        <v>7</v>
      </c>
      <c r="C14" s="26">
        <v>132201202</v>
      </c>
      <c r="D14" s="26"/>
      <c r="E14" s="27" t="s">
        <v>9</v>
      </c>
      <c r="F14" s="28" t="s">
        <v>10</v>
      </c>
      <c r="G14" s="29">
        <v>423.9</v>
      </c>
      <c r="H14" s="30">
        <v>0</v>
      </c>
      <c r="I14" s="39">
        <f t="shared" si="0"/>
        <v>0</v>
      </c>
    </row>
    <row r="15" spans="2:9" s="1" customFormat="1" ht="12.75">
      <c r="B15" s="38">
        <v>8</v>
      </c>
      <c r="C15" s="26">
        <v>132301202</v>
      </c>
      <c r="D15" s="26"/>
      <c r="E15" s="27" t="s">
        <v>11</v>
      </c>
      <c r="F15" s="28" t="s">
        <v>10</v>
      </c>
      <c r="G15" s="29">
        <v>181.8</v>
      </c>
      <c r="H15" s="30">
        <v>0</v>
      </c>
      <c r="I15" s="39">
        <f t="shared" si="0"/>
        <v>0</v>
      </c>
    </row>
    <row r="16" spans="2:9" s="1" customFormat="1" ht="12.75">
      <c r="B16" s="38">
        <v>9</v>
      </c>
      <c r="C16" s="26">
        <v>151101101</v>
      </c>
      <c r="D16" s="26"/>
      <c r="E16" s="27" t="s">
        <v>12</v>
      </c>
      <c r="F16" s="28" t="s">
        <v>4</v>
      </c>
      <c r="G16" s="29">
        <v>1809</v>
      </c>
      <c r="H16" s="30">
        <v>0</v>
      </c>
      <c r="I16" s="39">
        <f t="shared" si="0"/>
        <v>0</v>
      </c>
    </row>
    <row r="17" spans="2:9" s="1" customFormat="1" ht="12.75">
      <c r="B17" s="38">
        <v>10</v>
      </c>
      <c r="C17" s="26">
        <v>151101111</v>
      </c>
      <c r="D17" s="26"/>
      <c r="E17" s="27" t="s">
        <v>13</v>
      </c>
      <c r="F17" s="28" t="s">
        <v>4</v>
      </c>
      <c r="G17" s="29">
        <v>1809</v>
      </c>
      <c r="H17" s="30">
        <v>0</v>
      </c>
      <c r="I17" s="39">
        <f t="shared" si="0"/>
        <v>0</v>
      </c>
    </row>
    <row r="18" spans="2:9" s="1" customFormat="1" ht="12.75">
      <c r="B18" s="38">
        <v>11</v>
      </c>
      <c r="C18" s="26">
        <v>161101101</v>
      </c>
      <c r="D18" s="26"/>
      <c r="E18" s="27" t="s">
        <v>14</v>
      </c>
      <c r="F18" s="28" t="s">
        <v>10</v>
      </c>
      <c r="G18" s="29">
        <v>333.1</v>
      </c>
      <c r="H18" s="30">
        <v>0</v>
      </c>
      <c r="I18" s="39">
        <f t="shared" si="0"/>
        <v>0</v>
      </c>
    </row>
    <row r="19" spans="2:9" s="1" customFormat="1" ht="12.75">
      <c r="B19" s="38">
        <v>12</v>
      </c>
      <c r="C19" s="26">
        <v>162301102</v>
      </c>
      <c r="D19" s="26"/>
      <c r="E19" s="27" t="s">
        <v>15</v>
      </c>
      <c r="F19" s="28" t="s">
        <v>10</v>
      </c>
      <c r="G19" s="29">
        <v>1073.2</v>
      </c>
      <c r="H19" s="30">
        <v>0</v>
      </c>
      <c r="I19" s="39">
        <f t="shared" si="0"/>
        <v>0</v>
      </c>
    </row>
    <row r="20" spans="2:9" s="1" customFormat="1" ht="12.75">
      <c r="B20" s="38">
        <v>13</v>
      </c>
      <c r="C20" s="26">
        <v>167101102</v>
      </c>
      <c r="D20" s="26"/>
      <c r="E20" s="27" t="s">
        <v>16</v>
      </c>
      <c r="F20" s="28" t="s">
        <v>10</v>
      </c>
      <c r="G20" s="29">
        <v>536.6</v>
      </c>
      <c r="H20" s="30">
        <v>0</v>
      </c>
      <c r="I20" s="39">
        <f t="shared" si="0"/>
        <v>0</v>
      </c>
    </row>
    <row r="21" spans="2:9" s="1" customFormat="1" ht="12.75">
      <c r="B21" s="38">
        <v>14</v>
      </c>
      <c r="C21" s="26">
        <v>174101101</v>
      </c>
      <c r="D21" s="26"/>
      <c r="E21" s="27" t="s">
        <v>17</v>
      </c>
      <c r="F21" s="28" t="s">
        <v>10</v>
      </c>
      <c r="G21" s="29">
        <v>536.6</v>
      </c>
      <c r="H21" s="30">
        <v>0</v>
      </c>
      <c r="I21" s="39">
        <f t="shared" si="0"/>
        <v>0</v>
      </c>
    </row>
    <row r="22" spans="2:9" s="1" customFormat="1" ht="19.5">
      <c r="B22" s="38">
        <v>15</v>
      </c>
      <c r="C22" s="26">
        <v>175101101</v>
      </c>
      <c r="D22" s="26"/>
      <c r="E22" s="27" t="s">
        <v>18</v>
      </c>
      <c r="F22" s="28" t="s">
        <v>10</v>
      </c>
      <c r="G22" s="29">
        <v>157.2</v>
      </c>
      <c r="H22" s="30">
        <v>0</v>
      </c>
      <c r="I22" s="39">
        <f t="shared" si="0"/>
        <v>0</v>
      </c>
    </row>
    <row r="23" spans="2:9" s="1" customFormat="1" ht="12.75">
      <c r="B23" s="38">
        <v>16</v>
      </c>
      <c r="C23" s="26" t="s">
        <v>19</v>
      </c>
      <c r="D23" s="26"/>
      <c r="E23" s="27" t="s">
        <v>20</v>
      </c>
      <c r="F23" s="28" t="s">
        <v>10</v>
      </c>
      <c r="G23" s="29">
        <v>157.2</v>
      </c>
      <c r="H23" s="30">
        <v>0</v>
      </c>
      <c r="I23" s="39">
        <f t="shared" si="0"/>
        <v>0</v>
      </c>
    </row>
    <row r="24" spans="2:9" s="1" customFormat="1" ht="12.75">
      <c r="B24" s="38">
        <v>17</v>
      </c>
      <c r="C24" s="26">
        <v>162701105</v>
      </c>
      <c r="D24" s="26"/>
      <c r="E24" s="27" t="s">
        <v>21</v>
      </c>
      <c r="F24" s="28" t="s">
        <v>10</v>
      </c>
      <c r="G24" s="29">
        <v>69.1</v>
      </c>
      <c r="H24" s="30">
        <v>0</v>
      </c>
      <c r="I24" s="39">
        <f t="shared" si="0"/>
        <v>0</v>
      </c>
    </row>
    <row r="25" spans="2:9" s="1" customFormat="1" ht="19.5">
      <c r="B25" s="38">
        <v>18</v>
      </c>
      <c r="C25" s="26">
        <v>162701109</v>
      </c>
      <c r="D25" s="26"/>
      <c r="E25" s="27" t="s">
        <v>22</v>
      </c>
      <c r="F25" s="28" t="s">
        <v>10</v>
      </c>
      <c r="G25" s="29">
        <v>414.6</v>
      </c>
      <c r="H25" s="30">
        <v>0</v>
      </c>
      <c r="I25" s="39">
        <f t="shared" si="0"/>
        <v>0</v>
      </c>
    </row>
    <row r="26" spans="2:9" s="1" customFormat="1" ht="12.75">
      <c r="B26" s="38">
        <v>19</v>
      </c>
      <c r="C26" s="26" t="s">
        <v>19</v>
      </c>
      <c r="D26" s="26"/>
      <c r="E26" s="27" t="s">
        <v>23</v>
      </c>
      <c r="F26" s="28" t="s">
        <v>10</v>
      </c>
      <c r="G26" s="29">
        <v>69.1</v>
      </c>
      <c r="H26" s="30">
        <v>0</v>
      </c>
      <c r="I26" s="39">
        <f t="shared" si="0"/>
        <v>0</v>
      </c>
    </row>
    <row r="27" spans="2:9" s="1" customFormat="1" ht="12.75">
      <c r="B27" s="38">
        <v>20</v>
      </c>
      <c r="C27" s="26">
        <v>115101201</v>
      </c>
      <c r="D27" s="26"/>
      <c r="E27" s="27" t="s">
        <v>24</v>
      </c>
      <c r="F27" s="28" t="s">
        <v>25</v>
      </c>
      <c r="G27" s="29">
        <v>120</v>
      </c>
      <c r="H27" s="30">
        <v>0</v>
      </c>
      <c r="I27" s="39">
        <f t="shared" si="0"/>
        <v>0</v>
      </c>
    </row>
    <row r="28" spans="2:9" s="1" customFormat="1" ht="19.5">
      <c r="B28" s="38">
        <v>21</v>
      </c>
      <c r="C28" s="26">
        <v>115101301</v>
      </c>
      <c r="D28" s="26"/>
      <c r="E28" s="27" t="s">
        <v>26</v>
      </c>
      <c r="F28" s="28" t="s">
        <v>27</v>
      </c>
      <c r="G28" s="29">
        <v>60</v>
      </c>
      <c r="H28" s="30">
        <v>0</v>
      </c>
      <c r="I28" s="39">
        <f t="shared" si="0"/>
        <v>0</v>
      </c>
    </row>
    <row r="29" spans="2:9" s="1" customFormat="1" ht="12.75">
      <c r="B29" s="38">
        <v>22</v>
      </c>
      <c r="C29" s="26">
        <v>119001401</v>
      </c>
      <c r="D29" s="26"/>
      <c r="E29" s="27" t="s">
        <v>28</v>
      </c>
      <c r="F29" s="28" t="s">
        <v>29</v>
      </c>
      <c r="G29" s="29">
        <v>6</v>
      </c>
      <c r="H29" s="30">
        <v>0</v>
      </c>
      <c r="I29" s="39">
        <f t="shared" si="0"/>
        <v>0</v>
      </c>
    </row>
    <row r="30" spans="2:9" s="1" customFormat="1" ht="12.75">
      <c r="B30" s="38">
        <v>23</v>
      </c>
      <c r="C30" s="26">
        <v>119001423</v>
      </c>
      <c r="D30" s="26"/>
      <c r="E30" s="27" t="s">
        <v>30</v>
      </c>
      <c r="F30" s="28" t="s">
        <v>29</v>
      </c>
      <c r="G30" s="29">
        <v>8</v>
      </c>
      <c r="H30" s="30">
        <v>0</v>
      </c>
      <c r="I30" s="39">
        <f t="shared" si="0"/>
        <v>0</v>
      </c>
    </row>
    <row r="31" spans="2:9" s="1" customFormat="1" ht="13.5" thickBot="1">
      <c r="B31" s="40">
        <v>24</v>
      </c>
      <c r="C31" s="41">
        <v>130001101</v>
      </c>
      <c r="D31" s="41"/>
      <c r="E31" s="42" t="s">
        <v>31</v>
      </c>
      <c r="F31" s="43" t="s">
        <v>10</v>
      </c>
      <c r="G31" s="44">
        <v>21</v>
      </c>
      <c r="H31" s="45">
        <v>0</v>
      </c>
      <c r="I31" s="46">
        <f t="shared" si="0"/>
        <v>0</v>
      </c>
    </row>
    <row r="32" spans="2:9" s="1" customFormat="1" ht="12.75">
      <c r="B32" s="2"/>
      <c r="C32" s="6" t="str">
        <f>C7</f>
        <v>0 10 0</v>
      </c>
      <c r="D32" s="6"/>
      <c r="E32" s="7" t="str">
        <f>E7</f>
        <v>Stav. díl 1 - zemní práce</v>
      </c>
      <c r="F32" s="4"/>
      <c r="G32" s="9"/>
      <c r="H32" s="11"/>
      <c r="I32" s="11">
        <f>ROUND(SUBTOTAL(9,I8:I31),0)</f>
        <v>0</v>
      </c>
    </row>
    <row r="33" spans="2:9" s="1" customFormat="1" ht="13.5" thickBot="1">
      <c r="B33" s="3"/>
      <c r="C33" s="6" t="s">
        <v>32</v>
      </c>
      <c r="D33" s="6"/>
      <c r="E33" s="8" t="s">
        <v>33</v>
      </c>
      <c r="F33" s="5"/>
      <c r="G33" s="10"/>
      <c r="H33" s="12"/>
      <c r="I33" s="12"/>
    </row>
    <row r="34" spans="2:9" s="1" customFormat="1" ht="12.75">
      <c r="B34" s="31">
        <v>25</v>
      </c>
      <c r="C34" s="32">
        <v>451573111</v>
      </c>
      <c r="D34" s="32"/>
      <c r="E34" s="33" t="s">
        <v>34</v>
      </c>
      <c r="F34" s="34" t="s">
        <v>10</v>
      </c>
      <c r="G34" s="35">
        <v>52.4</v>
      </c>
      <c r="H34" s="36">
        <v>0</v>
      </c>
      <c r="I34" s="37">
        <f>ROUND(H34*G34,1)</f>
        <v>0</v>
      </c>
    </row>
    <row r="35" spans="2:9" s="1" customFormat="1" ht="12.75">
      <c r="B35" s="38">
        <v>26</v>
      </c>
      <c r="C35" s="26">
        <v>452313131</v>
      </c>
      <c r="D35" s="26"/>
      <c r="E35" s="27" t="s">
        <v>35</v>
      </c>
      <c r="F35" s="28" t="s">
        <v>10</v>
      </c>
      <c r="G35" s="29">
        <v>3.8</v>
      </c>
      <c r="H35" s="30">
        <v>0</v>
      </c>
      <c r="I35" s="39">
        <f>ROUND(H35*G35,1)</f>
        <v>0</v>
      </c>
    </row>
    <row r="36" spans="2:9" s="1" customFormat="1" ht="13.5" thickBot="1">
      <c r="B36" s="40">
        <v>27</v>
      </c>
      <c r="C36" s="41">
        <v>452353101</v>
      </c>
      <c r="D36" s="41"/>
      <c r="E36" s="42" t="s">
        <v>36</v>
      </c>
      <c r="F36" s="43" t="s">
        <v>4</v>
      </c>
      <c r="G36" s="44">
        <v>38</v>
      </c>
      <c r="H36" s="45">
        <v>0</v>
      </c>
      <c r="I36" s="46">
        <f>ROUND(H36*G36,1)</f>
        <v>0</v>
      </c>
    </row>
    <row r="37" spans="2:9" s="1" customFormat="1" ht="12.75">
      <c r="B37" s="2"/>
      <c r="C37" s="6" t="str">
        <f>C33</f>
        <v>0 40 0</v>
      </c>
      <c r="D37" s="6"/>
      <c r="E37" s="7" t="str">
        <f>E33</f>
        <v>Stav. díl 4 - vodorovné konstrukce</v>
      </c>
      <c r="F37" s="4"/>
      <c r="G37" s="9"/>
      <c r="H37" s="11"/>
      <c r="I37" s="11">
        <f>ROUND(SUBTOTAL(9,I34:I36),0)</f>
        <v>0</v>
      </c>
    </row>
    <row r="38" spans="2:9" s="1" customFormat="1" ht="13.5" thickBot="1">
      <c r="B38" s="3"/>
      <c r="C38" s="6" t="s">
        <v>37</v>
      </c>
      <c r="D38" s="6"/>
      <c r="E38" s="8" t="s">
        <v>38</v>
      </c>
      <c r="F38" s="5"/>
      <c r="G38" s="10"/>
      <c r="H38" s="12"/>
      <c r="I38" s="12"/>
    </row>
    <row r="39" spans="2:9" s="1" customFormat="1" ht="12.75">
      <c r="B39" s="31">
        <v>28</v>
      </c>
      <c r="C39" s="32">
        <v>564271111</v>
      </c>
      <c r="D39" s="32"/>
      <c r="E39" s="33" t="s">
        <v>39</v>
      </c>
      <c r="F39" s="34" t="s">
        <v>4</v>
      </c>
      <c r="G39" s="35">
        <v>11.3</v>
      </c>
      <c r="H39" s="36">
        <v>0</v>
      </c>
      <c r="I39" s="37">
        <f aca="true" t="shared" si="1" ref="I39:I47">ROUND(H39*G39,1)</f>
        <v>0</v>
      </c>
    </row>
    <row r="40" spans="2:9" s="1" customFormat="1" ht="12.75">
      <c r="B40" s="38">
        <v>29</v>
      </c>
      <c r="C40" s="26">
        <v>564952113</v>
      </c>
      <c r="D40" s="26"/>
      <c r="E40" s="27" t="s">
        <v>40</v>
      </c>
      <c r="F40" s="28" t="s">
        <v>4</v>
      </c>
      <c r="G40" s="29">
        <v>11.3</v>
      </c>
      <c r="H40" s="30">
        <v>0</v>
      </c>
      <c r="I40" s="39">
        <f t="shared" si="1"/>
        <v>0</v>
      </c>
    </row>
    <row r="41" spans="2:9" s="1" customFormat="1" ht="19.5">
      <c r="B41" s="38">
        <v>30</v>
      </c>
      <c r="C41" s="26">
        <v>565135111</v>
      </c>
      <c r="D41" s="26"/>
      <c r="E41" s="27" t="s">
        <v>41</v>
      </c>
      <c r="F41" s="28" t="s">
        <v>4</v>
      </c>
      <c r="G41" s="29">
        <v>11.3</v>
      </c>
      <c r="H41" s="30">
        <v>0</v>
      </c>
      <c r="I41" s="39">
        <f t="shared" si="1"/>
        <v>0</v>
      </c>
    </row>
    <row r="42" spans="2:9" s="1" customFormat="1" ht="19.5">
      <c r="B42" s="38">
        <v>31</v>
      </c>
      <c r="C42" s="26">
        <v>577155112</v>
      </c>
      <c r="D42" s="26"/>
      <c r="E42" s="27" t="s">
        <v>42</v>
      </c>
      <c r="F42" s="28" t="s">
        <v>4</v>
      </c>
      <c r="G42" s="29">
        <v>11.3</v>
      </c>
      <c r="H42" s="30">
        <v>0</v>
      </c>
      <c r="I42" s="39">
        <f t="shared" si="1"/>
        <v>0</v>
      </c>
    </row>
    <row r="43" spans="2:9" s="1" customFormat="1" ht="12.75">
      <c r="B43" s="38">
        <v>32</v>
      </c>
      <c r="C43" s="26">
        <v>573211111</v>
      </c>
      <c r="D43" s="26"/>
      <c r="E43" s="27" t="s">
        <v>43</v>
      </c>
      <c r="F43" s="28" t="s">
        <v>4</v>
      </c>
      <c r="G43" s="29">
        <v>22.6</v>
      </c>
      <c r="H43" s="30">
        <v>0</v>
      </c>
      <c r="I43" s="39">
        <f t="shared" si="1"/>
        <v>0</v>
      </c>
    </row>
    <row r="44" spans="2:9" s="1" customFormat="1" ht="19.5">
      <c r="B44" s="38">
        <v>33</v>
      </c>
      <c r="C44" s="26">
        <v>577134111</v>
      </c>
      <c r="D44" s="26"/>
      <c r="E44" s="27" t="s">
        <v>44</v>
      </c>
      <c r="F44" s="28" t="s">
        <v>4</v>
      </c>
      <c r="G44" s="29">
        <v>11.3</v>
      </c>
      <c r="H44" s="30">
        <v>0</v>
      </c>
      <c r="I44" s="39">
        <f t="shared" si="1"/>
        <v>0</v>
      </c>
    </row>
    <row r="45" spans="2:9" s="1" customFormat="1" ht="12.75">
      <c r="B45" s="38">
        <v>34</v>
      </c>
      <c r="C45" s="26">
        <v>599142111</v>
      </c>
      <c r="D45" s="26"/>
      <c r="E45" s="27" t="s">
        <v>45</v>
      </c>
      <c r="F45" s="28" t="s">
        <v>29</v>
      </c>
      <c r="G45" s="29">
        <v>15</v>
      </c>
      <c r="H45" s="30">
        <v>0</v>
      </c>
      <c r="I45" s="39">
        <f t="shared" si="1"/>
        <v>0</v>
      </c>
    </row>
    <row r="46" spans="2:9" s="1" customFormat="1" ht="12.75">
      <c r="B46" s="38">
        <v>35</v>
      </c>
      <c r="C46" s="26">
        <v>1410477</v>
      </c>
      <c r="D46" s="26"/>
      <c r="E46" s="27" t="s">
        <v>46</v>
      </c>
      <c r="F46" s="28" t="s">
        <v>4</v>
      </c>
      <c r="G46" s="29">
        <v>515.7</v>
      </c>
      <c r="H46" s="30">
        <v>0</v>
      </c>
      <c r="I46" s="39">
        <f t="shared" si="1"/>
        <v>0</v>
      </c>
    </row>
    <row r="47" spans="2:9" s="1" customFormat="1" ht="13.5" thickBot="1">
      <c r="B47" s="40">
        <v>36</v>
      </c>
      <c r="C47" s="41" t="s">
        <v>19</v>
      </c>
      <c r="D47" s="41"/>
      <c r="E47" s="42" t="s">
        <v>47</v>
      </c>
      <c r="F47" s="43" t="s">
        <v>29</v>
      </c>
      <c r="G47" s="44">
        <v>3</v>
      </c>
      <c r="H47" s="45">
        <v>0</v>
      </c>
      <c r="I47" s="46">
        <f t="shared" si="1"/>
        <v>0</v>
      </c>
    </row>
    <row r="48" spans="2:9" s="1" customFormat="1" ht="12.75">
      <c r="B48" s="2"/>
      <c r="C48" s="6" t="str">
        <f>C38</f>
        <v>0 50 0</v>
      </c>
      <c r="D48" s="6"/>
      <c r="E48" s="7" t="str">
        <f>E38</f>
        <v>Stav. díl 5 - komunikace</v>
      </c>
      <c r="F48" s="4"/>
      <c r="G48" s="9"/>
      <c r="H48" s="11"/>
      <c r="I48" s="11">
        <f>ROUND(SUBTOTAL(9,I39:I47),0)</f>
        <v>0</v>
      </c>
    </row>
    <row r="49" spans="2:9" s="1" customFormat="1" ht="13.5" thickBot="1">
      <c r="B49" s="3"/>
      <c r="C49" s="6" t="s">
        <v>48</v>
      </c>
      <c r="D49" s="6"/>
      <c r="E49" s="8" t="s">
        <v>49</v>
      </c>
      <c r="F49" s="5"/>
      <c r="G49" s="10"/>
      <c r="H49" s="12"/>
      <c r="I49" s="12"/>
    </row>
    <row r="50" spans="2:9" s="1" customFormat="1" ht="19.5">
      <c r="B50" s="31">
        <v>37</v>
      </c>
      <c r="C50" s="32">
        <v>851261131</v>
      </c>
      <c r="D50" s="32"/>
      <c r="E50" s="33" t="s">
        <v>50</v>
      </c>
      <c r="F50" s="34" t="s">
        <v>29</v>
      </c>
      <c r="G50" s="35">
        <v>450</v>
      </c>
      <c r="H50" s="36">
        <v>0</v>
      </c>
      <c r="I50" s="37">
        <f aca="true" t="shared" si="2" ref="I50:I81">ROUND(H50*G50,1)</f>
        <v>0</v>
      </c>
    </row>
    <row r="51" spans="2:9" s="1" customFormat="1" ht="12.75">
      <c r="B51" s="38">
        <v>38</v>
      </c>
      <c r="C51" s="26" t="s">
        <v>19</v>
      </c>
      <c r="D51" s="26"/>
      <c r="E51" s="27" t="s">
        <v>51</v>
      </c>
      <c r="F51" s="28" t="s">
        <v>29</v>
      </c>
      <c r="G51" s="29">
        <v>450</v>
      </c>
      <c r="H51" s="30">
        <v>0</v>
      </c>
      <c r="I51" s="39">
        <f t="shared" si="2"/>
        <v>0</v>
      </c>
    </row>
    <row r="52" spans="2:9" s="1" customFormat="1" ht="19.5">
      <c r="B52" s="38">
        <v>39</v>
      </c>
      <c r="C52" s="26">
        <v>851241131</v>
      </c>
      <c r="D52" s="26"/>
      <c r="E52" s="27" t="s">
        <v>52</v>
      </c>
      <c r="F52" s="28" t="s">
        <v>29</v>
      </c>
      <c r="G52" s="29">
        <v>12</v>
      </c>
      <c r="H52" s="30">
        <v>0</v>
      </c>
      <c r="I52" s="39">
        <f t="shared" si="2"/>
        <v>0</v>
      </c>
    </row>
    <row r="53" spans="2:9" s="1" customFormat="1" ht="12.75">
      <c r="B53" s="38">
        <v>40</v>
      </c>
      <c r="C53" s="26" t="s">
        <v>19</v>
      </c>
      <c r="D53" s="26"/>
      <c r="E53" s="27" t="s">
        <v>53</v>
      </c>
      <c r="F53" s="28" t="s">
        <v>29</v>
      </c>
      <c r="G53" s="29">
        <v>12</v>
      </c>
      <c r="H53" s="30">
        <v>0</v>
      </c>
      <c r="I53" s="39">
        <f t="shared" si="2"/>
        <v>0</v>
      </c>
    </row>
    <row r="54" spans="2:9" s="1" customFormat="1" ht="19.5">
      <c r="B54" s="38">
        <v>41</v>
      </c>
      <c r="C54" s="26">
        <v>851311131</v>
      </c>
      <c r="D54" s="26"/>
      <c r="E54" s="27" t="s">
        <v>54</v>
      </c>
      <c r="F54" s="28" t="s">
        <v>29</v>
      </c>
      <c r="G54" s="29">
        <v>16</v>
      </c>
      <c r="H54" s="30">
        <v>0</v>
      </c>
      <c r="I54" s="39">
        <f t="shared" si="2"/>
        <v>0</v>
      </c>
    </row>
    <row r="55" spans="2:9" s="1" customFormat="1" ht="12.75">
      <c r="B55" s="38">
        <v>42</v>
      </c>
      <c r="C55" s="26" t="s">
        <v>19</v>
      </c>
      <c r="D55" s="26"/>
      <c r="E55" s="27" t="s">
        <v>55</v>
      </c>
      <c r="F55" s="28" t="s">
        <v>29</v>
      </c>
      <c r="G55" s="29">
        <v>16</v>
      </c>
      <c r="H55" s="30">
        <v>0</v>
      </c>
      <c r="I55" s="39">
        <f t="shared" si="2"/>
        <v>0</v>
      </c>
    </row>
    <row r="56" spans="2:9" s="1" customFormat="1" ht="12.75">
      <c r="B56" s="38">
        <v>43</v>
      </c>
      <c r="C56" s="26">
        <v>857262121</v>
      </c>
      <c r="D56" s="26"/>
      <c r="E56" s="27" t="s">
        <v>56</v>
      </c>
      <c r="F56" s="28" t="s">
        <v>57</v>
      </c>
      <c r="G56" s="29">
        <v>63</v>
      </c>
      <c r="H56" s="30">
        <v>0</v>
      </c>
      <c r="I56" s="39">
        <f t="shared" si="2"/>
        <v>0</v>
      </c>
    </row>
    <row r="57" spans="2:9" s="1" customFormat="1" ht="12.75">
      <c r="B57" s="38">
        <v>44</v>
      </c>
      <c r="C57" s="26" t="s">
        <v>19</v>
      </c>
      <c r="D57" s="26"/>
      <c r="E57" s="27" t="s">
        <v>58</v>
      </c>
      <c r="F57" s="28" t="s">
        <v>57</v>
      </c>
      <c r="G57" s="29">
        <v>2</v>
      </c>
      <c r="H57" s="30">
        <v>0</v>
      </c>
      <c r="I57" s="39">
        <f t="shared" si="2"/>
        <v>0</v>
      </c>
    </row>
    <row r="58" spans="2:9" s="1" customFormat="1" ht="12.75">
      <c r="B58" s="38">
        <v>45</v>
      </c>
      <c r="C58" s="26" t="s">
        <v>19</v>
      </c>
      <c r="D58" s="26"/>
      <c r="E58" s="27" t="s">
        <v>59</v>
      </c>
      <c r="F58" s="28" t="s">
        <v>57</v>
      </c>
      <c r="G58" s="29">
        <v>1</v>
      </c>
      <c r="H58" s="30">
        <v>0</v>
      </c>
      <c r="I58" s="39">
        <f t="shared" si="2"/>
        <v>0</v>
      </c>
    </row>
    <row r="59" spans="2:9" s="1" customFormat="1" ht="12.75">
      <c r="B59" s="38">
        <v>46</v>
      </c>
      <c r="C59" s="26" t="s">
        <v>19</v>
      </c>
      <c r="D59" s="26"/>
      <c r="E59" s="27" t="s">
        <v>60</v>
      </c>
      <c r="F59" s="28" t="s">
        <v>57</v>
      </c>
      <c r="G59" s="29">
        <v>1</v>
      </c>
      <c r="H59" s="30">
        <v>0</v>
      </c>
      <c r="I59" s="39">
        <f t="shared" si="2"/>
        <v>0</v>
      </c>
    </row>
    <row r="60" spans="2:9" s="1" customFormat="1" ht="12.75">
      <c r="B60" s="38">
        <v>47</v>
      </c>
      <c r="C60" s="26" t="s">
        <v>19</v>
      </c>
      <c r="D60" s="26"/>
      <c r="E60" s="27" t="s">
        <v>61</v>
      </c>
      <c r="F60" s="28" t="s">
        <v>57</v>
      </c>
      <c r="G60" s="29">
        <v>6</v>
      </c>
      <c r="H60" s="30">
        <v>0</v>
      </c>
      <c r="I60" s="39">
        <f t="shared" si="2"/>
        <v>0</v>
      </c>
    </row>
    <row r="61" spans="2:9" s="1" customFormat="1" ht="12.75">
      <c r="B61" s="38">
        <v>48</v>
      </c>
      <c r="C61" s="26" t="s">
        <v>19</v>
      </c>
      <c r="D61" s="26"/>
      <c r="E61" s="27" t="s">
        <v>62</v>
      </c>
      <c r="F61" s="28" t="s">
        <v>57</v>
      </c>
      <c r="G61" s="29">
        <v>2</v>
      </c>
      <c r="H61" s="30">
        <v>0</v>
      </c>
      <c r="I61" s="39">
        <f t="shared" si="2"/>
        <v>0</v>
      </c>
    </row>
    <row r="62" spans="2:9" s="1" customFormat="1" ht="12.75">
      <c r="B62" s="38">
        <v>49</v>
      </c>
      <c r="C62" s="26" t="s">
        <v>19</v>
      </c>
      <c r="D62" s="26"/>
      <c r="E62" s="27" t="s">
        <v>63</v>
      </c>
      <c r="F62" s="28" t="s">
        <v>57</v>
      </c>
      <c r="G62" s="29">
        <v>1</v>
      </c>
      <c r="H62" s="30">
        <v>0</v>
      </c>
      <c r="I62" s="39">
        <f t="shared" si="2"/>
        <v>0</v>
      </c>
    </row>
    <row r="63" spans="2:9" s="1" customFormat="1" ht="12.75">
      <c r="B63" s="38">
        <v>50</v>
      </c>
      <c r="C63" s="26" t="s">
        <v>19</v>
      </c>
      <c r="D63" s="26"/>
      <c r="E63" s="27" t="s">
        <v>64</v>
      </c>
      <c r="F63" s="28" t="s">
        <v>57</v>
      </c>
      <c r="G63" s="29">
        <v>20</v>
      </c>
      <c r="H63" s="30">
        <v>0</v>
      </c>
      <c r="I63" s="39">
        <f t="shared" si="2"/>
        <v>0</v>
      </c>
    </row>
    <row r="64" spans="2:9" s="1" customFormat="1" ht="12.75">
      <c r="B64" s="38">
        <v>51</v>
      </c>
      <c r="C64" s="26" t="s">
        <v>19</v>
      </c>
      <c r="D64" s="26"/>
      <c r="E64" s="27" t="s">
        <v>65</v>
      </c>
      <c r="F64" s="28" t="s">
        <v>57</v>
      </c>
      <c r="G64" s="29">
        <v>26</v>
      </c>
      <c r="H64" s="30">
        <v>0</v>
      </c>
      <c r="I64" s="39">
        <f t="shared" si="2"/>
        <v>0</v>
      </c>
    </row>
    <row r="65" spans="2:9" s="1" customFormat="1" ht="12.75">
      <c r="B65" s="38">
        <v>52</v>
      </c>
      <c r="C65" s="26" t="s">
        <v>19</v>
      </c>
      <c r="D65" s="26"/>
      <c r="E65" s="27" t="s">
        <v>66</v>
      </c>
      <c r="F65" s="28" t="s">
        <v>57</v>
      </c>
      <c r="G65" s="29">
        <v>1</v>
      </c>
      <c r="H65" s="30">
        <v>0</v>
      </c>
      <c r="I65" s="39">
        <f t="shared" si="2"/>
        <v>0</v>
      </c>
    </row>
    <row r="66" spans="2:9" s="1" customFormat="1" ht="12.75">
      <c r="B66" s="38">
        <v>53</v>
      </c>
      <c r="C66" s="26" t="s">
        <v>19</v>
      </c>
      <c r="D66" s="26"/>
      <c r="E66" s="27" t="s">
        <v>67</v>
      </c>
      <c r="F66" s="28" t="s">
        <v>57</v>
      </c>
      <c r="G66" s="29">
        <v>2</v>
      </c>
      <c r="H66" s="30">
        <v>0</v>
      </c>
      <c r="I66" s="39">
        <f t="shared" si="2"/>
        <v>0</v>
      </c>
    </row>
    <row r="67" spans="2:9" s="1" customFormat="1" ht="12.75">
      <c r="B67" s="38">
        <v>54</v>
      </c>
      <c r="C67" s="26" t="s">
        <v>19</v>
      </c>
      <c r="D67" s="26"/>
      <c r="E67" s="27" t="s">
        <v>68</v>
      </c>
      <c r="F67" s="28" t="s">
        <v>57</v>
      </c>
      <c r="G67" s="29">
        <v>1</v>
      </c>
      <c r="H67" s="30">
        <v>0</v>
      </c>
      <c r="I67" s="39">
        <f t="shared" si="2"/>
        <v>0</v>
      </c>
    </row>
    <row r="68" spans="2:9" s="1" customFormat="1" ht="12.75">
      <c r="B68" s="38">
        <v>55</v>
      </c>
      <c r="C68" s="26">
        <v>857242121</v>
      </c>
      <c r="D68" s="26"/>
      <c r="E68" s="27" t="s">
        <v>69</v>
      </c>
      <c r="F68" s="28" t="s">
        <v>57</v>
      </c>
      <c r="G68" s="29">
        <v>9</v>
      </c>
      <c r="H68" s="30">
        <v>0</v>
      </c>
      <c r="I68" s="39">
        <f t="shared" si="2"/>
        <v>0</v>
      </c>
    </row>
    <row r="69" spans="2:9" s="1" customFormat="1" ht="12.75">
      <c r="B69" s="38">
        <v>56</v>
      </c>
      <c r="C69" s="26" t="s">
        <v>19</v>
      </c>
      <c r="D69" s="26"/>
      <c r="E69" s="27" t="s">
        <v>70</v>
      </c>
      <c r="F69" s="28" t="s">
        <v>57</v>
      </c>
      <c r="G69" s="29">
        <v>4</v>
      </c>
      <c r="H69" s="30">
        <v>0</v>
      </c>
      <c r="I69" s="39">
        <f t="shared" si="2"/>
        <v>0</v>
      </c>
    </row>
    <row r="70" spans="2:9" s="1" customFormat="1" ht="12.75">
      <c r="B70" s="38">
        <v>57</v>
      </c>
      <c r="C70" s="26" t="s">
        <v>19</v>
      </c>
      <c r="D70" s="26"/>
      <c r="E70" s="27" t="s">
        <v>71</v>
      </c>
      <c r="F70" s="28" t="s">
        <v>57</v>
      </c>
      <c r="G70" s="29">
        <v>2</v>
      </c>
      <c r="H70" s="30">
        <v>0</v>
      </c>
      <c r="I70" s="39">
        <f t="shared" si="2"/>
        <v>0</v>
      </c>
    </row>
    <row r="71" spans="2:9" s="1" customFormat="1" ht="12.75">
      <c r="B71" s="38">
        <v>58</v>
      </c>
      <c r="C71" s="26" t="s">
        <v>19</v>
      </c>
      <c r="D71" s="26"/>
      <c r="E71" s="27" t="s">
        <v>72</v>
      </c>
      <c r="F71" s="28" t="s">
        <v>57</v>
      </c>
      <c r="G71" s="29">
        <v>3</v>
      </c>
      <c r="H71" s="30">
        <v>0</v>
      </c>
      <c r="I71" s="39">
        <f t="shared" si="2"/>
        <v>0</v>
      </c>
    </row>
    <row r="72" spans="2:9" s="1" customFormat="1" ht="12.75">
      <c r="B72" s="38">
        <v>59</v>
      </c>
      <c r="C72" s="26">
        <v>857264121</v>
      </c>
      <c r="D72" s="26"/>
      <c r="E72" s="27" t="s">
        <v>73</v>
      </c>
      <c r="F72" s="28" t="s">
        <v>57</v>
      </c>
      <c r="G72" s="29">
        <v>2</v>
      </c>
      <c r="H72" s="30">
        <v>0</v>
      </c>
      <c r="I72" s="39">
        <f t="shared" si="2"/>
        <v>0</v>
      </c>
    </row>
    <row r="73" spans="2:9" s="1" customFormat="1" ht="12.75">
      <c r="B73" s="38">
        <v>60</v>
      </c>
      <c r="C73" s="26" t="s">
        <v>19</v>
      </c>
      <c r="D73" s="26"/>
      <c r="E73" s="27" t="s">
        <v>74</v>
      </c>
      <c r="F73" s="28" t="s">
        <v>57</v>
      </c>
      <c r="G73" s="29">
        <v>2</v>
      </c>
      <c r="H73" s="30">
        <v>0</v>
      </c>
      <c r="I73" s="39">
        <f t="shared" si="2"/>
        <v>0</v>
      </c>
    </row>
    <row r="74" spans="2:9" s="1" customFormat="1" ht="19.5">
      <c r="B74" s="38">
        <v>61</v>
      </c>
      <c r="C74" s="26">
        <v>857263131</v>
      </c>
      <c r="D74" s="26"/>
      <c r="E74" s="27" t="s">
        <v>75</v>
      </c>
      <c r="F74" s="28" t="s">
        <v>57</v>
      </c>
      <c r="G74" s="29">
        <v>2</v>
      </c>
      <c r="H74" s="30">
        <v>0</v>
      </c>
      <c r="I74" s="39">
        <f t="shared" si="2"/>
        <v>0</v>
      </c>
    </row>
    <row r="75" spans="2:9" s="1" customFormat="1" ht="12.75">
      <c r="B75" s="38">
        <v>62</v>
      </c>
      <c r="C75" s="26" t="s">
        <v>19</v>
      </c>
      <c r="D75" s="26"/>
      <c r="E75" s="27" t="s">
        <v>76</v>
      </c>
      <c r="F75" s="28" t="s">
        <v>57</v>
      </c>
      <c r="G75" s="29">
        <v>2</v>
      </c>
      <c r="H75" s="30">
        <v>0</v>
      </c>
      <c r="I75" s="39">
        <f t="shared" si="2"/>
        <v>0</v>
      </c>
    </row>
    <row r="76" spans="2:9" s="1" customFormat="1" ht="12.75">
      <c r="B76" s="38">
        <v>63</v>
      </c>
      <c r="C76" s="26">
        <v>857312121</v>
      </c>
      <c r="D76" s="26"/>
      <c r="E76" s="27" t="s">
        <v>77</v>
      </c>
      <c r="F76" s="28" t="s">
        <v>57</v>
      </c>
      <c r="G76" s="29">
        <v>14</v>
      </c>
      <c r="H76" s="30">
        <v>0</v>
      </c>
      <c r="I76" s="39">
        <f t="shared" si="2"/>
        <v>0</v>
      </c>
    </row>
    <row r="77" spans="2:9" s="1" customFormat="1" ht="12.75">
      <c r="B77" s="38">
        <v>64</v>
      </c>
      <c r="C77" s="26" t="s">
        <v>19</v>
      </c>
      <c r="D77" s="26"/>
      <c r="E77" s="27" t="s">
        <v>78</v>
      </c>
      <c r="F77" s="28" t="s">
        <v>57</v>
      </c>
      <c r="G77" s="29">
        <v>4</v>
      </c>
      <c r="H77" s="30">
        <v>0</v>
      </c>
      <c r="I77" s="39">
        <f t="shared" si="2"/>
        <v>0</v>
      </c>
    </row>
    <row r="78" spans="2:9" s="1" customFormat="1" ht="12.75">
      <c r="B78" s="38">
        <v>65</v>
      </c>
      <c r="C78" s="26" t="s">
        <v>19</v>
      </c>
      <c r="D78" s="26"/>
      <c r="E78" s="27" t="s">
        <v>79</v>
      </c>
      <c r="F78" s="28" t="s">
        <v>57</v>
      </c>
      <c r="G78" s="29">
        <v>2</v>
      </c>
      <c r="H78" s="30">
        <v>0</v>
      </c>
      <c r="I78" s="39">
        <f t="shared" si="2"/>
        <v>0</v>
      </c>
    </row>
    <row r="79" spans="2:9" s="1" customFormat="1" ht="12.75">
      <c r="B79" s="38">
        <v>66</v>
      </c>
      <c r="C79" s="26" t="s">
        <v>19</v>
      </c>
      <c r="D79" s="26"/>
      <c r="E79" s="27" t="s">
        <v>80</v>
      </c>
      <c r="F79" s="28" t="s">
        <v>57</v>
      </c>
      <c r="G79" s="29">
        <v>4</v>
      </c>
      <c r="H79" s="30">
        <v>0</v>
      </c>
      <c r="I79" s="39">
        <f t="shared" si="2"/>
        <v>0</v>
      </c>
    </row>
    <row r="80" spans="2:9" s="1" customFormat="1" ht="12.75">
      <c r="B80" s="38">
        <v>67</v>
      </c>
      <c r="C80" s="26" t="s">
        <v>19</v>
      </c>
      <c r="D80" s="26"/>
      <c r="E80" s="27" t="s">
        <v>81</v>
      </c>
      <c r="F80" s="28" t="s">
        <v>57</v>
      </c>
      <c r="G80" s="29">
        <v>2</v>
      </c>
      <c r="H80" s="30">
        <v>0</v>
      </c>
      <c r="I80" s="39">
        <f t="shared" si="2"/>
        <v>0</v>
      </c>
    </row>
    <row r="81" spans="2:9" s="1" customFormat="1" ht="12.75">
      <c r="B81" s="38">
        <v>68</v>
      </c>
      <c r="C81" s="26" t="s">
        <v>19</v>
      </c>
      <c r="D81" s="26"/>
      <c r="E81" s="27" t="s">
        <v>82</v>
      </c>
      <c r="F81" s="28" t="s">
        <v>57</v>
      </c>
      <c r="G81" s="29">
        <v>1</v>
      </c>
      <c r="H81" s="30">
        <v>0</v>
      </c>
      <c r="I81" s="39">
        <f t="shared" si="2"/>
        <v>0</v>
      </c>
    </row>
    <row r="82" spans="2:9" s="1" customFormat="1" ht="12.75">
      <c r="B82" s="38">
        <v>69</v>
      </c>
      <c r="C82" s="26" t="s">
        <v>19</v>
      </c>
      <c r="D82" s="26"/>
      <c r="E82" s="27" t="s">
        <v>83</v>
      </c>
      <c r="F82" s="28" t="s">
        <v>57</v>
      </c>
      <c r="G82" s="29">
        <v>1</v>
      </c>
      <c r="H82" s="30">
        <v>0</v>
      </c>
      <c r="I82" s="39">
        <f aca="true" t="shared" si="3" ref="I82:I111">ROUND(H82*G82,1)</f>
        <v>0</v>
      </c>
    </row>
    <row r="83" spans="2:9" s="1" customFormat="1" ht="19.5">
      <c r="B83" s="38">
        <v>70</v>
      </c>
      <c r="C83" s="26">
        <v>857313131</v>
      </c>
      <c r="D83" s="26"/>
      <c r="E83" s="27" t="s">
        <v>84</v>
      </c>
      <c r="F83" s="28" t="s">
        <v>57</v>
      </c>
      <c r="G83" s="29">
        <v>1</v>
      </c>
      <c r="H83" s="30">
        <v>0</v>
      </c>
      <c r="I83" s="39">
        <f t="shared" si="3"/>
        <v>0</v>
      </c>
    </row>
    <row r="84" spans="2:9" s="1" customFormat="1" ht="12.75">
      <c r="B84" s="38">
        <v>71</v>
      </c>
      <c r="C84" s="26" t="s">
        <v>19</v>
      </c>
      <c r="D84" s="26"/>
      <c r="E84" s="27" t="s">
        <v>85</v>
      </c>
      <c r="F84" s="28" t="s">
        <v>57</v>
      </c>
      <c r="G84" s="29">
        <v>1</v>
      </c>
      <c r="H84" s="30">
        <v>0</v>
      </c>
      <c r="I84" s="39">
        <f t="shared" si="3"/>
        <v>0</v>
      </c>
    </row>
    <row r="85" spans="2:9" s="1" customFormat="1" ht="12.75">
      <c r="B85" s="38">
        <v>72</v>
      </c>
      <c r="C85" s="26">
        <v>891241111</v>
      </c>
      <c r="D85" s="26"/>
      <c r="E85" s="27" t="s">
        <v>86</v>
      </c>
      <c r="F85" s="28" t="s">
        <v>57</v>
      </c>
      <c r="G85" s="29">
        <v>4</v>
      </c>
      <c r="H85" s="30">
        <v>0</v>
      </c>
      <c r="I85" s="39">
        <f t="shared" si="3"/>
        <v>0</v>
      </c>
    </row>
    <row r="86" spans="2:9" s="1" customFormat="1" ht="12.75">
      <c r="B86" s="38">
        <v>73</v>
      </c>
      <c r="C86" s="26" t="s">
        <v>19</v>
      </c>
      <c r="D86" s="26"/>
      <c r="E86" s="27" t="s">
        <v>87</v>
      </c>
      <c r="F86" s="28" t="s">
        <v>57</v>
      </c>
      <c r="G86" s="29">
        <v>4</v>
      </c>
      <c r="H86" s="30">
        <v>0</v>
      </c>
      <c r="I86" s="39">
        <f t="shared" si="3"/>
        <v>0</v>
      </c>
    </row>
    <row r="87" spans="2:9" s="1" customFormat="1" ht="12.75">
      <c r="B87" s="38">
        <v>74</v>
      </c>
      <c r="C87" s="26">
        <v>891261111</v>
      </c>
      <c r="D87" s="26"/>
      <c r="E87" s="27" t="s">
        <v>88</v>
      </c>
      <c r="F87" s="28" t="s">
        <v>57</v>
      </c>
      <c r="G87" s="29">
        <v>9</v>
      </c>
      <c r="H87" s="30">
        <v>0</v>
      </c>
      <c r="I87" s="39">
        <f t="shared" si="3"/>
        <v>0</v>
      </c>
    </row>
    <row r="88" spans="2:9" s="1" customFormat="1" ht="12.75">
      <c r="B88" s="38">
        <v>75</v>
      </c>
      <c r="C88" s="26" t="s">
        <v>19</v>
      </c>
      <c r="D88" s="26"/>
      <c r="E88" s="27" t="s">
        <v>89</v>
      </c>
      <c r="F88" s="28" t="s">
        <v>57</v>
      </c>
      <c r="G88" s="29">
        <v>9</v>
      </c>
      <c r="H88" s="30">
        <v>0</v>
      </c>
      <c r="I88" s="39">
        <f t="shared" si="3"/>
        <v>0</v>
      </c>
    </row>
    <row r="89" spans="2:9" s="1" customFormat="1" ht="12.75">
      <c r="B89" s="38">
        <v>76</v>
      </c>
      <c r="C89" s="26">
        <v>891311111</v>
      </c>
      <c r="D89" s="26"/>
      <c r="E89" s="27" t="s">
        <v>90</v>
      </c>
      <c r="F89" s="28" t="s">
        <v>57</v>
      </c>
      <c r="G89" s="29">
        <v>2</v>
      </c>
      <c r="H89" s="30">
        <v>0</v>
      </c>
      <c r="I89" s="39">
        <f t="shared" si="3"/>
        <v>0</v>
      </c>
    </row>
    <row r="90" spans="2:9" s="1" customFormat="1" ht="12.75">
      <c r="B90" s="38">
        <v>77</v>
      </c>
      <c r="C90" s="26" t="s">
        <v>19</v>
      </c>
      <c r="D90" s="26"/>
      <c r="E90" s="27" t="s">
        <v>91</v>
      </c>
      <c r="F90" s="28" t="s">
        <v>57</v>
      </c>
      <c r="G90" s="29">
        <v>2</v>
      </c>
      <c r="H90" s="30">
        <v>0</v>
      </c>
      <c r="I90" s="39">
        <f t="shared" si="3"/>
        <v>0</v>
      </c>
    </row>
    <row r="91" spans="2:9" s="1" customFormat="1" ht="12.75">
      <c r="B91" s="38">
        <v>78</v>
      </c>
      <c r="C91" s="26" t="s">
        <v>19</v>
      </c>
      <c r="D91" s="26"/>
      <c r="E91" s="27" t="s">
        <v>92</v>
      </c>
      <c r="F91" s="28" t="s">
        <v>57</v>
      </c>
      <c r="G91" s="29">
        <v>15</v>
      </c>
      <c r="H91" s="30">
        <v>0</v>
      </c>
      <c r="I91" s="39">
        <f t="shared" si="3"/>
        <v>0</v>
      </c>
    </row>
    <row r="92" spans="2:9" s="1" customFormat="1" ht="12.75">
      <c r="B92" s="38">
        <v>79</v>
      </c>
      <c r="C92" s="26">
        <v>899401112</v>
      </c>
      <c r="D92" s="26"/>
      <c r="E92" s="27" t="s">
        <v>93</v>
      </c>
      <c r="F92" s="28" t="s">
        <v>57</v>
      </c>
      <c r="G92" s="29">
        <v>15</v>
      </c>
      <c r="H92" s="30">
        <v>0</v>
      </c>
      <c r="I92" s="39">
        <f t="shared" si="3"/>
        <v>0</v>
      </c>
    </row>
    <row r="93" spans="2:9" s="1" customFormat="1" ht="12.75">
      <c r="B93" s="38">
        <v>80</v>
      </c>
      <c r="C93" s="26" t="s">
        <v>19</v>
      </c>
      <c r="D93" s="26"/>
      <c r="E93" s="27" t="s">
        <v>94</v>
      </c>
      <c r="F93" s="28" t="s">
        <v>57</v>
      </c>
      <c r="G93" s="29">
        <v>15</v>
      </c>
      <c r="H93" s="30">
        <v>0</v>
      </c>
      <c r="I93" s="39">
        <f t="shared" si="3"/>
        <v>0</v>
      </c>
    </row>
    <row r="94" spans="2:9" s="1" customFormat="1" ht="12.75">
      <c r="B94" s="38">
        <v>81</v>
      </c>
      <c r="C94" s="26">
        <v>891247111</v>
      </c>
      <c r="D94" s="26"/>
      <c r="E94" s="27" t="s">
        <v>95</v>
      </c>
      <c r="F94" s="28" t="s">
        <v>57</v>
      </c>
      <c r="G94" s="29">
        <v>1</v>
      </c>
      <c r="H94" s="30">
        <v>0</v>
      </c>
      <c r="I94" s="39">
        <f t="shared" si="3"/>
        <v>0</v>
      </c>
    </row>
    <row r="95" spans="2:9" s="1" customFormat="1" ht="12.75">
      <c r="B95" s="38">
        <v>82</v>
      </c>
      <c r="C95" s="26" t="s">
        <v>19</v>
      </c>
      <c r="D95" s="26"/>
      <c r="E95" s="27" t="s">
        <v>96</v>
      </c>
      <c r="F95" s="28" t="s">
        <v>57</v>
      </c>
      <c r="G95" s="29">
        <v>1</v>
      </c>
      <c r="H95" s="30">
        <v>0</v>
      </c>
      <c r="I95" s="39">
        <f t="shared" si="3"/>
        <v>0</v>
      </c>
    </row>
    <row r="96" spans="2:9" s="1" customFormat="1" ht="12.75">
      <c r="B96" s="38">
        <v>83</v>
      </c>
      <c r="C96" s="26">
        <v>899401113</v>
      </c>
      <c r="D96" s="26"/>
      <c r="E96" s="27" t="s">
        <v>97</v>
      </c>
      <c r="F96" s="28" t="s">
        <v>57</v>
      </c>
      <c r="G96" s="29">
        <v>1</v>
      </c>
      <c r="H96" s="30">
        <v>0</v>
      </c>
      <c r="I96" s="39">
        <f t="shared" si="3"/>
        <v>0</v>
      </c>
    </row>
    <row r="97" spans="2:9" s="1" customFormat="1" ht="12.75">
      <c r="B97" s="38">
        <v>84</v>
      </c>
      <c r="C97" s="26" t="s">
        <v>19</v>
      </c>
      <c r="D97" s="26"/>
      <c r="E97" s="27" t="s">
        <v>98</v>
      </c>
      <c r="F97" s="28" t="s">
        <v>57</v>
      </c>
      <c r="G97" s="29">
        <v>1</v>
      </c>
      <c r="H97" s="30">
        <v>0</v>
      </c>
      <c r="I97" s="39">
        <f t="shared" si="3"/>
        <v>0</v>
      </c>
    </row>
    <row r="98" spans="2:9" s="1" customFormat="1" ht="12.75">
      <c r="B98" s="38">
        <v>85</v>
      </c>
      <c r="C98" s="26">
        <v>891247211</v>
      </c>
      <c r="D98" s="26"/>
      <c r="E98" s="27" t="s">
        <v>99</v>
      </c>
      <c r="F98" s="28" t="s">
        <v>57</v>
      </c>
      <c r="G98" s="29">
        <v>3</v>
      </c>
      <c r="H98" s="30">
        <v>0</v>
      </c>
      <c r="I98" s="39">
        <f t="shared" si="3"/>
        <v>0</v>
      </c>
    </row>
    <row r="99" spans="2:9" s="1" customFormat="1" ht="12.75">
      <c r="B99" s="38">
        <v>86</v>
      </c>
      <c r="C99" s="26" t="s">
        <v>19</v>
      </c>
      <c r="D99" s="26"/>
      <c r="E99" s="27" t="s">
        <v>100</v>
      </c>
      <c r="F99" s="28" t="s">
        <v>57</v>
      </c>
      <c r="G99" s="29">
        <v>3</v>
      </c>
      <c r="H99" s="30">
        <v>0</v>
      </c>
      <c r="I99" s="39">
        <f t="shared" si="3"/>
        <v>0</v>
      </c>
    </row>
    <row r="100" spans="2:9" s="1" customFormat="1" ht="12.75">
      <c r="B100" s="38">
        <v>87</v>
      </c>
      <c r="C100" s="26">
        <v>892241111</v>
      </c>
      <c r="D100" s="26"/>
      <c r="E100" s="27" t="s">
        <v>101</v>
      </c>
      <c r="F100" s="28" t="s">
        <v>29</v>
      </c>
      <c r="G100" s="29">
        <v>12</v>
      </c>
      <c r="H100" s="30">
        <v>0</v>
      </c>
      <c r="I100" s="39">
        <f t="shared" si="3"/>
        <v>0</v>
      </c>
    </row>
    <row r="101" spans="2:9" s="1" customFormat="1" ht="12.75">
      <c r="B101" s="38">
        <v>88</v>
      </c>
      <c r="C101" s="26">
        <v>892271111</v>
      </c>
      <c r="D101" s="26"/>
      <c r="E101" s="27" t="s">
        <v>102</v>
      </c>
      <c r="F101" s="28" t="s">
        <v>29</v>
      </c>
      <c r="G101" s="29">
        <v>450</v>
      </c>
      <c r="H101" s="30">
        <v>0</v>
      </c>
      <c r="I101" s="39">
        <f t="shared" si="3"/>
        <v>0</v>
      </c>
    </row>
    <row r="102" spans="2:9" s="1" customFormat="1" ht="12.75">
      <c r="B102" s="38">
        <v>89</v>
      </c>
      <c r="C102" s="26">
        <v>892351111</v>
      </c>
      <c r="D102" s="26"/>
      <c r="E102" s="27" t="s">
        <v>103</v>
      </c>
      <c r="F102" s="28" t="s">
        <v>29</v>
      </c>
      <c r="G102" s="29">
        <v>12</v>
      </c>
      <c r="H102" s="30">
        <v>0</v>
      </c>
      <c r="I102" s="39">
        <f t="shared" si="3"/>
        <v>0</v>
      </c>
    </row>
    <row r="103" spans="2:9" s="1" customFormat="1" ht="12.75">
      <c r="B103" s="38">
        <v>90</v>
      </c>
      <c r="C103" s="26">
        <v>892372111</v>
      </c>
      <c r="D103" s="26"/>
      <c r="E103" s="27" t="s">
        <v>104</v>
      </c>
      <c r="F103" s="28" t="s">
        <v>57</v>
      </c>
      <c r="G103" s="29">
        <v>12</v>
      </c>
      <c r="H103" s="30">
        <v>0</v>
      </c>
      <c r="I103" s="39">
        <f t="shared" si="3"/>
        <v>0</v>
      </c>
    </row>
    <row r="104" spans="2:9" s="1" customFormat="1" ht="12.75">
      <c r="B104" s="38">
        <v>91</v>
      </c>
      <c r="C104" s="26">
        <v>892273111</v>
      </c>
      <c r="D104" s="26"/>
      <c r="E104" s="27" t="s">
        <v>105</v>
      </c>
      <c r="F104" s="28" t="s">
        <v>29</v>
      </c>
      <c r="G104" s="29">
        <v>462</v>
      </c>
      <c r="H104" s="30">
        <v>0</v>
      </c>
      <c r="I104" s="39">
        <f t="shared" si="3"/>
        <v>0</v>
      </c>
    </row>
    <row r="105" spans="2:9" s="1" customFormat="1" ht="12.75">
      <c r="B105" s="38">
        <v>92</v>
      </c>
      <c r="C105" s="26">
        <v>892353111</v>
      </c>
      <c r="D105" s="26"/>
      <c r="E105" s="27" t="s">
        <v>106</v>
      </c>
      <c r="F105" s="28" t="s">
        <v>29</v>
      </c>
      <c r="G105" s="29">
        <v>16</v>
      </c>
      <c r="H105" s="30">
        <v>0</v>
      </c>
      <c r="I105" s="39">
        <f t="shared" si="3"/>
        <v>0</v>
      </c>
    </row>
    <row r="106" spans="2:9" s="1" customFormat="1" ht="12.75">
      <c r="B106" s="38">
        <v>93</v>
      </c>
      <c r="C106" s="26" t="s">
        <v>19</v>
      </c>
      <c r="D106" s="26"/>
      <c r="E106" s="27" t="s">
        <v>107</v>
      </c>
      <c r="F106" s="28" t="s">
        <v>29</v>
      </c>
      <c r="G106" s="29">
        <v>550</v>
      </c>
      <c r="H106" s="30">
        <v>0</v>
      </c>
      <c r="I106" s="39">
        <f t="shared" si="3"/>
        <v>0</v>
      </c>
    </row>
    <row r="107" spans="2:9" s="1" customFormat="1" ht="12.75">
      <c r="B107" s="38">
        <v>94</v>
      </c>
      <c r="C107" s="26">
        <v>899712111</v>
      </c>
      <c r="D107" s="26"/>
      <c r="E107" s="27" t="s">
        <v>108</v>
      </c>
      <c r="F107" s="28" t="s">
        <v>57</v>
      </c>
      <c r="G107" s="29">
        <v>16</v>
      </c>
      <c r="H107" s="30">
        <v>0</v>
      </c>
      <c r="I107" s="39">
        <f t="shared" si="3"/>
        <v>0</v>
      </c>
    </row>
    <row r="108" spans="2:9" s="1" customFormat="1" ht="12.75">
      <c r="B108" s="38">
        <v>95</v>
      </c>
      <c r="C108" s="26" t="s">
        <v>19</v>
      </c>
      <c r="D108" s="26"/>
      <c r="E108" s="27" t="s">
        <v>109</v>
      </c>
      <c r="F108" s="28" t="s">
        <v>110</v>
      </c>
      <c r="G108" s="29">
        <v>6</v>
      </c>
      <c r="H108" s="30">
        <v>0</v>
      </c>
      <c r="I108" s="39">
        <f t="shared" si="3"/>
        <v>0</v>
      </c>
    </row>
    <row r="109" spans="2:9" s="1" customFormat="1" ht="12.75">
      <c r="B109" s="38">
        <v>96</v>
      </c>
      <c r="C109" s="26" t="s">
        <v>19</v>
      </c>
      <c r="D109" s="26"/>
      <c r="E109" s="27" t="s">
        <v>111</v>
      </c>
      <c r="F109" s="28" t="s">
        <v>110</v>
      </c>
      <c r="G109" s="29">
        <v>7</v>
      </c>
      <c r="H109" s="30">
        <v>0</v>
      </c>
      <c r="I109" s="39">
        <f t="shared" si="3"/>
        <v>0</v>
      </c>
    </row>
    <row r="110" spans="2:9" s="1" customFormat="1" ht="12.75">
      <c r="B110" s="38">
        <v>97</v>
      </c>
      <c r="C110" s="26" t="s">
        <v>19</v>
      </c>
      <c r="D110" s="26"/>
      <c r="E110" s="27" t="s">
        <v>112</v>
      </c>
      <c r="F110" s="28" t="s">
        <v>110</v>
      </c>
      <c r="G110" s="29">
        <v>8</v>
      </c>
      <c r="H110" s="30">
        <v>0</v>
      </c>
      <c r="I110" s="39">
        <f t="shared" si="3"/>
        <v>0</v>
      </c>
    </row>
    <row r="111" spans="2:9" s="1" customFormat="1" ht="13.5" thickBot="1">
      <c r="B111" s="40">
        <v>98</v>
      </c>
      <c r="C111" s="41" t="s">
        <v>19</v>
      </c>
      <c r="D111" s="41"/>
      <c r="E111" s="42" t="s">
        <v>113</v>
      </c>
      <c r="F111" s="43" t="s">
        <v>110</v>
      </c>
      <c r="G111" s="44">
        <v>12</v>
      </c>
      <c r="H111" s="45">
        <v>0</v>
      </c>
      <c r="I111" s="46">
        <f t="shared" si="3"/>
        <v>0</v>
      </c>
    </row>
    <row r="112" spans="2:9" s="1" customFormat="1" ht="12.75">
      <c r="B112" s="2"/>
      <c r="C112" s="6" t="str">
        <f>C49</f>
        <v>0 80 0</v>
      </c>
      <c r="D112" s="6"/>
      <c r="E112" s="7" t="str">
        <f>E49</f>
        <v>Stav. díl 8 - trubní vedení</v>
      </c>
      <c r="F112" s="4"/>
      <c r="G112" s="9"/>
      <c r="H112" s="11"/>
      <c r="I112" s="11">
        <f>ROUND(SUBTOTAL(9,I50:I111),0)</f>
        <v>0</v>
      </c>
    </row>
    <row r="113" spans="2:9" s="1" customFormat="1" ht="13.5" thickBot="1">
      <c r="B113" s="3"/>
      <c r="C113" s="6" t="s">
        <v>114</v>
      </c>
      <c r="D113" s="6"/>
      <c r="E113" s="8" t="s">
        <v>115</v>
      </c>
      <c r="F113" s="5"/>
      <c r="G113" s="10"/>
      <c r="H113" s="12"/>
      <c r="I113" s="12"/>
    </row>
    <row r="114" spans="2:9" s="1" customFormat="1" ht="12.75">
      <c r="B114" s="31">
        <v>99</v>
      </c>
      <c r="C114" s="32">
        <v>919735114</v>
      </c>
      <c r="D114" s="32"/>
      <c r="E114" s="33" t="s">
        <v>116</v>
      </c>
      <c r="F114" s="34" t="s">
        <v>29</v>
      </c>
      <c r="G114" s="35">
        <v>282.2</v>
      </c>
      <c r="H114" s="36">
        <v>0</v>
      </c>
      <c r="I114" s="37">
        <f aca="true" t="shared" si="4" ref="I114:I121">ROUND(H114*G114,1)</f>
        <v>0</v>
      </c>
    </row>
    <row r="115" spans="2:9" s="1" customFormat="1" ht="12.75">
      <c r="B115" s="38">
        <v>100</v>
      </c>
      <c r="C115" s="26">
        <v>979082213</v>
      </c>
      <c r="D115" s="26"/>
      <c r="E115" s="27" t="s">
        <v>117</v>
      </c>
      <c r="F115" s="28" t="s">
        <v>118</v>
      </c>
      <c r="G115" s="29">
        <v>904.2</v>
      </c>
      <c r="H115" s="30">
        <v>0</v>
      </c>
      <c r="I115" s="39">
        <f t="shared" si="4"/>
        <v>0</v>
      </c>
    </row>
    <row r="116" spans="2:9" s="1" customFormat="1" ht="12.75">
      <c r="B116" s="38">
        <v>101</v>
      </c>
      <c r="C116" s="26">
        <v>979082219</v>
      </c>
      <c r="D116" s="26"/>
      <c r="E116" s="27" t="s">
        <v>119</v>
      </c>
      <c r="F116" s="28" t="s">
        <v>118</v>
      </c>
      <c r="G116" s="29">
        <v>9843.2</v>
      </c>
      <c r="H116" s="30">
        <v>0</v>
      </c>
      <c r="I116" s="39">
        <f t="shared" si="4"/>
        <v>0</v>
      </c>
    </row>
    <row r="117" spans="2:9" s="1" customFormat="1" ht="12.75">
      <c r="B117" s="38">
        <v>102</v>
      </c>
      <c r="C117" s="26">
        <v>979099155</v>
      </c>
      <c r="D117" s="26"/>
      <c r="E117" s="27" t="s">
        <v>120</v>
      </c>
      <c r="F117" s="28" t="s">
        <v>118</v>
      </c>
      <c r="G117" s="29">
        <v>610.6</v>
      </c>
      <c r="H117" s="30">
        <v>0</v>
      </c>
      <c r="I117" s="39">
        <f t="shared" si="4"/>
        <v>0</v>
      </c>
    </row>
    <row r="118" spans="2:9" s="1" customFormat="1" ht="12.75">
      <c r="B118" s="38">
        <v>103</v>
      </c>
      <c r="C118" s="26">
        <v>979099145</v>
      </c>
      <c r="D118" s="26"/>
      <c r="E118" s="27" t="s">
        <v>121</v>
      </c>
      <c r="F118" s="28" t="s">
        <v>118</v>
      </c>
      <c r="G118" s="29">
        <v>94.6</v>
      </c>
      <c r="H118" s="30">
        <v>0</v>
      </c>
      <c r="I118" s="39">
        <f t="shared" si="4"/>
        <v>0</v>
      </c>
    </row>
    <row r="119" spans="2:9" s="1" customFormat="1" ht="12.75">
      <c r="B119" s="38">
        <v>104</v>
      </c>
      <c r="C119" s="26" t="s">
        <v>19</v>
      </c>
      <c r="D119" s="26"/>
      <c r="E119" s="27" t="s">
        <v>122</v>
      </c>
      <c r="F119" s="28" t="s">
        <v>123</v>
      </c>
      <c r="G119" s="29">
        <v>1</v>
      </c>
      <c r="H119" s="30">
        <v>0</v>
      </c>
      <c r="I119" s="39">
        <f t="shared" si="4"/>
        <v>0</v>
      </c>
    </row>
    <row r="120" spans="2:9" s="1" customFormat="1" ht="12.75">
      <c r="B120" s="38">
        <v>105</v>
      </c>
      <c r="C120" s="26" t="s">
        <v>19</v>
      </c>
      <c r="D120" s="26"/>
      <c r="E120" s="27" t="s">
        <v>124</v>
      </c>
      <c r="F120" s="28" t="s">
        <v>123</v>
      </c>
      <c r="G120" s="29">
        <v>1</v>
      </c>
      <c r="H120" s="30">
        <v>0</v>
      </c>
      <c r="I120" s="39">
        <f t="shared" si="4"/>
        <v>0</v>
      </c>
    </row>
    <row r="121" spans="2:9" s="1" customFormat="1" ht="13.5" thickBot="1">
      <c r="B121" s="40">
        <v>106</v>
      </c>
      <c r="C121" s="41" t="s">
        <v>19</v>
      </c>
      <c r="D121" s="41"/>
      <c r="E121" s="42" t="s">
        <v>125</v>
      </c>
      <c r="F121" s="43" t="s">
        <v>118</v>
      </c>
      <c r="G121" s="44">
        <v>377.444</v>
      </c>
      <c r="H121" s="45">
        <v>0</v>
      </c>
      <c r="I121" s="46">
        <f t="shared" si="4"/>
        <v>0</v>
      </c>
    </row>
    <row r="122" spans="2:9" s="1" customFormat="1" ht="13.5" thickBot="1">
      <c r="B122" s="2"/>
      <c r="C122" s="6" t="str">
        <f>C113</f>
        <v>0 90 0</v>
      </c>
      <c r="D122" s="6"/>
      <c r="E122" s="7" t="str">
        <f>E113</f>
        <v>Stav. díl 9 - ostatní konstrukce a práce</v>
      </c>
      <c r="F122" s="4"/>
      <c r="G122" s="9"/>
      <c r="H122" s="11"/>
      <c r="I122" s="11">
        <f>ROUND(SUBTOTAL(9,I114:I121),0)</f>
        <v>0</v>
      </c>
    </row>
    <row r="123" spans="2:9" ht="13.5" thickBot="1">
      <c r="B123" s="48" t="s">
        <v>140</v>
      </c>
      <c r="C123" s="49"/>
      <c r="D123" s="50"/>
      <c r="E123" s="49"/>
      <c r="F123" s="49"/>
      <c r="G123" s="49"/>
      <c r="H123" s="49"/>
      <c r="I123" s="47">
        <f>I32+I37+I48+I112+I122</f>
        <v>0</v>
      </c>
    </row>
  </sheetData>
  <sheetProtection/>
  <printOptions/>
  <pageMargins left="0.3937007874015748" right="0.3937007874015748" top="0.7874015748031497" bottom="0.7874015748031497" header="0.3937007874015748" footer="0.5118110236220472"/>
  <pageSetup horizontalDpi="600" verticalDpi="600" orientation="landscape" r:id="rId1"/>
  <headerFooter alignWithMargins="0">
    <oddHeader>&amp;RStrana: &amp;P</oddHeader>
    <oddFooter>&amp;L&amp;6Zpracováno programem STAVEX, tel. 377 462 141&amp;C&amp;"Arial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KRÁSNÁ</dc:creator>
  <cp:keywords/>
  <dc:description/>
  <cp:lastModifiedBy>Ing. Jan Batík</cp:lastModifiedBy>
  <cp:lastPrinted>2011-11-02T10:25:08Z</cp:lastPrinted>
  <dcterms:created xsi:type="dcterms:W3CDTF">2011-10-26T15:49:47Z</dcterms:created>
  <dcterms:modified xsi:type="dcterms:W3CDTF">2011-11-02T10:27:44Z</dcterms:modified>
  <cp:category/>
  <cp:version/>
  <cp:contentType/>
  <cp:contentStatus/>
</cp:coreProperties>
</file>