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50" windowWidth="19440" windowHeight="1560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'Rekapitulace'!#REF!</definedName>
    <definedName name="Dodavka0">'Položky'!#REF!</definedName>
    <definedName name="HSV">'Rekapitulace'!#REF!</definedName>
    <definedName name="HSV0">'Položky'!#REF!</definedName>
    <definedName name="HZS">'Rekapitulace'!#REF!</definedName>
    <definedName name="HZS0">'Položky'!#REF!</definedName>
    <definedName name="JKSO">'Krycí list'!$F$4</definedName>
    <definedName name="MJ">'Krycí list'!$G$4</definedName>
    <definedName name="Mont">'Rekapitulace'!#REF!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'Položky'!$1:$5</definedName>
    <definedName name="_xlnm.Print_Titles" localSheetId="1">'Rekapitulace'!$1:$6</definedName>
    <definedName name="Objednatel">'Krycí list'!$C$8</definedName>
    <definedName name="_xlnm.Print_Area" localSheetId="0">'Krycí list'!$A$1:$G$44</definedName>
    <definedName name="_xlnm.Print_Area" localSheetId="2">'Položky'!$A$1:$I$26</definedName>
    <definedName name="_xlnm.Print_Area" localSheetId="1">'Rekapitulace'!$A$1:$I$9</definedName>
    <definedName name="PocetMJ">'Krycí list'!$G$7</definedName>
    <definedName name="Poznamka">'Krycí list'!$B$37</definedName>
    <definedName name="Projektant">'Krycí list'!$C$7</definedName>
    <definedName name="PSV">'Rekapitulace'!#REF!</definedName>
    <definedName name="PSV0">'Položky'!#REF!</definedName>
    <definedName name="SloupecCC">'Položky'!#REF!</definedName>
    <definedName name="SloupecCisloPol">'Položky'!$B$5</definedName>
    <definedName name="SloupecCH">'Položky'!$G$5</definedName>
    <definedName name="SloupecJC">'Položky'!#REF!</definedName>
    <definedName name="SloupecJH">'Položky'!$F$5</definedName>
    <definedName name="SloupecMJ">'Položky'!$D$5</definedName>
    <definedName name="SloupecMnozstvi">'Položky'!$E$5</definedName>
    <definedName name="SloupecNazPol">'Položky'!$C$5</definedName>
    <definedName name="SloupecPC">'Položky'!$A$5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'Rekapitulace'!#REF!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<sst xmlns="http://schemas.openxmlformats.org/spreadsheetml/2006/main" count="127" uniqueCount="96">
  <si>
    <t>Objekt :</t>
  </si>
  <si>
    <t>Název objektu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</si>
  <si>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</si>
  <si>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</si>
  <si>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</si>
  <si>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</si>
  <si>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</si>
  <si>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</si>
  <si>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</si>
  <si>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</si>
  <si>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</si>
  <si>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</si>
  <si>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</si>
  <si>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</si>
  <si>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</si>
  <si>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</si>
  <si>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</si>
  <si>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</si>
  <si>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</si>
  <si>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</si>
  <si>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</si>
  <si>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</si>
  <si>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</si>
  <si>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</si>
  <si>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</si>
  <si>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</si>
  <si>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</si>
  <si>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</si>
  <si>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</si>
  <si>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</si>
  <si>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</si>
  <si>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</si>
  <si>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</si>
  <si>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</si>
  <si>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</si>
  <si>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</si>
  <si>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</si>
  <si>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</si>
  <si>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</si>
  <si>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</si>
  <si>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Poznámka :</t>
  </si>
  <si>
    <t>P.č.</t>
  </si>
  <si>
    <t>Číslo položky</t>
  </si>
  <si>
    <t>Název položky</t>
  </si>
  <si>
    <t>MJ</t>
  </si>
  <si>
    <t>množství</t>
  </si>
  <si>
    <t>hmotnost / MJ</t>
  </si>
  <si>
    <t>hmotnost celk.(t)</t>
  </si>
  <si>
    <t>demhmot / MJ</t>
  </si>
  <si>
    <t>demhmot celk.(t)</t>
  </si>
  <si>
    <t>Díl:</t>
  </si>
  <si>
    <t>Celkem za</t>
  </si>
  <si>
    <t>KOMUNIKACE</t>
  </si>
  <si>
    <t>Bude určen ve výběrovém řízení</t>
  </si>
  <si>
    <t>1.</t>
  </si>
  <si>
    <t>2.</t>
  </si>
  <si>
    <t>Ing. Jaroslav Rojt</t>
  </si>
  <si>
    <t>Projekční kancelář Rojt</t>
  </si>
  <si>
    <t>01.</t>
  </si>
  <si>
    <t>Kč</t>
  </si>
  <si>
    <t>KRYCÍ LIST</t>
  </si>
  <si>
    <t>SÚS Plzeňského kraje, p.o.</t>
  </si>
  <si>
    <r>
      <t xml:space="preserve">JKSO : </t>
    </r>
    <r>
      <rPr>
        <b/>
        <sz val="10"/>
        <rFont val="Arial CE"/>
        <family val="0"/>
      </rPr>
      <t>822 23 76</t>
    </r>
  </si>
  <si>
    <t>Všeobecné položky</t>
  </si>
  <si>
    <t>001.</t>
  </si>
  <si>
    <t>Ostatní požadavky - oprava objízdných tras</t>
  </si>
  <si>
    <t>asfaltový beton ACO 16+</t>
  </si>
  <si>
    <t>t</t>
  </si>
  <si>
    <t>002.</t>
  </si>
  <si>
    <t>dvojitý udržovací nátěr</t>
  </si>
  <si>
    <t>množství asfaltu 2,1 kg/m2 + drť 4/8 17,0 kg/m2</t>
  </si>
  <si>
    <t>množství asfaltu 1,9 kg/m2 + drť 2/5 15,0 kg/m2</t>
  </si>
  <si>
    <r>
      <t>m</t>
    </r>
    <r>
      <rPr>
        <vertAlign val="superscript"/>
        <sz val="10"/>
        <rFont val="Arial CE"/>
        <family val="0"/>
      </rPr>
      <t>2</t>
    </r>
  </si>
  <si>
    <t>VŠEOBECNÉ POLOŽKY</t>
  </si>
  <si>
    <t>CELKEM</t>
  </si>
  <si>
    <t>Název</t>
  </si>
  <si>
    <t>kus</t>
  </si>
  <si>
    <t>01. Všeobecné položky stavby</t>
  </si>
  <si>
    <t>Všeobecné položky stavby</t>
  </si>
  <si>
    <t xml:space="preserve">Ostatní požadavky - vypracování dokumentace skutečného provedení stavby   </t>
  </si>
  <si>
    <t>Ostatní položky  - zkoušky dle KZP, posudky, kontroly, revizní zprávy</t>
  </si>
  <si>
    <t>003.</t>
  </si>
  <si>
    <t xml:space="preserve">Ostatní požadavky - informační velkoplošný panel - billboard ve formátu 2500x1500 min. po dobu stavby  </t>
  </si>
  <si>
    <t>004.</t>
  </si>
  <si>
    <t xml:space="preserve">Ostatní požadavky - pamětní deska  po dokončení  -  min. velikost 300 x 400mm   </t>
  </si>
  <si>
    <t>005.</t>
  </si>
  <si>
    <t xml:space="preserve">Ostatní požadavky - zeměměřická měření; geometrické zaměření skutečného provedení stavby vč. podkladů pro zákres do digitální katastrální mapy; geometrický plán pro majetkové vypořádání   </t>
  </si>
  <si>
    <t>006.</t>
  </si>
  <si>
    <t>007.</t>
  </si>
  <si>
    <t>6.</t>
  </si>
  <si>
    <t>7.</t>
  </si>
  <si>
    <t>3.</t>
  </si>
  <si>
    <t>5.</t>
  </si>
  <si>
    <t>4.</t>
  </si>
  <si>
    <t>CENA ZA VŠEOBECNÉ POLOŽKY CELKEM</t>
  </si>
  <si>
    <t>II/190 VŠERUBY - CHUDENÍN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</si>
</sst>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0000"/>
    <numFmt numFmtId="170" formatCode="#,##0.00\ &quot;Kč&quot;"/>
  </numFmts>
  <fonts count="3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2"/>
      <name val="Arial CE"/>
      <family val="0"/>
    </font>
    <font>
      <b/>
      <sz val="11"/>
      <name val="Arial CE"/>
      <family val="2"/>
    </font>
    <font>
      <sz val="11"/>
      <name val="Arial CE"/>
      <family val="2"/>
    </font>
    <font>
      <vertAlign val="superscript"/>
      <sz val="10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21" fillId="18" borderId="15" xfId="0" applyNumberFormat="1" applyFont="1" applyFill="1" applyBorder="1" applyAlignment="1">
      <alignment/>
    </xf>
    <xf numFmtId="49" fontId="0" fillId="18" borderId="16" xfId="0" applyNumberFormat="1" applyFill="1" applyBorder="1" applyAlignment="1">
      <alignment/>
    </xf>
    <xf numFmtId="0" fontId="3" fillId="18" borderId="0" xfId="0" applyFon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3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20" fillId="0" borderId="28" xfId="0" applyFont="1" applyBorder="1" applyAlignment="1">
      <alignment horizontal="centerContinuous" vertical="center"/>
    </xf>
    <xf numFmtId="0" fontId="23" fillId="0" borderId="29" xfId="0" applyFont="1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0" fillId="0" borderId="30" xfId="0" applyBorder="1" applyAlignment="1">
      <alignment horizontal="centerContinuous" vertical="center"/>
    </xf>
    <xf numFmtId="0" fontId="1" fillId="0" borderId="31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3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3" fontId="0" fillId="0" borderId="25" xfId="0" applyNumberForma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24" xfId="0" applyFont="1" applyBorder="1" applyAlignment="1">
      <alignment/>
    </xf>
    <xf numFmtId="3" fontId="0" fillId="0" borderId="43" xfId="0" applyNumberFormat="1" applyBorder="1" applyAlignment="1">
      <alignment/>
    </xf>
    <xf numFmtId="0" fontId="0" fillId="0" borderId="44" xfId="0" applyBorder="1" applyAlignment="1">
      <alignment/>
    </xf>
    <xf numFmtId="3" fontId="0" fillId="0" borderId="45" xfId="0" applyNumberFormat="1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22" xfId="0" applyNumberFormat="1" applyBorder="1" applyAlignment="1">
      <alignment horizontal="right"/>
    </xf>
    <xf numFmtId="170" fontId="0" fillId="0" borderId="25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23" fillId="0" borderId="44" xfId="0" applyFont="1" applyFill="1" applyBorder="1" applyAlignment="1">
      <alignment/>
    </xf>
    <xf numFmtId="0" fontId="23" fillId="0" borderId="45" xfId="0" applyFont="1" applyFill="1" applyBorder="1" applyAlignment="1">
      <alignment/>
    </xf>
    <xf numFmtId="0" fontId="23" fillId="0" borderId="47" xfId="0" applyFont="1" applyFill="1" applyBorder="1" applyAlignment="1">
      <alignment/>
    </xf>
    <xf numFmtId="170" fontId="23" fillId="0" borderId="45" xfId="0" applyNumberFormat="1" applyFont="1" applyFill="1" applyBorder="1" applyAlignment="1">
      <alignment/>
    </xf>
    <xf numFmtId="0" fontId="23" fillId="0" borderId="48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3" fontId="25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26" fillId="0" borderId="0" xfId="46" applyFont="1" applyAlignment="1">
      <alignment horizontal="centerContinuous"/>
      <protection/>
    </xf>
    <xf numFmtId="0" fontId="27" fillId="0" borderId="0" xfId="46" applyFont="1" applyAlignment="1">
      <alignment horizontal="centerContinuous"/>
      <protection/>
    </xf>
    <xf numFmtId="0" fontId="27" fillId="0" borderId="0" xfId="46" applyFont="1" applyAlignment="1">
      <alignment horizontal="right"/>
      <protection/>
    </xf>
    <xf numFmtId="0" fontId="0" fillId="0" borderId="49" xfId="46" applyBorder="1" applyAlignment="1">
      <alignment horizontal="left"/>
      <protection/>
    </xf>
    <xf numFmtId="0" fontId="0" fillId="0" borderId="50" xfId="46" applyBorder="1">
      <alignment/>
      <protection/>
    </xf>
    <xf numFmtId="0" fontId="25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>
      <alignment/>
      <protection/>
    </xf>
    <xf numFmtId="0" fontId="0" fillId="0" borderId="0" xfId="46" applyFill="1" applyAlignment="1">
      <alignment horizontal="right"/>
      <protection/>
    </xf>
    <xf numFmtId="49" fontId="1" fillId="0" borderId="52" xfId="46" applyNumberFormat="1" applyFont="1" applyFill="1" applyBorder="1" applyAlignment="1">
      <alignment horizontal="left"/>
      <protection/>
    </xf>
    <xf numFmtId="0" fontId="1" fillId="0" borderId="52" xfId="46" applyFont="1" applyFill="1" applyBorder="1">
      <alignment/>
      <protection/>
    </xf>
    <xf numFmtId="0" fontId="0" fillId="0" borderId="52" xfId="46" applyFill="1" applyBorder="1" applyAlignment="1">
      <alignment horizontal="center"/>
      <protection/>
    </xf>
    <xf numFmtId="0" fontId="0" fillId="0" borderId="52" xfId="46" applyNumberFormat="1" applyFill="1" applyBorder="1" applyAlignment="1">
      <alignment horizontal="right"/>
      <protection/>
    </xf>
    <xf numFmtId="49" fontId="0" fillId="0" borderId="52" xfId="46" applyNumberFormat="1" applyFont="1" applyFill="1" applyBorder="1" applyAlignment="1">
      <alignment horizontal="center" shrinkToFit="1"/>
      <protection/>
    </xf>
    <xf numFmtId="4" fontId="0" fillId="0" borderId="52" xfId="46" applyNumberFormat="1" applyFont="1" applyFill="1" applyBorder="1" applyAlignment="1">
      <alignment horizontal="right"/>
      <protection/>
    </xf>
    <xf numFmtId="169" fontId="0" fillId="0" borderId="52" xfId="46" applyNumberFormat="1" applyFont="1" applyFill="1" applyBorder="1">
      <alignment/>
      <protection/>
    </xf>
    <xf numFmtId="49" fontId="25" fillId="0" borderId="52" xfId="46" applyNumberFormat="1" applyFont="1" applyFill="1" applyBorder="1" applyAlignment="1">
      <alignment horizontal="left"/>
      <protection/>
    </xf>
    <xf numFmtId="4" fontId="28" fillId="0" borderId="52" xfId="46" applyNumberFormat="1" applyFont="1" applyFill="1" applyBorder="1" applyAlignment="1">
      <alignment horizontal="right" wrapText="1"/>
      <protection/>
    </xf>
    <xf numFmtId="0" fontId="0" fillId="0" borderId="52" xfId="46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29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30" fillId="0" borderId="0" xfId="46" applyFont="1" applyBorder="1">
      <alignment/>
      <protection/>
    </xf>
    <xf numFmtId="3" fontId="30" fillId="0" borderId="0" xfId="46" applyNumberFormat="1" applyFont="1" applyBorder="1" applyAlignment="1">
      <alignment horizontal="right"/>
      <protection/>
    </xf>
    <xf numFmtId="0" fontId="29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0" fontId="24" fillId="0" borderId="52" xfId="46" applyNumberFormat="1" applyFont="1" applyFill="1" applyBorder="1">
      <alignment/>
      <protection/>
    </xf>
    <xf numFmtId="0" fontId="0" fillId="0" borderId="0" xfId="0" applyFill="1" applyAlignment="1">
      <alignment horizontal="left" wrapText="1"/>
    </xf>
    <xf numFmtId="49" fontId="1" fillId="0" borderId="53" xfId="46" applyNumberFormat="1" applyFont="1" applyFill="1" applyBorder="1" applyAlignment="1">
      <alignment horizontal="center" vertical="center"/>
      <protection/>
    </xf>
    <xf numFmtId="0" fontId="1" fillId="0" borderId="54" xfId="46" applyFont="1" applyFill="1" applyBorder="1" applyAlignment="1">
      <alignment horizontal="center" vertical="center"/>
      <protection/>
    </xf>
    <xf numFmtId="0" fontId="1" fillId="0" borderId="54" xfId="46" applyNumberFormat="1" applyFont="1" applyFill="1" applyBorder="1" applyAlignment="1">
      <alignment horizontal="center" vertical="center"/>
      <protection/>
    </xf>
    <xf numFmtId="0" fontId="1" fillId="0" borderId="55" xfId="46" applyFont="1" applyFill="1" applyBorder="1" applyAlignment="1">
      <alignment horizontal="center" vertical="center"/>
      <protection/>
    </xf>
    <xf numFmtId="0" fontId="1" fillId="0" borderId="56" xfId="46" applyFont="1" applyFill="1" applyBorder="1" applyAlignment="1">
      <alignment horizontal="center" vertical="center"/>
      <protection/>
    </xf>
    <xf numFmtId="0" fontId="21" fillId="0" borderId="49" xfId="46" applyFont="1" applyBorder="1" applyAlignment="1">
      <alignment horizontal="left" vertical="center" indent="1"/>
      <protection/>
    </xf>
    <xf numFmtId="0" fontId="21" fillId="0" borderId="51" xfId="46" applyFont="1" applyBorder="1" applyAlignment="1">
      <alignment horizontal="left" vertical="center" indent="1"/>
      <protection/>
    </xf>
    <xf numFmtId="0" fontId="0" fillId="0" borderId="57" xfId="46" applyBorder="1">
      <alignment/>
      <protection/>
    </xf>
    <xf numFmtId="0" fontId="33" fillId="0" borderId="58" xfId="46" applyFont="1" applyFill="1" applyBorder="1" applyAlignment="1">
      <alignment horizontal="center"/>
      <protection/>
    </xf>
    <xf numFmtId="0" fontId="33" fillId="0" borderId="58" xfId="46" applyNumberFormat="1" applyFont="1" applyFill="1" applyBorder="1" applyAlignment="1">
      <alignment horizontal="right"/>
      <protection/>
    </xf>
    <xf numFmtId="0" fontId="33" fillId="0" borderId="58" xfId="46" applyNumberFormat="1" applyFont="1" applyFill="1" applyBorder="1">
      <alignment/>
      <protection/>
    </xf>
    <xf numFmtId="0" fontId="0" fillId="0" borderId="59" xfId="46" applyFill="1" applyBorder="1" applyAlignment="1">
      <alignment horizontal="center" vertical="center"/>
      <protection/>
    </xf>
    <xf numFmtId="4" fontId="0" fillId="0" borderId="59" xfId="46" applyNumberFormat="1" applyFill="1" applyBorder="1" applyAlignment="1">
      <alignment horizontal="right" vertical="center"/>
      <protection/>
    </xf>
    <xf numFmtId="0" fontId="1" fillId="0" borderId="59" xfId="46" applyFont="1" applyFill="1" applyBorder="1" applyAlignment="1">
      <alignment vertical="center"/>
      <protection/>
    </xf>
    <xf numFmtId="169" fontId="1" fillId="0" borderId="59" xfId="46" applyNumberFormat="1" applyFont="1" applyFill="1" applyBorder="1" applyAlignment="1">
      <alignment vertical="center"/>
      <protection/>
    </xf>
    <xf numFmtId="49" fontId="32" fillId="0" borderId="58" xfId="46" applyNumberFormat="1" applyFont="1" applyFill="1" applyBorder="1" applyAlignment="1">
      <alignment horizontal="right" indent="1"/>
      <protection/>
    </xf>
    <xf numFmtId="49" fontId="3" fillId="0" borderId="59" xfId="46" applyNumberFormat="1" applyFont="1" applyFill="1" applyBorder="1" applyAlignment="1">
      <alignment horizontal="center" vertical="center"/>
      <protection/>
    </xf>
    <xf numFmtId="0" fontId="28" fillId="0" borderId="52" xfId="46" applyFont="1" applyFill="1" applyBorder="1" applyAlignment="1">
      <alignment horizontal="left" wrapText="1" indent="2"/>
      <protection/>
    </xf>
    <xf numFmtId="49" fontId="0" fillId="0" borderId="52" xfId="46" applyNumberFormat="1" applyFont="1" applyFill="1" applyBorder="1" applyAlignment="1">
      <alignment horizontal="left" indent="1"/>
      <protection/>
    </xf>
    <xf numFmtId="0" fontId="32" fillId="0" borderId="58" xfId="46" applyFont="1" applyFill="1" applyBorder="1" applyAlignment="1">
      <alignment horizontal="left" indent="1"/>
      <protection/>
    </xf>
    <xf numFmtId="0" fontId="3" fillId="0" borderId="59" xfId="46" applyFont="1" applyFill="1" applyBorder="1" applyAlignment="1">
      <alignment horizontal="left" vertical="center" indent="1"/>
      <protection/>
    </xf>
    <xf numFmtId="0" fontId="0" fillId="0" borderId="52" xfId="46" applyFont="1" applyFill="1" applyBorder="1" applyAlignment="1">
      <alignment horizontal="left" wrapText="1" indent="1"/>
      <protection/>
    </xf>
    <xf numFmtId="0" fontId="33" fillId="0" borderId="60" xfId="46" applyNumberFormat="1" applyFont="1" applyFill="1" applyBorder="1">
      <alignment/>
      <protection/>
    </xf>
    <xf numFmtId="0" fontId="24" fillId="0" borderId="61" xfId="46" applyNumberFormat="1" applyFont="1" applyFill="1" applyBorder="1">
      <alignment/>
      <protection/>
    </xf>
    <xf numFmtId="169" fontId="0" fillId="0" borderId="61" xfId="46" applyNumberFormat="1" applyFont="1" applyFill="1" applyBorder="1">
      <alignment/>
      <protection/>
    </xf>
    <xf numFmtId="0" fontId="0" fillId="0" borderId="61" xfId="46" applyFill="1" applyBorder="1">
      <alignment/>
      <protection/>
    </xf>
    <xf numFmtId="169" fontId="1" fillId="0" borderId="43" xfId="46" applyNumberFormat="1" applyFont="1" applyFill="1" applyBorder="1" applyAlignment="1">
      <alignment vertical="center"/>
      <protection/>
    </xf>
    <xf numFmtId="0" fontId="32" fillId="0" borderId="62" xfId="46" applyFont="1" applyFill="1" applyBorder="1" applyAlignment="1">
      <alignment horizontal="center"/>
      <protection/>
    </xf>
    <xf numFmtId="0" fontId="1" fillId="0" borderId="34" xfId="46" applyFont="1" applyFill="1" applyBorder="1" applyAlignment="1">
      <alignment horizontal="center"/>
      <protection/>
    </xf>
    <xf numFmtId="0" fontId="0" fillId="0" borderId="34" xfId="46" applyFont="1" applyFill="1" applyBorder="1" applyAlignment="1">
      <alignment horizontal="left"/>
      <protection/>
    </xf>
    <xf numFmtId="0" fontId="25" fillId="0" borderId="34" xfId="46" applyFont="1" applyFill="1" applyBorder="1" applyAlignment="1">
      <alignment horizontal="left"/>
      <protection/>
    </xf>
    <xf numFmtId="0" fontId="0" fillId="0" borderId="63" xfId="46" applyFill="1" applyBorder="1" applyAlignment="1">
      <alignment horizontal="center" vertical="center"/>
      <protection/>
    </xf>
    <xf numFmtId="0" fontId="3" fillId="0" borderId="49" xfId="46" applyFont="1" applyBorder="1" applyAlignment="1">
      <alignment horizontal="left" vertical="center" indent="1"/>
      <protection/>
    </xf>
    <xf numFmtId="0" fontId="3" fillId="0" borderId="51" xfId="46" applyFont="1" applyBorder="1" applyAlignment="1">
      <alignment horizontal="left" vertical="center" indent="1"/>
      <protection/>
    </xf>
    <xf numFmtId="49" fontId="0" fillId="18" borderId="17" xfId="0" applyNumberFormat="1" applyFill="1" applyBorder="1" applyAlignment="1">
      <alignment horizontal="left"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4" xfId="46" applyFont="1" applyFill="1" applyBorder="1" applyAlignment="1">
      <alignment horizontal="center" vertical="center"/>
      <protection/>
    </xf>
    <xf numFmtId="0" fontId="0" fillId="0" borderId="52" xfId="46" applyFill="1" applyBorder="1" applyAlignment="1">
      <alignment horizontal="center" vertical="center"/>
      <protection/>
    </xf>
    <xf numFmtId="0" fontId="0" fillId="0" borderId="52" xfId="46" applyNumberFormat="1" applyFill="1" applyBorder="1" applyAlignment="1">
      <alignment horizontal="right" vertical="center"/>
      <protection/>
    </xf>
    <xf numFmtId="0" fontId="24" fillId="0" borderId="52" xfId="46" applyNumberFormat="1" applyFont="1" applyFill="1" applyBorder="1" applyAlignment="1">
      <alignment vertical="center"/>
      <protection/>
    </xf>
    <xf numFmtId="0" fontId="24" fillId="0" borderId="61" xfId="46" applyNumberFormat="1" applyFont="1" applyFill="1" applyBorder="1" applyAlignment="1">
      <alignment vertical="center"/>
      <protection/>
    </xf>
    <xf numFmtId="0" fontId="1" fillId="0" borderId="52" xfId="46" applyFont="1" applyFill="1" applyBorder="1" applyAlignment="1">
      <alignment horizontal="left" vertical="center" indent="1"/>
      <protection/>
    </xf>
    <xf numFmtId="49" fontId="1" fillId="0" borderId="52" xfId="46" applyNumberFormat="1" applyFont="1" applyFill="1" applyBorder="1" applyAlignment="1">
      <alignment horizontal="right" vertical="center" indent="1"/>
      <protection/>
    </xf>
    <xf numFmtId="0" fontId="20" fillId="0" borderId="0" xfId="0" applyFont="1" applyFill="1" applyAlignment="1">
      <alignment horizontal="centerContinuous"/>
    </xf>
    <xf numFmtId="3" fontId="20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1" fillId="0" borderId="37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1" fillId="0" borderId="62" xfId="0" applyFont="1" applyFill="1" applyBorder="1" applyAlignment="1">
      <alignment horizontal="right" vertical="center"/>
    </xf>
    <xf numFmtId="4" fontId="22" fillId="0" borderId="38" xfId="0" applyNumberFormat="1" applyFont="1" applyFill="1" applyBorder="1" applyAlignment="1">
      <alignment horizontal="right" vertical="center"/>
    </xf>
    <xf numFmtId="4" fontId="22" fillId="0" borderId="64" xfId="0" applyNumberFormat="1" applyFont="1" applyFill="1" applyBorder="1" applyAlignment="1">
      <alignment horizontal="right" vertical="center"/>
    </xf>
    <xf numFmtId="3" fontId="0" fillId="0" borderId="41" xfId="0" applyNumberFormat="1" applyFont="1" applyFill="1" applyBorder="1" applyAlignment="1">
      <alignment horizontal="right" vertical="top"/>
    </xf>
    <xf numFmtId="166" fontId="0" fillId="0" borderId="26" xfId="0" applyNumberFormat="1" applyFont="1" applyFill="1" applyBorder="1" applyAlignment="1">
      <alignment horizontal="right"/>
    </xf>
    <xf numFmtId="3" fontId="0" fillId="0" borderId="65" xfId="0" applyNumberFormat="1" applyFont="1" applyFill="1" applyBorder="1" applyAlignment="1">
      <alignment horizontal="right" vertical="top"/>
    </xf>
    <xf numFmtId="4" fontId="0" fillId="0" borderId="35" xfId="0" applyNumberFormat="1" applyFont="1" applyFill="1" applyBorder="1" applyAlignment="1">
      <alignment horizontal="right"/>
    </xf>
    <xf numFmtId="3" fontId="0" fillId="0" borderId="66" xfId="0" applyNumberFormat="1" applyFont="1" applyFill="1" applyBorder="1" applyAlignment="1">
      <alignment horizontal="right"/>
    </xf>
    <xf numFmtId="0" fontId="0" fillId="0" borderId="44" xfId="0" applyFill="1" applyBorder="1" applyAlignment="1">
      <alignment vertical="center"/>
    </xf>
    <xf numFmtId="0" fontId="1" fillId="0" borderId="45" xfId="0" applyFont="1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4" fontId="0" fillId="0" borderId="67" xfId="0" applyNumberFormat="1" applyFill="1" applyBorder="1" applyAlignment="1">
      <alignment vertical="center"/>
    </xf>
    <xf numFmtId="4" fontId="0" fillId="0" borderId="44" xfId="0" applyNumberFormat="1" applyFill="1" applyBorder="1" applyAlignment="1">
      <alignment/>
    </xf>
    <xf numFmtId="4" fontId="0" fillId="0" borderId="45" xfId="0" applyNumberFormat="1" applyFill="1" applyBorder="1" applyAlignment="1">
      <alignment/>
    </xf>
    <xf numFmtId="0" fontId="0" fillId="18" borderId="18" xfId="0" applyFill="1" applyBorder="1" applyAlignment="1">
      <alignment/>
    </xf>
    <xf numFmtId="0" fontId="0" fillId="0" borderId="52" xfId="46" applyFont="1" applyFill="1" applyBorder="1" applyAlignment="1">
      <alignment horizontal="left" vertical="center" indent="1"/>
      <protection/>
    </xf>
    <xf numFmtId="0" fontId="0" fillId="0" borderId="52" xfId="46" applyFont="1" applyFill="1" applyBorder="1" applyAlignment="1">
      <alignment horizontal="left" vertical="center" wrapText="1" indent="1"/>
      <protection/>
    </xf>
    <xf numFmtId="49" fontId="0" fillId="0" borderId="52" xfId="46" applyNumberFormat="1" applyFont="1" applyFill="1" applyBorder="1" applyAlignment="1">
      <alignment horizontal="left" vertical="top" indent="1"/>
      <protection/>
    </xf>
    <xf numFmtId="0" fontId="0" fillId="0" borderId="52" xfId="46" applyFill="1" applyBorder="1" applyAlignment="1">
      <alignment horizontal="center" vertical="top"/>
      <protection/>
    </xf>
    <xf numFmtId="4" fontId="0" fillId="0" borderId="52" xfId="46" applyNumberFormat="1" applyFont="1" applyFill="1" applyBorder="1" applyAlignment="1">
      <alignment horizontal="right" vertical="top"/>
      <protection/>
    </xf>
    <xf numFmtId="0" fontId="0" fillId="0" borderId="34" xfId="46" applyFont="1" applyFill="1" applyBorder="1" applyAlignment="1">
      <alignment horizontal="left" vertical="top"/>
      <protection/>
    </xf>
    <xf numFmtId="0" fontId="1" fillId="0" borderId="68" xfId="0" applyFont="1" applyBorder="1" applyAlignment="1">
      <alignment horizontal="left" indent="1"/>
    </xf>
    <xf numFmtId="0" fontId="1" fillId="0" borderId="35" xfId="0" applyFont="1" applyBorder="1" applyAlignment="1">
      <alignment horizontal="left" indent="1"/>
    </xf>
    <xf numFmtId="0" fontId="1" fillId="0" borderId="66" xfId="0" applyFont="1" applyBorder="1" applyAlignment="1">
      <alignment horizontal="left" indent="1"/>
    </xf>
    <xf numFmtId="0" fontId="24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2" fillId="0" borderId="25" xfId="0" applyFont="1" applyBorder="1" applyAlignment="1">
      <alignment horizontal="left"/>
    </xf>
    <xf numFmtId="0" fontId="22" fillId="0" borderId="40" xfId="0" applyFont="1" applyBorder="1" applyAlignment="1">
      <alignment horizontal="left"/>
    </xf>
    <xf numFmtId="3" fontId="1" fillId="0" borderId="45" xfId="0" applyNumberFormat="1" applyFont="1" applyFill="1" applyBorder="1" applyAlignment="1">
      <alignment horizontal="right"/>
    </xf>
    <xf numFmtId="3" fontId="1" fillId="0" borderId="67" xfId="0" applyNumberFormat="1" applyFont="1" applyFill="1" applyBorder="1" applyAlignment="1">
      <alignment horizontal="right"/>
    </xf>
    <xf numFmtId="0" fontId="0" fillId="0" borderId="24" xfId="0" applyFont="1" applyFill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69" xfId="46" applyFont="1" applyBorder="1" applyAlignment="1">
      <alignment horizontal="center" vertical="center"/>
      <protection/>
    </xf>
    <xf numFmtId="0" fontId="0" fillId="0" borderId="70" xfId="46" applyFont="1" applyBorder="1" applyAlignment="1">
      <alignment horizontal="center" vertical="center"/>
      <protection/>
    </xf>
    <xf numFmtId="0" fontId="0" fillId="0" borderId="71" xfId="46" applyFont="1" applyBorder="1" applyAlignment="1">
      <alignment horizontal="center" vertical="center"/>
      <protection/>
    </xf>
    <xf numFmtId="0" fontId="0" fillId="0" borderId="72" xfId="46" applyFont="1" applyBorder="1" applyAlignment="1">
      <alignment horizontal="center" vertical="center"/>
      <protection/>
    </xf>
    <xf numFmtId="0" fontId="0" fillId="0" borderId="51" xfId="46" applyFont="1" applyBorder="1" applyAlignment="1">
      <alignment horizontal="left" shrinkToFit="1"/>
      <protection/>
    </xf>
    <xf numFmtId="0" fontId="0" fillId="0" borderId="57" xfId="46" applyFont="1" applyBorder="1" applyAlignment="1">
      <alignment horizontal="left" shrinkToFit="1"/>
      <protection/>
    </xf>
    <xf numFmtId="0" fontId="1" fillId="0" borderId="73" xfId="0" applyFont="1" applyFill="1" applyBorder="1" applyAlignment="1">
      <alignment horizontal="right" vertical="center"/>
    </xf>
    <xf numFmtId="0" fontId="0" fillId="0" borderId="39" xfId="0" applyBorder="1" applyAlignment="1">
      <alignment vertical="center"/>
    </xf>
    <xf numFmtId="0" fontId="31" fillId="0" borderId="69" xfId="46" applyFont="1" applyBorder="1" applyAlignment="1">
      <alignment horizontal="center" vertical="center"/>
      <protection/>
    </xf>
    <xf numFmtId="0" fontId="31" fillId="0" borderId="70" xfId="46" applyFont="1" applyBorder="1" applyAlignment="1">
      <alignment horizontal="center" vertical="center"/>
      <protection/>
    </xf>
    <xf numFmtId="49" fontId="31" fillId="0" borderId="71" xfId="46" applyNumberFormat="1" applyFont="1" applyBorder="1" applyAlignment="1">
      <alignment horizontal="center" vertical="center"/>
      <protection/>
    </xf>
    <xf numFmtId="0" fontId="31" fillId="0" borderId="72" xfId="46" applyFont="1" applyBorder="1" applyAlignment="1">
      <alignment horizontal="center" vertical="center"/>
      <protection/>
    </xf>
    <xf numFmtId="0" fontId="0" fillId="0" borderId="51" xfId="46" applyBorder="1" applyAlignment="1">
      <alignment horizontal="left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tabSelected="1" zoomScalePageLayoutView="0" workbookViewId="0" topLeftCell="A1">
      <selection activeCell="J15" sqref="J1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1.75" customHeight="1">
      <c r="A1" s="183" t="s">
        <v>60</v>
      </c>
      <c r="B1" s="183"/>
      <c r="C1" s="183"/>
      <c r="D1" s="183"/>
      <c r="E1" s="183"/>
      <c r="F1" s="183"/>
      <c r="G1" s="183"/>
    </row>
    <row r="2" ht="15" customHeight="1" thickBot="1"/>
    <row r="3" spans="1:7" ht="12.75" customHeight="1">
      <c r="A3" s="1" t="s">
        <v>0</v>
      </c>
      <c r="B3" s="2"/>
      <c r="C3" s="3" t="s">
        <v>1</v>
      </c>
      <c r="D3" s="3"/>
      <c r="E3" s="3"/>
      <c r="F3" s="4" t="s">
        <v>62</v>
      </c>
      <c r="G3" s="5"/>
    </row>
    <row r="4" spans="1:7" ht="12.75" customHeight="1">
      <c r="A4" s="6"/>
      <c r="B4" s="7"/>
      <c r="C4" s="8" t="s">
        <v>52</v>
      </c>
      <c r="D4" s="9"/>
      <c r="E4" s="9"/>
      <c r="F4" s="10"/>
      <c r="G4" s="11"/>
    </row>
    <row r="5" spans="1:7" ht="12.75" customHeight="1">
      <c r="A5" s="12" t="s">
        <v>3</v>
      </c>
      <c r="B5" s="13"/>
      <c r="C5" s="14" t="s">
        <v>4</v>
      </c>
      <c r="D5" s="14"/>
      <c r="E5" s="14"/>
      <c r="F5" s="15" t="s">
        <v>5</v>
      </c>
      <c r="G5" s="16"/>
    </row>
    <row r="6" spans="1:7" ht="12.75" customHeight="1">
      <c r="A6" s="6"/>
      <c r="B6" s="7"/>
      <c r="C6" s="8" t="s">
        <v>95</v>
      </c>
      <c r="D6" s="9"/>
      <c r="E6" s="9"/>
      <c r="F6" s="142"/>
      <c r="G6" s="172"/>
    </row>
    <row r="7" spans="1:9" ht="12.75">
      <c r="A7" s="12" t="s">
        <v>6</v>
      </c>
      <c r="B7" s="14"/>
      <c r="C7" s="185" t="s">
        <v>56</v>
      </c>
      <c r="D7" s="186"/>
      <c r="E7" s="17" t="s">
        <v>7</v>
      </c>
      <c r="F7" s="18"/>
      <c r="G7" s="19"/>
      <c r="H7" s="20"/>
      <c r="I7" s="20"/>
    </row>
    <row r="8" spans="1:7" ht="12.75">
      <c r="A8" s="12" t="s">
        <v>8</v>
      </c>
      <c r="B8" s="14"/>
      <c r="C8" s="185" t="s">
        <v>61</v>
      </c>
      <c r="D8" s="186"/>
      <c r="E8" s="15" t="s">
        <v>9</v>
      </c>
      <c r="F8" s="14"/>
      <c r="G8" s="21"/>
    </row>
    <row r="9" spans="1:7" ht="12.75">
      <c r="A9" s="22" t="s">
        <v>10</v>
      </c>
      <c r="B9" s="23"/>
      <c r="C9" s="143">
        <v>3</v>
      </c>
      <c r="D9" s="23"/>
      <c r="E9" s="24" t="s">
        <v>11</v>
      </c>
      <c r="F9" s="23"/>
      <c r="G9" s="25"/>
    </row>
    <row r="10" spans="1:57" ht="12.75">
      <c r="A10" s="26" t="s">
        <v>12</v>
      </c>
      <c r="B10" s="27"/>
      <c r="C10" s="27"/>
      <c r="D10" s="27"/>
      <c r="E10" s="10" t="s">
        <v>13</v>
      </c>
      <c r="F10" s="27"/>
      <c r="G10" s="11"/>
      <c r="BA10" s="28"/>
      <c r="BB10" s="28"/>
      <c r="BC10" s="28"/>
      <c r="BD10" s="28"/>
      <c r="BE10" s="28"/>
    </row>
    <row r="11" spans="1:7" ht="12.75">
      <c r="A11" s="26"/>
      <c r="B11" s="144" t="s">
        <v>57</v>
      </c>
      <c r="C11" s="27"/>
      <c r="D11" s="27"/>
      <c r="E11" s="179" t="s">
        <v>53</v>
      </c>
      <c r="F11" s="180"/>
      <c r="G11" s="181"/>
    </row>
    <row r="12" spans="1:7" ht="28.5" customHeight="1" thickBot="1">
      <c r="A12" s="29" t="s">
        <v>14</v>
      </c>
      <c r="B12" s="30"/>
      <c r="C12" s="30"/>
      <c r="D12" s="30"/>
      <c r="E12" s="31"/>
      <c r="F12" s="31"/>
      <c r="G12" s="32"/>
    </row>
    <row r="13" spans="1:7" ht="17.25" customHeight="1" thickBot="1">
      <c r="A13" s="33" t="s">
        <v>15</v>
      </c>
      <c r="B13" s="34"/>
      <c r="C13" s="35"/>
      <c r="D13" s="36" t="s">
        <v>16</v>
      </c>
      <c r="E13" s="37"/>
      <c r="F13" s="37"/>
      <c r="G13" s="35"/>
    </row>
    <row r="14" spans="1:7" ht="15.75" customHeight="1">
      <c r="A14" s="38"/>
      <c r="B14" s="39" t="s">
        <v>17</v>
      </c>
      <c r="C14" s="40"/>
      <c r="D14" s="41"/>
      <c r="E14" s="42"/>
      <c r="F14" s="43"/>
      <c r="G14" s="40"/>
    </row>
    <row r="15" spans="1:7" ht="15.75" customHeight="1">
      <c r="A15" s="38" t="s">
        <v>18</v>
      </c>
      <c r="B15" s="39" t="s">
        <v>19</v>
      </c>
      <c r="C15" s="40"/>
      <c r="D15" s="22"/>
      <c r="E15" s="44"/>
      <c r="F15" s="45"/>
      <c r="G15" s="40"/>
    </row>
    <row r="16" spans="1:7" ht="15.75" customHeight="1">
      <c r="A16" s="38" t="s">
        <v>20</v>
      </c>
      <c r="B16" s="39" t="s">
        <v>21</v>
      </c>
      <c r="C16" s="40"/>
      <c r="D16" s="22"/>
      <c r="E16" s="44"/>
      <c r="F16" s="45"/>
      <c r="G16" s="40"/>
    </row>
    <row r="17" spans="1:7" ht="15.75" customHeight="1">
      <c r="A17" s="46" t="s">
        <v>22</v>
      </c>
      <c r="B17" s="39" t="s">
        <v>23</v>
      </c>
      <c r="C17" s="40"/>
      <c r="D17" s="22"/>
      <c r="E17" s="44"/>
      <c r="F17" s="45"/>
      <c r="G17" s="40"/>
    </row>
    <row r="18" spans="1:7" ht="15.75" customHeight="1">
      <c r="A18" s="47" t="s">
        <v>24</v>
      </c>
      <c r="B18" s="39"/>
      <c r="C18" s="40"/>
      <c r="D18" s="48"/>
      <c r="E18" s="44"/>
      <c r="F18" s="45"/>
      <c r="G18" s="40"/>
    </row>
    <row r="19" spans="1:7" ht="15.75" customHeight="1">
      <c r="A19" s="47"/>
      <c r="B19" s="39"/>
      <c r="C19" s="40"/>
      <c r="D19" s="22"/>
      <c r="E19" s="44"/>
      <c r="F19" s="45"/>
      <c r="G19" s="40"/>
    </row>
    <row r="20" spans="1:7" ht="15.75" customHeight="1">
      <c r="A20" s="47" t="s">
        <v>25</v>
      </c>
      <c r="B20" s="39"/>
      <c r="C20" s="40"/>
      <c r="D20" s="22"/>
      <c r="E20" s="44"/>
      <c r="F20" s="45"/>
      <c r="G20" s="40"/>
    </row>
    <row r="21" spans="1:7" ht="15.75" customHeight="1">
      <c r="A21" s="26" t="s">
        <v>26</v>
      </c>
      <c r="B21" s="27"/>
      <c r="C21" s="40"/>
      <c r="D21" s="22" t="s">
        <v>27</v>
      </c>
      <c r="E21" s="44"/>
      <c r="F21" s="45"/>
      <c r="G21" s="40"/>
    </row>
    <row r="22" spans="1:7" ht="15.75" customHeight="1" thickBot="1">
      <c r="A22" s="22" t="s">
        <v>28</v>
      </c>
      <c r="B22" s="23"/>
      <c r="C22" s="49"/>
      <c r="D22" s="50" t="s">
        <v>29</v>
      </c>
      <c r="E22" s="51"/>
      <c r="F22" s="52"/>
      <c r="G22" s="40"/>
    </row>
    <row r="23" spans="1:7" ht="12.75">
      <c r="A23" s="1" t="s">
        <v>30</v>
      </c>
      <c r="B23" s="3"/>
      <c r="C23" s="4" t="s">
        <v>31</v>
      </c>
      <c r="D23" s="3"/>
      <c r="E23" s="4" t="s">
        <v>32</v>
      </c>
      <c r="F23" s="3"/>
      <c r="G23" s="5"/>
    </row>
    <row r="24" spans="1:7" ht="12.75">
      <c r="A24" s="12"/>
      <c r="B24" s="14"/>
      <c r="C24" s="15" t="s">
        <v>33</v>
      </c>
      <c r="D24" s="14"/>
      <c r="E24" s="15" t="s">
        <v>33</v>
      </c>
      <c r="F24" s="14"/>
      <c r="G24" s="16"/>
    </row>
    <row r="25" spans="1:7" ht="12.75">
      <c r="A25" s="26" t="s">
        <v>34</v>
      </c>
      <c r="B25" s="53"/>
      <c r="C25" s="10" t="s">
        <v>34</v>
      </c>
      <c r="D25" s="27"/>
      <c r="E25" s="10" t="s">
        <v>34</v>
      </c>
      <c r="F25" s="27"/>
      <c r="G25" s="11"/>
    </row>
    <row r="26" spans="1:7" ht="12.75">
      <c r="A26" s="26"/>
      <c r="B26" s="54"/>
      <c r="C26" s="10" t="s">
        <v>35</v>
      </c>
      <c r="D26" s="27"/>
      <c r="E26" s="10" t="s">
        <v>36</v>
      </c>
      <c r="F26" s="27"/>
      <c r="G26" s="11"/>
    </row>
    <row r="27" spans="1:7" ht="12.75">
      <c r="A27" s="26"/>
      <c r="B27" s="27"/>
      <c r="C27" s="10"/>
      <c r="D27" s="27"/>
      <c r="E27" s="10"/>
      <c r="F27" s="27"/>
      <c r="G27" s="11"/>
    </row>
    <row r="28" spans="1:7" ht="97.5" customHeight="1">
      <c r="A28" s="26"/>
      <c r="B28" s="27"/>
      <c r="C28" s="10"/>
      <c r="D28" s="27"/>
      <c r="E28" s="10"/>
      <c r="F28" s="27"/>
      <c r="G28" s="11"/>
    </row>
    <row r="29" spans="1:7" ht="12.75">
      <c r="A29" s="12" t="s">
        <v>37</v>
      </c>
      <c r="B29" s="14"/>
      <c r="C29" s="55">
        <v>0</v>
      </c>
      <c r="D29" s="14" t="s">
        <v>38</v>
      </c>
      <c r="E29" s="15"/>
      <c r="F29" s="56"/>
      <c r="G29" s="16"/>
    </row>
    <row r="30" spans="1:7" ht="12.75">
      <c r="A30" s="12" t="s">
        <v>37</v>
      </c>
      <c r="B30" s="14"/>
      <c r="C30" s="55">
        <v>15</v>
      </c>
      <c r="D30" s="14" t="s">
        <v>38</v>
      </c>
      <c r="E30" s="15"/>
      <c r="F30" s="56"/>
      <c r="G30" s="16"/>
    </row>
    <row r="31" spans="1:7" ht="12.75">
      <c r="A31" s="12" t="s">
        <v>39</v>
      </c>
      <c r="B31" s="14"/>
      <c r="C31" s="55">
        <v>15</v>
      </c>
      <c r="D31" s="14" t="s">
        <v>38</v>
      </c>
      <c r="E31" s="15"/>
      <c r="F31" s="57"/>
      <c r="G31" s="25"/>
    </row>
    <row r="32" spans="1:7" ht="12.75">
      <c r="A32" s="12" t="s">
        <v>37</v>
      </c>
      <c r="B32" s="14"/>
      <c r="C32" s="55">
        <v>21</v>
      </c>
      <c r="D32" s="14" t="s">
        <v>38</v>
      </c>
      <c r="E32" s="15"/>
      <c r="F32" s="56"/>
      <c r="G32" s="16"/>
    </row>
    <row r="33" spans="1:7" ht="12.75">
      <c r="A33" s="12" t="s">
        <v>39</v>
      </c>
      <c r="B33" s="14"/>
      <c r="C33" s="55">
        <v>21</v>
      </c>
      <c r="D33" s="14" t="s">
        <v>38</v>
      </c>
      <c r="E33" s="15"/>
      <c r="F33" s="57"/>
      <c r="G33" s="25"/>
    </row>
    <row r="34" spans="1:7" s="63" customFormat="1" ht="19.5" customHeight="1" thickBot="1">
      <c r="A34" s="58" t="s">
        <v>94</v>
      </c>
      <c r="B34" s="59"/>
      <c r="C34" s="59"/>
      <c r="D34" s="59"/>
      <c r="E34" s="60"/>
      <c r="F34" s="61"/>
      <c r="G34" s="62"/>
    </row>
    <row r="36" spans="1:8" ht="12.75">
      <c r="A36" s="64" t="s">
        <v>40</v>
      </c>
      <c r="B36" s="64"/>
      <c r="C36" s="64"/>
      <c r="D36" s="64"/>
      <c r="E36" s="64"/>
      <c r="F36" s="64"/>
      <c r="G36" s="64"/>
      <c r="H36" t="s">
        <v>2</v>
      </c>
    </row>
    <row r="37" spans="1:8" ht="14.25" customHeight="1">
      <c r="A37" s="64"/>
      <c r="B37" s="182"/>
      <c r="C37" s="182"/>
      <c r="D37" s="182"/>
      <c r="E37" s="182"/>
      <c r="F37" s="182"/>
      <c r="G37" s="182"/>
      <c r="H37" t="s">
        <v>2</v>
      </c>
    </row>
    <row r="38" spans="1:8" ht="12.75" customHeight="1">
      <c r="A38" s="65"/>
      <c r="B38" s="182"/>
      <c r="C38" s="182"/>
      <c r="D38" s="182"/>
      <c r="E38" s="182"/>
      <c r="F38" s="182"/>
      <c r="G38" s="182"/>
      <c r="H38" t="s">
        <v>2</v>
      </c>
    </row>
    <row r="39" spans="1:8" ht="12.75">
      <c r="A39" s="65"/>
      <c r="B39" s="182"/>
      <c r="C39" s="182"/>
      <c r="D39" s="182"/>
      <c r="E39" s="182"/>
      <c r="F39" s="182"/>
      <c r="G39" s="182"/>
      <c r="H39" t="s">
        <v>2</v>
      </c>
    </row>
    <row r="40" spans="1:8" ht="12.75">
      <c r="A40" s="65"/>
      <c r="B40" s="182"/>
      <c r="C40" s="182"/>
      <c r="D40" s="182"/>
      <c r="E40" s="182"/>
      <c r="F40" s="182"/>
      <c r="G40" s="182"/>
      <c r="H40" t="s">
        <v>2</v>
      </c>
    </row>
    <row r="41" spans="1:8" ht="12.75">
      <c r="A41" s="65"/>
      <c r="B41" s="182"/>
      <c r="C41" s="182"/>
      <c r="D41" s="182"/>
      <c r="E41" s="182"/>
      <c r="F41" s="182"/>
      <c r="G41" s="182"/>
      <c r="H41" t="s">
        <v>2</v>
      </c>
    </row>
    <row r="42" spans="1:8" ht="12.75">
      <c r="A42" s="65"/>
      <c r="B42" s="182"/>
      <c r="C42" s="182"/>
      <c r="D42" s="182"/>
      <c r="E42" s="182"/>
      <c r="F42" s="182"/>
      <c r="G42" s="182"/>
      <c r="H42" t="s">
        <v>2</v>
      </c>
    </row>
    <row r="43" spans="1:8" ht="12.75">
      <c r="A43" s="65"/>
      <c r="B43" s="182"/>
      <c r="C43" s="182"/>
      <c r="D43" s="182"/>
      <c r="E43" s="182"/>
      <c r="F43" s="182"/>
      <c r="G43" s="182"/>
      <c r="H43" t="s">
        <v>2</v>
      </c>
    </row>
    <row r="44" spans="1:8" ht="12.75">
      <c r="A44" s="65"/>
      <c r="B44" s="182"/>
      <c r="C44" s="182"/>
      <c r="D44" s="182"/>
      <c r="E44" s="182"/>
      <c r="F44" s="182"/>
      <c r="G44" s="182"/>
      <c r="H44" t="s">
        <v>2</v>
      </c>
    </row>
    <row r="45" spans="2:7" ht="12.75">
      <c r="B45" s="184"/>
      <c r="C45" s="184"/>
      <c r="D45" s="184"/>
      <c r="E45" s="184"/>
      <c r="F45" s="184"/>
      <c r="G45" s="184"/>
    </row>
    <row r="46" spans="2:7" ht="12.75">
      <c r="B46" s="184"/>
      <c r="C46" s="184"/>
      <c r="D46" s="184"/>
      <c r="E46" s="184"/>
      <c r="F46" s="184"/>
      <c r="G46" s="184"/>
    </row>
    <row r="47" spans="2:7" ht="12.75">
      <c r="B47" s="184"/>
      <c r="C47" s="184"/>
      <c r="D47" s="184"/>
      <c r="E47" s="184"/>
      <c r="F47" s="184"/>
      <c r="G47" s="184"/>
    </row>
    <row r="48" spans="2:7" ht="12.75">
      <c r="B48" s="184"/>
      <c r="C48" s="184"/>
      <c r="D48" s="184"/>
      <c r="E48" s="184"/>
      <c r="F48" s="184"/>
      <c r="G48" s="184"/>
    </row>
    <row r="49" spans="2:7" ht="12.75">
      <c r="B49" s="184"/>
      <c r="C49" s="184"/>
      <c r="D49" s="184"/>
      <c r="E49" s="184"/>
      <c r="F49" s="184"/>
      <c r="G49" s="184"/>
    </row>
    <row r="50" spans="2:7" ht="12.75">
      <c r="B50" s="184"/>
      <c r="C50" s="184"/>
      <c r="D50" s="184"/>
      <c r="E50" s="184"/>
      <c r="F50" s="184"/>
      <c r="G50" s="184"/>
    </row>
    <row r="51" spans="2:7" ht="12.75">
      <c r="B51" s="184"/>
      <c r="C51" s="184"/>
      <c r="D51" s="184"/>
      <c r="E51" s="184"/>
      <c r="F51" s="184"/>
      <c r="G51" s="184"/>
    </row>
    <row r="52" spans="2:7" ht="12.75">
      <c r="B52" s="184"/>
      <c r="C52" s="184"/>
      <c r="D52" s="184"/>
      <c r="E52" s="184"/>
      <c r="F52" s="184"/>
      <c r="G52" s="184"/>
    </row>
    <row r="53" spans="2:7" ht="12.75">
      <c r="B53" s="184"/>
      <c r="C53" s="184"/>
      <c r="D53" s="184"/>
      <c r="E53" s="184"/>
      <c r="F53" s="184"/>
      <c r="G53" s="184"/>
    </row>
    <row r="54" spans="2:7" ht="12.75">
      <c r="B54" s="184"/>
      <c r="C54" s="184"/>
      <c r="D54" s="184"/>
      <c r="E54" s="184"/>
      <c r="F54" s="184"/>
      <c r="G54" s="184"/>
    </row>
  </sheetData>
  <sheetProtection/>
  <mergeCells count="15">
    <mergeCell ref="B54:G54"/>
    <mergeCell ref="B48:G48"/>
    <mergeCell ref="B49:G49"/>
    <mergeCell ref="B50:G50"/>
    <mergeCell ref="B51:G51"/>
    <mergeCell ref="B52:G52"/>
    <mergeCell ref="E11:G11"/>
    <mergeCell ref="B37:G44"/>
    <mergeCell ref="A1:G1"/>
    <mergeCell ref="B53:G53"/>
    <mergeCell ref="C7:D7"/>
    <mergeCell ref="C8:D8"/>
    <mergeCell ref="B45:G45"/>
    <mergeCell ref="B46:G46"/>
    <mergeCell ref="B47:G47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C16" sqref="C1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8.75" customHeight="1" thickTop="1">
      <c r="A1" s="192" t="s">
        <v>3</v>
      </c>
      <c r="B1" s="193"/>
      <c r="C1" s="140" t="str">
        <f>CONCATENATE(cislostavby," ",nazevstavby)</f>
        <v> II/190 VŠERUBY - CHUDENÍN</v>
      </c>
      <c r="D1" s="66"/>
      <c r="E1" s="67"/>
      <c r="F1" s="66"/>
      <c r="G1" s="68"/>
      <c r="H1" s="69"/>
      <c r="I1" s="70"/>
    </row>
    <row r="2" spans="1:9" ht="18.75" customHeight="1" thickBot="1">
      <c r="A2" s="194" t="s">
        <v>0</v>
      </c>
      <c r="B2" s="195"/>
      <c r="C2" s="141" t="str">
        <f>CONCATENATE(cisloobjektu," ",nazevobjektu)</f>
        <v> KOMUNIKACE</v>
      </c>
      <c r="D2" s="71"/>
      <c r="E2" s="72"/>
      <c r="F2" s="71"/>
      <c r="G2" s="196"/>
      <c r="H2" s="196"/>
      <c r="I2" s="197"/>
    </row>
    <row r="3" ht="13.5" thickTop="1"/>
    <row r="4" spans="1:9" ht="19.5" customHeight="1">
      <c r="A4" s="152" t="s">
        <v>73</v>
      </c>
      <c r="B4" s="152"/>
      <c r="C4" s="152"/>
      <c r="D4" s="152"/>
      <c r="E4" s="152"/>
      <c r="F4" s="152"/>
      <c r="G4" s="153"/>
      <c r="H4" s="152"/>
      <c r="I4" s="152"/>
    </row>
    <row r="5" spans="1:9" ht="13.5" thickBot="1">
      <c r="A5" s="154"/>
      <c r="B5" s="154"/>
      <c r="C5" s="154"/>
      <c r="D5" s="154"/>
      <c r="E5" s="154"/>
      <c r="F5" s="154"/>
      <c r="G5" s="154"/>
      <c r="H5" s="154"/>
      <c r="I5" s="154"/>
    </row>
    <row r="6" spans="1:9" s="27" customFormat="1" ht="18.75" customHeight="1">
      <c r="A6" s="155" t="s">
        <v>75</v>
      </c>
      <c r="B6" s="156"/>
      <c r="C6" s="156"/>
      <c r="D6" s="157"/>
      <c r="E6" s="158" t="s">
        <v>44</v>
      </c>
      <c r="F6" s="198" t="s">
        <v>45</v>
      </c>
      <c r="G6" s="199"/>
      <c r="H6" s="159"/>
      <c r="I6" s="160" t="s">
        <v>59</v>
      </c>
    </row>
    <row r="7" spans="1:9" s="27" customFormat="1" ht="12.75">
      <c r="A7" s="189" t="s">
        <v>77</v>
      </c>
      <c r="B7" s="190"/>
      <c r="C7" s="190"/>
      <c r="D7" s="191"/>
      <c r="E7" s="161" t="s">
        <v>76</v>
      </c>
      <c r="F7" s="162"/>
      <c r="G7" s="163"/>
      <c r="H7" s="164"/>
      <c r="I7" s="165"/>
    </row>
    <row r="8" spans="1:9" s="27" customFormat="1" ht="18.75" customHeight="1" thickBot="1">
      <c r="A8" s="166"/>
      <c r="B8" s="167" t="s">
        <v>74</v>
      </c>
      <c r="C8" s="168"/>
      <c r="D8" s="169"/>
      <c r="E8" s="170"/>
      <c r="F8" s="171"/>
      <c r="G8" s="171"/>
      <c r="H8" s="187"/>
      <c r="I8" s="188"/>
    </row>
    <row r="9" spans="1:9" ht="12.75">
      <c r="A9" s="73"/>
      <c r="B9" s="73"/>
      <c r="C9" s="73"/>
      <c r="D9" s="73"/>
      <c r="E9" s="73"/>
      <c r="F9" s="73"/>
      <c r="G9" s="73"/>
      <c r="H9" s="73"/>
      <c r="I9" s="73"/>
    </row>
    <row r="11" spans="2:9" ht="12.75">
      <c r="B11" s="74"/>
      <c r="F11" s="75"/>
      <c r="G11" s="76"/>
      <c r="H11" s="76"/>
      <c r="I11" s="77"/>
    </row>
    <row r="12" spans="6:9" ht="12.75">
      <c r="F12" s="75"/>
      <c r="G12" s="76"/>
      <c r="H12" s="76"/>
      <c r="I12" s="77"/>
    </row>
    <row r="13" spans="6:9" ht="12.75">
      <c r="F13" s="75"/>
      <c r="G13" s="76"/>
      <c r="H13" s="76"/>
      <c r="I13" s="77"/>
    </row>
    <row r="14" spans="6:9" ht="12.75">
      <c r="F14" s="75"/>
      <c r="G14" s="76"/>
      <c r="H14" s="76"/>
      <c r="I14" s="77"/>
    </row>
    <row r="15" spans="6:9" ht="12.75">
      <c r="F15" s="75"/>
      <c r="G15" s="76"/>
      <c r="H15" s="76"/>
      <c r="I15" s="77"/>
    </row>
    <row r="16" spans="6:9" ht="12.75">
      <c r="F16" s="75"/>
      <c r="G16" s="76"/>
      <c r="H16" s="76"/>
      <c r="I16" s="77"/>
    </row>
    <row r="17" spans="6:9" ht="12.75">
      <c r="F17" s="75"/>
      <c r="G17" s="76"/>
      <c r="H17" s="76"/>
      <c r="I17" s="77"/>
    </row>
    <row r="18" spans="6:9" ht="12.75">
      <c r="F18" s="75"/>
      <c r="G18" s="76"/>
      <c r="H18" s="76"/>
      <c r="I18" s="77"/>
    </row>
    <row r="19" spans="6:9" ht="12.75">
      <c r="F19" s="75"/>
      <c r="G19" s="76"/>
      <c r="H19" s="76"/>
      <c r="I19" s="77"/>
    </row>
    <row r="20" spans="6:9" ht="12.75">
      <c r="F20" s="75"/>
      <c r="G20" s="76"/>
      <c r="H20" s="76"/>
      <c r="I20" s="77"/>
    </row>
    <row r="21" spans="6:9" ht="12.75">
      <c r="F21" s="75"/>
      <c r="G21" s="76"/>
      <c r="H21" s="76"/>
      <c r="I21" s="77"/>
    </row>
    <row r="22" spans="6:9" ht="12.75">
      <c r="F22" s="75"/>
      <c r="G22" s="76"/>
      <c r="H22" s="76"/>
      <c r="I22" s="77"/>
    </row>
    <row r="23" spans="6:9" ht="12.75">
      <c r="F23" s="75"/>
      <c r="G23" s="76"/>
      <c r="H23" s="76"/>
      <c r="I23" s="77"/>
    </row>
    <row r="24" spans="6:9" ht="12.75">
      <c r="F24" s="75"/>
      <c r="G24" s="76"/>
      <c r="H24" s="76"/>
      <c r="I24" s="77"/>
    </row>
    <row r="25" spans="6:9" ht="12.75">
      <c r="F25" s="75"/>
      <c r="G25" s="76"/>
      <c r="H25" s="76"/>
      <c r="I25" s="77"/>
    </row>
    <row r="26" spans="6:9" ht="12.75">
      <c r="F26" s="75"/>
      <c r="G26" s="76"/>
      <c r="H26" s="76"/>
      <c r="I26" s="77"/>
    </row>
    <row r="27" spans="6:9" ht="12.75">
      <c r="F27" s="75"/>
      <c r="G27" s="76"/>
      <c r="H27" s="76"/>
      <c r="I27" s="77"/>
    </row>
    <row r="28" spans="6:9" ht="12.75">
      <c r="F28" s="75"/>
      <c r="G28" s="76"/>
      <c r="H28" s="76"/>
      <c r="I28" s="77"/>
    </row>
    <row r="29" spans="6:9" ht="12.75">
      <c r="F29" s="75"/>
      <c r="G29" s="76"/>
      <c r="H29" s="76"/>
      <c r="I29" s="77"/>
    </row>
    <row r="30" spans="6:9" ht="12.75">
      <c r="F30" s="75"/>
      <c r="G30" s="76"/>
      <c r="H30" s="76"/>
      <c r="I30" s="77"/>
    </row>
    <row r="31" spans="6:9" ht="12.75">
      <c r="F31" s="75"/>
      <c r="G31" s="76"/>
      <c r="H31" s="76"/>
      <c r="I31" s="77"/>
    </row>
    <row r="32" spans="6:9" ht="12.75">
      <c r="F32" s="75"/>
      <c r="G32" s="76"/>
      <c r="H32" s="76"/>
      <c r="I32" s="77"/>
    </row>
    <row r="33" spans="6:9" ht="12.75">
      <c r="F33" s="75"/>
      <c r="G33" s="76"/>
      <c r="H33" s="76"/>
      <c r="I33" s="77"/>
    </row>
    <row r="34" spans="6:9" ht="12.75">
      <c r="F34" s="75"/>
      <c r="G34" s="76"/>
      <c r="H34" s="76"/>
      <c r="I34" s="77"/>
    </row>
    <row r="35" spans="6:9" ht="12.75">
      <c r="F35" s="75"/>
      <c r="G35" s="76"/>
      <c r="H35" s="76"/>
      <c r="I35" s="77"/>
    </row>
    <row r="36" spans="6:9" ht="12.75">
      <c r="F36" s="75"/>
      <c r="G36" s="76"/>
      <c r="H36" s="76"/>
      <c r="I36" s="77"/>
    </row>
    <row r="37" spans="6:9" ht="12.75">
      <c r="F37" s="75"/>
      <c r="G37" s="76"/>
      <c r="H37" s="76"/>
      <c r="I37" s="77"/>
    </row>
    <row r="38" spans="6:9" ht="12.75">
      <c r="F38" s="75"/>
      <c r="G38" s="76"/>
      <c r="H38" s="76"/>
      <c r="I38" s="77"/>
    </row>
    <row r="39" spans="6:9" ht="12.75">
      <c r="F39" s="75"/>
      <c r="G39" s="76"/>
      <c r="H39" s="76"/>
      <c r="I39" s="77"/>
    </row>
    <row r="40" spans="6:9" ht="12.75">
      <c r="F40" s="75"/>
      <c r="G40" s="76"/>
      <c r="H40" s="76"/>
      <c r="I40" s="77"/>
    </row>
    <row r="41" spans="6:9" ht="12.75">
      <c r="F41" s="75"/>
      <c r="G41" s="76"/>
      <c r="H41" s="76"/>
      <c r="I41" s="77"/>
    </row>
    <row r="42" spans="6:9" ht="12.75">
      <c r="F42" s="75"/>
      <c r="G42" s="76"/>
      <c r="H42" s="76"/>
      <c r="I42" s="77"/>
    </row>
    <row r="43" spans="6:9" ht="12.75">
      <c r="F43" s="75"/>
      <c r="G43" s="76"/>
      <c r="H43" s="76"/>
      <c r="I43" s="77"/>
    </row>
    <row r="44" spans="6:9" ht="12.75">
      <c r="F44" s="75"/>
      <c r="G44" s="76"/>
      <c r="H44" s="76"/>
      <c r="I44" s="77"/>
    </row>
    <row r="45" spans="6:9" ht="12.75">
      <c r="F45" s="75"/>
      <c r="G45" s="76"/>
      <c r="H45" s="76"/>
      <c r="I45" s="77"/>
    </row>
    <row r="46" spans="6:9" ht="12.75">
      <c r="F46" s="75"/>
      <c r="G46" s="76"/>
      <c r="H46" s="76"/>
      <c r="I46" s="77"/>
    </row>
    <row r="47" spans="6:9" ht="12.75">
      <c r="F47" s="75"/>
      <c r="G47" s="76"/>
      <c r="H47" s="76"/>
      <c r="I47" s="77"/>
    </row>
    <row r="48" spans="6:9" ht="12.75">
      <c r="F48" s="75"/>
      <c r="G48" s="76"/>
      <c r="H48" s="76"/>
      <c r="I48" s="77"/>
    </row>
    <row r="49" spans="6:9" ht="12.75">
      <c r="F49" s="75"/>
      <c r="G49" s="76"/>
      <c r="H49" s="76"/>
      <c r="I49" s="77"/>
    </row>
    <row r="50" spans="6:9" ht="12.75">
      <c r="F50" s="75"/>
      <c r="G50" s="76"/>
      <c r="H50" s="76"/>
      <c r="I50" s="77"/>
    </row>
    <row r="51" spans="6:9" ht="12.75">
      <c r="F51" s="75"/>
      <c r="G51" s="76"/>
      <c r="H51" s="76"/>
      <c r="I51" s="77"/>
    </row>
    <row r="52" spans="6:9" ht="12.75">
      <c r="F52" s="75"/>
      <c r="G52" s="76"/>
      <c r="H52" s="76"/>
      <c r="I52" s="77"/>
    </row>
    <row r="53" spans="6:9" ht="12.75">
      <c r="F53" s="75"/>
      <c r="G53" s="76"/>
      <c r="H53" s="76"/>
      <c r="I53" s="77"/>
    </row>
    <row r="54" spans="6:9" ht="12.75">
      <c r="F54" s="75"/>
      <c r="G54" s="76"/>
      <c r="H54" s="76"/>
      <c r="I54" s="77"/>
    </row>
    <row r="55" spans="6:9" ht="12.75">
      <c r="F55" s="75"/>
      <c r="G55" s="76"/>
      <c r="H55" s="76"/>
      <c r="I55" s="77"/>
    </row>
    <row r="56" spans="6:9" ht="12.75">
      <c r="F56" s="75"/>
      <c r="G56" s="76"/>
      <c r="H56" s="76"/>
      <c r="I56" s="77"/>
    </row>
    <row r="57" spans="6:9" ht="12.75">
      <c r="F57" s="75"/>
      <c r="G57" s="76"/>
      <c r="H57" s="76"/>
      <c r="I57" s="77"/>
    </row>
    <row r="58" spans="6:9" ht="12.75">
      <c r="F58" s="75"/>
      <c r="G58" s="76"/>
      <c r="H58" s="76"/>
      <c r="I58" s="77"/>
    </row>
    <row r="59" spans="6:9" ht="12.75">
      <c r="F59" s="75"/>
      <c r="G59" s="76"/>
      <c r="H59" s="76"/>
      <c r="I59" s="77"/>
    </row>
    <row r="60" spans="6:9" ht="12.75">
      <c r="F60" s="75"/>
      <c r="G60" s="76"/>
      <c r="H60" s="76"/>
      <c r="I60" s="77"/>
    </row>
  </sheetData>
  <sheetProtection/>
  <mergeCells count="6">
    <mergeCell ref="H8:I8"/>
    <mergeCell ref="A7:D7"/>
    <mergeCell ref="A1:B1"/>
    <mergeCell ref="A2:B2"/>
    <mergeCell ref="G2:I2"/>
    <mergeCell ref="F6:G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93"/>
  <sheetViews>
    <sheetView showGridLines="0" showZeros="0" zoomScale="80" zoomScaleNormal="80" zoomScalePageLayoutView="0" workbookViewId="0" topLeftCell="A1">
      <selection activeCell="C2" sqref="C2"/>
    </sheetView>
  </sheetViews>
  <sheetFormatPr defaultColWidth="9.00390625" defaultRowHeight="12.75"/>
  <cols>
    <col min="1" max="1" width="4.375" style="78" customWidth="1"/>
    <col min="2" max="2" width="16.375" style="78" customWidth="1"/>
    <col min="3" max="3" width="71.875" style="78" customWidth="1"/>
    <col min="4" max="4" width="6.75390625" style="78" customWidth="1"/>
    <col min="5" max="5" width="11.875" style="101" customWidth="1"/>
    <col min="6" max="6" width="16.00390625" style="78" customWidth="1"/>
    <col min="7" max="7" width="18.875" style="78" customWidth="1"/>
    <col min="8" max="8" width="15.25390625" style="78" customWidth="1"/>
    <col min="9" max="9" width="18.00390625" style="78" customWidth="1"/>
    <col min="10" max="16384" width="9.125" style="78" customWidth="1"/>
  </cols>
  <sheetData>
    <row r="1" spans="2:9" ht="13.5" thickBot="1">
      <c r="B1" s="79"/>
      <c r="C1" s="80"/>
      <c r="D1" s="80"/>
      <c r="E1" s="81"/>
      <c r="H1" s="71"/>
      <c r="I1" s="71"/>
    </row>
    <row r="2" spans="1:9" ht="21" customHeight="1" thickTop="1">
      <c r="A2" s="200" t="s">
        <v>3</v>
      </c>
      <c r="B2" s="201"/>
      <c r="C2" s="113" t="str">
        <f>CONCATENATE(cislostavby," ",nazevstavby)</f>
        <v> II/190 VŠERUBY - CHUDENÍN</v>
      </c>
      <c r="D2" s="66"/>
      <c r="E2" s="67"/>
      <c r="F2" s="82"/>
      <c r="G2" s="66"/>
      <c r="I2" s="83"/>
    </row>
    <row r="3" spans="1:9" ht="21" customHeight="1" thickBot="1">
      <c r="A3" s="202" t="s">
        <v>0</v>
      </c>
      <c r="B3" s="203"/>
      <c r="C3" s="114" t="str">
        <f>CONCATENATE(cisloobjektu," ",nazevobjektu)</f>
        <v> KOMUNIKACE</v>
      </c>
      <c r="D3" s="71"/>
      <c r="E3" s="72"/>
      <c r="F3" s="204"/>
      <c r="G3" s="204"/>
      <c r="H3" s="71"/>
      <c r="I3" s="115"/>
    </row>
    <row r="4" spans="1:7" ht="14.25" thickBot="1" thickTop="1">
      <c r="A4" s="84"/>
      <c r="B4" s="85"/>
      <c r="C4" s="85"/>
      <c r="D4" s="86"/>
      <c r="E4" s="87"/>
      <c r="F4" s="86"/>
      <c r="G4" s="86"/>
    </row>
    <row r="5" spans="1:9" ht="19.5" customHeight="1" thickBot="1">
      <c r="A5" s="108" t="s">
        <v>41</v>
      </c>
      <c r="B5" s="109" t="s">
        <v>42</v>
      </c>
      <c r="C5" s="109" t="s">
        <v>43</v>
      </c>
      <c r="D5" s="109" t="s">
        <v>44</v>
      </c>
      <c r="E5" s="110" t="s">
        <v>45</v>
      </c>
      <c r="F5" s="111" t="s">
        <v>46</v>
      </c>
      <c r="G5" s="111" t="s">
        <v>47</v>
      </c>
      <c r="H5" s="111" t="s">
        <v>48</v>
      </c>
      <c r="I5" s="112" t="s">
        <v>49</v>
      </c>
    </row>
    <row r="6" spans="1:9" ht="18.75" customHeight="1">
      <c r="A6" s="135" t="s">
        <v>50</v>
      </c>
      <c r="B6" s="123" t="s">
        <v>54</v>
      </c>
      <c r="C6" s="127" t="s">
        <v>78</v>
      </c>
      <c r="D6" s="116"/>
      <c r="E6" s="117"/>
      <c r="F6" s="118"/>
      <c r="G6" s="118"/>
      <c r="H6" s="118"/>
      <c r="I6" s="130"/>
    </row>
    <row r="7" spans="1:9" ht="6.75" customHeight="1">
      <c r="A7" s="136"/>
      <c r="B7" s="88"/>
      <c r="C7" s="89"/>
      <c r="D7" s="90"/>
      <c r="E7" s="91"/>
      <c r="F7" s="106"/>
      <c r="G7" s="106"/>
      <c r="H7" s="106"/>
      <c r="I7" s="131"/>
    </row>
    <row r="8" spans="1:9" ht="18.75" customHeight="1">
      <c r="A8" s="145"/>
      <c r="B8" s="151" t="s">
        <v>58</v>
      </c>
      <c r="C8" s="150" t="s">
        <v>63</v>
      </c>
      <c r="D8" s="146"/>
      <c r="E8" s="147"/>
      <c r="F8" s="148"/>
      <c r="G8" s="148"/>
      <c r="H8" s="148"/>
      <c r="I8" s="149"/>
    </row>
    <row r="9" spans="1:9" ht="12.75" customHeight="1">
      <c r="A9" s="137" t="s">
        <v>54</v>
      </c>
      <c r="B9" s="126" t="s">
        <v>64</v>
      </c>
      <c r="C9" s="173" t="s">
        <v>79</v>
      </c>
      <c r="D9" s="146" t="s">
        <v>76</v>
      </c>
      <c r="E9" s="93">
        <v>1</v>
      </c>
      <c r="F9" s="148"/>
      <c r="G9" s="148"/>
      <c r="H9" s="148"/>
      <c r="I9" s="149"/>
    </row>
    <row r="10" spans="1:9" ht="12.75" customHeight="1">
      <c r="A10" s="145"/>
      <c r="B10" s="151"/>
      <c r="C10" s="150"/>
      <c r="D10" s="146"/>
      <c r="E10" s="147"/>
      <c r="F10" s="148"/>
      <c r="G10" s="148"/>
      <c r="H10" s="148"/>
      <c r="I10" s="149"/>
    </row>
    <row r="11" spans="1:9" ht="12.75" customHeight="1">
      <c r="A11" s="137" t="s">
        <v>55</v>
      </c>
      <c r="B11" s="126" t="s">
        <v>68</v>
      </c>
      <c r="C11" s="173" t="s">
        <v>80</v>
      </c>
      <c r="D11" s="146" t="s">
        <v>76</v>
      </c>
      <c r="E11" s="93">
        <v>1</v>
      </c>
      <c r="F11" s="148"/>
      <c r="G11" s="148"/>
      <c r="H11" s="148"/>
      <c r="I11" s="149"/>
    </row>
    <row r="12" spans="1:9" ht="12.75" customHeight="1">
      <c r="A12" s="145"/>
      <c r="B12" s="151"/>
      <c r="C12" s="150"/>
      <c r="D12" s="146"/>
      <c r="E12" s="147"/>
      <c r="F12" s="148"/>
      <c r="G12" s="148"/>
      <c r="H12" s="148"/>
      <c r="I12" s="149"/>
    </row>
    <row r="13" spans="1:9" ht="27" customHeight="1">
      <c r="A13" s="137" t="s">
        <v>91</v>
      </c>
      <c r="B13" s="175" t="s">
        <v>81</v>
      </c>
      <c r="C13" s="174" t="s">
        <v>82</v>
      </c>
      <c r="D13" s="176" t="s">
        <v>76</v>
      </c>
      <c r="E13" s="177">
        <v>2</v>
      </c>
      <c r="F13" s="148"/>
      <c r="G13" s="148"/>
      <c r="H13" s="148"/>
      <c r="I13" s="149"/>
    </row>
    <row r="14" spans="1:9" ht="12.75" customHeight="1">
      <c r="A14" s="145"/>
      <c r="B14" s="175"/>
      <c r="C14" s="150"/>
      <c r="D14" s="146"/>
      <c r="E14" s="147"/>
      <c r="F14" s="148"/>
      <c r="G14" s="148"/>
      <c r="H14" s="148"/>
      <c r="I14" s="149"/>
    </row>
    <row r="15" spans="1:9" ht="12.75" customHeight="1">
      <c r="A15" s="137" t="s">
        <v>93</v>
      </c>
      <c r="B15" s="175" t="s">
        <v>83</v>
      </c>
      <c r="C15" s="173" t="s">
        <v>84</v>
      </c>
      <c r="D15" s="146" t="s">
        <v>76</v>
      </c>
      <c r="E15" s="93">
        <v>1</v>
      </c>
      <c r="F15" s="148"/>
      <c r="G15" s="148"/>
      <c r="H15" s="148"/>
      <c r="I15" s="149"/>
    </row>
    <row r="16" spans="1:9" ht="12.75" customHeight="1">
      <c r="A16" s="145"/>
      <c r="B16" s="151"/>
      <c r="C16" s="150"/>
      <c r="D16" s="146"/>
      <c r="E16" s="147"/>
      <c r="F16" s="148"/>
      <c r="G16" s="148"/>
      <c r="H16" s="148"/>
      <c r="I16" s="149"/>
    </row>
    <row r="17" spans="1:9" ht="40.5" customHeight="1">
      <c r="A17" s="178" t="s">
        <v>92</v>
      </c>
      <c r="B17" s="175" t="s">
        <v>85</v>
      </c>
      <c r="C17" s="174" t="s">
        <v>86</v>
      </c>
      <c r="D17" s="176" t="s">
        <v>76</v>
      </c>
      <c r="E17" s="177">
        <v>1</v>
      </c>
      <c r="F17" s="148"/>
      <c r="G17" s="148"/>
      <c r="H17" s="148"/>
      <c r="I17" s="149"/>
    </row>
    <row r="18" spans="1:9" ht="12.75" customHeight="1">
      <c r="A18" s="145"/>
      <c r="B18" s="151"/>
      <c r="C18" s="150"/>
      <c r="D18" s="146"/>
      <c r="E18" s="147"/>
      <c r="F18" s="148"/>
      <c r="G18" s="148"/>
      <c r="H18" s="148"/>
      <c r="I18" s="149"/>
    </row>
    <row r="19" spans="1:48" ht="12.75">
      <c r="A19" s="137" t="s">
        <v>89</v>
      </c>
      <c r="B19" s="126" t="s">
        <v>87</v>
      </c>
      <c r="C19" s="129" t="s">
        <v>65</v>
      </c>
      <c r="D19" s="92" t="s">
        <v>67</v>
      </c>
      <c r="E19" s="93">
        <v>100</v>
      </c>
      <c r="F19" s="94">
        <v>0</v>
      </c>
      <c r="G19" s="94">
        <f>E19*F19</f>
        <v>0</v>
      </c>
      <c r="H19" s="94"/>
      <c r="I19" s="132">
        <f>E19*H19</f>
        <v>0</v>
      </c>
      <c r="AQ19" s="78">
        <v>1</v>
      </c>
      <c r="AR19" s="78" t="e">
        <f>IF(AQ19=1,#REF!,0)</f>
        <v>#REF!</v>
      </c>
      <c r="AS19" s="78">
        <f>IF(AQ19=2,#REF!,0)</f>
        <v>0</v>
      </c>
      <c r="AT19" s="78">
        <f>IF(AQ19=3,#REF!,0)</f>
        <v>0</v>
      </c>
      <c r="AU19" s="78">
        <f>IF(AQ19=4,#REF!,0)</f>
        <v>0</v>
      </c>
      <c r="AV19" s="78">
        <f>IF(AQ19=5,#REF!,0)</f>
        <v>0</v>
      </c>
    </row>
    <row r="20" spans="1:9" ht="12.75">
      <c r="A20" s="138"/>
      <c r="B20" s="95"/>
      <c r="C20" s="125" t="s">
        <v>66</v>
      </c>
      <c r="D20" s="107"/>
      <c r="E20" s="96">
        <v>0</v>
      </c>
      <c r="F20" s="97"/>
      <c r="G20" s="97"/>
      <c r="H20" s="97"/>
      <c r="I20" s="133"/>
    </row>
    <row r="21" spans="1:48" ht="14.25">
      <c r="A21" s="137" t="s">
        <v>90</v>
      </c>
      <c r="B21" s="126" t="s">
        <v>88</v>
      </c>
      <c r="C21" s="129" t="s">
        <v>65</v>
      </c>
      <c r="D21" s="92" t="s">
        <v>72</v>
      </c>
      <c r="E21" s="93">
        <v>10000</v>
      </c>
      <c r="F21" s="94">
        <v>0</v>
      </c>
      <c r="G21" s="94">
        <f>E21*F21</f>
        <v>0</v>
      </c>
      <c r="H21" s="94"/>
      <c r="I21" s="132">
        <f>E21*H21</f>
        <v>0</v>
      </c>
      <c r="AQ21" s="78">
        <v>1</v>
      </c>
      <c r="AR21" s="78" t="e">
        <f>IF(AQ21=1,#REF!,0)</f>
        <v>#REF!</v>
      </c>
      <c r="AS21" s="78">
        <f>IF(AQ21=2,#REF!,0)</f>
        <v>0</v>
      </c>
      <c r="AT21" s="78">
        <f>IF(AQ21=3,#REF!,0)</f>
        <v>0</v>
      </c>
      <c r="AU21" s="78">
        <f>IF(AQ21=4,#REF!,0)</f>
        <v>0</v>
      </c>
      <c r="AV21" s="78">
        <f>IF(AQ21=5,#REF!,0)</f>
        <v>0</v>
      </c>
    </row>
    <row r="22" spans="1:9" ht="12.75">
      <c r="A22" s="138"/>
      <c r="B22" s="95"/>
      <c r="C22" s="125" t="s">
        <v>69</v>
      </c>
      <c r="D22" s="107"/>
      <c r="E22" s="96">
        <v>0</v>
      </c>
      <c r="F22" s="97"/>
      <c r="G22" s="97"/>
      <c r="H22" s="97"/>
      <c r="I22" s="133"/>
    </row>
    <row r="23" spans="1:9" ht="12.75">
      <c r="A23" s="138"/>
      <c r="B23" s="95"/>
      <c r="C23" s="125" t="s">
        <v>70</v>
      </c>
      <c r="D23" s="107"/>
      <c r="E23" s="96">
        <v>0</v>
      </c>
      <c r="F23" s="97"/>
      <c r="G23" s="97"/>
      <c r="H23" s="97"/>
      <c r="I23" s="133"/>
    </row>
    <row r="24" spans="1:9" ht="12.75">
      <c r="A24" s="138"/>
      <c r="B24" s="95"/>
      <c r="C24" s="125" t="s">
        <v>71</v>
      </c>
      <c r="D24" s="107"/>
      <c r="E24" s="96">
        <v>0</v>
      </c>
      <c r="F24" s="97"/>
      <c r="G24" s="97"/>
      <c r="H24" s="97"/>
      <c r="I24" s="133"/>
    </row>
    <row r="25" spans="1:9" ht="6.75" customHeight="1">
      <c r="A25" s="138"/>
      <c r="B25" s="95"/>
      <c r="C25" s="125"/>
      <c r="D25" s="107"/>
      <c r="E25" s="96"/>
      <c r="F25" s="97"/>
      <c r="G25" s="97"/>
      <c r="H25" s="97"/>
      <c r="I25" s="133"/>
    </row>
    <row r="26" spans="1:48" ht="18.75" customHeight="1" thickBot="1">
      <c r="A26" s="139"/>
      <c r="B26" s="124" t="s">
        <v>51</v>
      </c>
      <c r="C26" s="128" t="str">
        <f>CONCATENATE(B6," ",C6)</f>
        <v>1. Všeobecné položky stavby</v>
      </c>
      <c r="D26" s="119"/>
      <c r="E26" s="120"/>
      <c r="F26" s="121"/>
      <c r="G26" s="122">
        <f>SUM(G6:G25)</f>
        <v>0</v>
      </c>
      <c r="H26" s="121"/>
      <c r="I26" s="134">
        <f>SUM(I6:I25)</f>
        <v>0</v>
      </c>
      <c r="AR26" s="98" t="e">
        <f>SUM(AR6:AR25)</f>
        <v>#REF!</v>
      </c>
      <c r="AS26" s="98">
        <f>SUM(AS6:AS25)</f>
        <v>0</v>
      </c>
      <c r="AT26" s="98">
        <f>SUM(AT6:AT25)</f>
        <v>0</v>
      </c>
      <c r="AU26" s="98">
        <f>SUM(AU6:AU25)</f>
        <v>0</v>
      </c>
      <c r="AV26" s="98">
        <f>SUM(AV6:AV25)</f>
        <v>0</v>
      </c>
    </row>
    <row r="27" ht="12.75">
      <c r="E27" s="78"/>
    </row>
    <row r="28" ht="12.75">
      <c r="E28" s="78"/>
    </row>
    <row r="29" ht="12.75">
      <c r="E29" s="78"/>
    </row>
    <row r="30" ht="12.75">
      <c r="E30" s="78"/>
    </row>
    <row r="31" ht="12.75">
      <c r="E31" s="78"/>
    </row>
    <row r="32" ht="12.75">
      <c r="E32" s="78"/>
    </row>
    <row r="33" ht="12.75">
      <c r="E33" s="78"/>
    </row>
    <row r="34" ht="12.75">
      <c r="E34" s="78"/>
    </row>
    <row r="35" ht="12.75">
      <c r="E35" s="78"/>
    </row>
    <row r="36" ht="12.75">
      <c r="E36" s="78"/>
    </row>
    <row r="37" ht="12.75">
      <c r="E37" s="78"/>
    </row>
    <row r="38" ht="12.75">
      <c r="E38" s="78"/>
    </row>
    <row r="39" ht="12.75">
      <c r="E39" s="78"/>
    </row>
    <row r="40" ht="12.75">
      <c r="E40" s="78"/>
    </row>
    <row r="41" ht="12.75">
      <c r="E41" s="78"/>
    </row>
    <row r="42" ht="12.75">
      <c r="E42" s="78"/>
    </row>
    <row r="43" ht="12.75">
      <c r="E43" s="78"/>
    </row>
    <row r="44" ht="12.75">
      <c r="E44" s="78"/>
    </row>
    <row r="45" ht="12.75">
      <c r="E45" s="78"/>
    </row>
    <row r="46" ht="12.75">
      <c r="E46" s="78"/>
    </row>
    <row r="47" ht="12.75">
      <c r="E47" s="78"/>
    </row>
    <row r="48" ht="12.75">
      <c r="E48" s="78"/>
    </row>
    <row r="49" ht="12.75">
      <c r="E49" s="78"/>
    </row>
    <row r="50" spans="1:5" ht="12.75">
      <c r="A50" s="99"/>
      <c r="B50" s="99"/>
      <c r="C50" s="99"/>
      <c r="D50" s="99"/>
      <c r="E50" s="99"/>
    </row>
    <row r="51" spans="1:5" ht="12.75">
      <c r="A51" s="99"/>
      <c r="B51" s="99"/>
      <c r="C51" s="99"/>
      <c r="D51" s="99"/>
      <c r="E51" s="99"/>
    </row>
    <row r="52" spans="1:5" ht="12.75">
      <c r="A52" s="99"/>
      <c r="B52" s="99"/>
      <c r="C52" s="99"/>
      <c r="D52" s="99"/>
      <c r="E52" s="99"/>
    </row>
    <row r="53" spans="1:5" ht="12.75">
      <c r="A53" s="99"/>
      <c r="B53" s="99"/>
      <c r="C53" s="99"/>
      <c r="D53" s="99"/>
      <c r="E53" s="99"/>
    </row>
    <row r="54" ht="12.75">
      <c r="E54" s="78"/>
    </row>
    <row r="55" ht="12.75">
      <c r="E55" s="78"/>
    </row>
    <row r="56" ht="12.75">
      <c r="E56" s="78"/>
    </row>
    <row r="57" ht="12.75">
      <c r="E57" s="78"/>
    </row>
    <row r="58" ht="12.75">
      <c r="E58" s="78"/>
    </row>
    <row r="59" ht="12.75">
      <c r="E59" s="78"/>
    </row>
    <row r="60" ht="12.75">
      <c r="E60" s="78"/>
    </row>
    <row r="61" ht="12.75">
      <c r="E61" s="78"/>
    </row>
    <row r="62" ht="12.75">
      <c r="E62" s="78"/>
    </row>
    <row r="63" ht="12.75">
      <c r="E63" s="78"/>
    </row>
    <row r="64" ht="12.75">
      <c r="E64" s="78"/>
    </row>
    <row r="65" ht="12.75">
      <c r="E65" s="78"/>
    </row>
    <row r="66" ht="12.75">
      <c r="E66" s="78"/>
    </row>
    <row r="67" ht="12.75">
      <c r="E67" s="78"/>
    </row>
    <row r="68" ht="12.75">
      <c r="E68" s="78"/>
    </row>
    <row r="69" ht="12.75">
      <c r="E69" s="78"/>
    </row>
    <row r="70" ht="12.75">
      <c r="E70" s="78"/>
    </row>
    <row r="71" ht="12.75">
      <c r="E71" s="78"/>
    </row>
    <row r="72" ht="12.75">
      <c r="E72" s="78"/>
    </row>
    <row r="73" ht="12.75">
      <c r="E73" s="78"/>
    </row>
    <row r="74" ht="12.75">
      <c r="E74" s="78"/>
    </row>
    <row r="75" ht="12.75">
      <c r="E75" s="78"/>
    </row>
    <row r="76" ht="12.75">
      <c r="E76" s="78"/>
    </row>
    <row r="77" ht="12.75">
      <c r="E77" s="78"/>
    </row>
    <row r="78" ht="12.75">
      <c r="E78" s="78"/>
    </row>
    <row r="79" spans="1:2" ht="12.75">
      <c r="A79" s="100"/>
      <c r="B79" s="100"/>
    </row>
    <row r="80" spans="1:5" ht="12.75">
      <c r="A80" s="99"/>
      <c r="B80" s="99"/>
      <c r="C80" s="102"/>
      <c r="D80" s="102"/>
      <c r="E80" s="103"/>
    </row>
    <row r="81" spans="1:5" ht="12.75">
      <c r="A81" s="104"/>
      <c r="B81" s="104"/>
      <c r="C81" s="99"/>
      <c r="D81" s="99"/>
      <c r="E81" s="105"/>
    </row>
    <row r="82" spans="1:5" ht="12.75">
      <c r="A82" s="99"/>
      <c r="B82" s="99"/>
      <c r="C82" s="99"/>
      <c r="D82" s="99"/>
      <c r="E82" s="105"/>
    </row>
    <row r="83" spans="1:5" ht="12.75">
      <c r="A83" s="99"/>
      <c r="B83" s="99"/>
      <c r="C83" s="99"/>
      <c r="D83" s="99"/>
      <c r="E83" s="105"/>
    </row>
    <row r="84" spans="1:5" ht="12.75">
      <c r="A84" s="99"/>
      <c r="B84" s="99"/>
      <c r="C84" s="99"/>
      <c r="D84" s="99"/>
      <c r="E84" s="105"/>
    </row>
    <row r="85" spans="1:5" ht="12.75">
      <c r="A85" s="99"/>
      <c r="B85" s="99"/>
      <c r="C85" s="99"/>
      <c r="D85" s="99"/>
      <c r="E85" s="105"/>
    </row>
    <row r="86" spans="1:5" ht="12.75">
      <c r="A86" s="99"/>
      <c r="B86" s="99"/>
      <c r="C86" s="99"/>
      <c r="D86" s="99"/>
      <c r="E86" s="105"/>
    </row>
    <row r="87" spans="1:5" ht="12.75">
      <c r="A87" s="99"/>
      <c r="B87" s="99"/>
      <c r="C87" s="99"/>
      <c r="D87" s="99"/>
      <c r="E87" s="105"/>
    </row>
    <row r="88" spans="1:5" ht="12.75">
      <c r="A88" s="99"/>
      <c r="B88" s="99"/>
      <c r="C88" s="99"/>
      <c r="D88" s="99"/>
      <c r="E88" s="105"/>
    </row>
    <row r="89" spans="1:5" ht="12.75">
      <c r="A89" s="99"/>
      <c r="B89" s="99"/>
      <c r="C89" s="99"/>
      <c r="D89" s="99"/>
      <c r="E89" s="105"/>
    </row>
    <row r="90" spans="1:5" ht="12.75">
      <c r="A90" s="99"/>
      <c r="B90" s="99"/>
      <c r="C90" s="99"/>
      <c r="D90" s="99"/>
      <c r="E90" s="105"/>
    </row>
    <row r="91" spans="1:5" ht="12.75">
      <c r="A91" s="99"/>
      <c r="B91" s="99"/>
      <c r="C91" s="99"/>
      <c r="D91" s="99"/>
      <c r="E91" s="105"/>
    </row>
    <row r="92" spans="1:5" ht="12.75">
      <c r="A92" s="99"/>
      <c r="B92" s="99"/>
      <c r="C92" s="99"/>
      <c r="D92" s="99"/>
      <c r="E92" s="105"/>
    </row>
    <row r="93" spans="1:5" ht="12.75">
      <c r="A93" s="99"/>
      <c r="B93" s="99"/>
      <c r="C93" s="99"/>
      <c r="D93" s="99"/>
      <c r="E93" s="105"/>
    </row>
  </sheetData>
  <sheetProtection/>
  <mergeCells count="3">
    <mergeCell ref="A2:B2"/>
    <mergeCell ref="A3:B3"/>
    <mergeCell ref="F3:G3"/>
  </mergeCells>
  <printOptions/>
  <pageMargins left="0.5905511811023623" right="0.35433070866141736" top="0.7874015748031497" bottom="0.6299212598425197" header="0.31496062992125984" footer="0.31496062992125984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PROJEKČNÍ KANCELÁŘ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ing.Jaroslav Rojt</dc:creator>
  <cp:keywords/>
  <dc:description/>
  <cp:lastModifiedBy>horejs</cp:lastModifiedBy>
  <cp:lastPrinted>2014-02-07T13:20:29Z</cp:lastPrinted>
  <dcterms:created xsi:type="dcterms:W3CDTF">2013-01-24T10:40:30Z</dcterms:created>
  <dcterms:modified xsi:type="dcterms:W3CDTF">2014-02-12T07:12:19Z</dcterms:modified>
  <cp:category/>
  <cp:version/>
  <cp:contentType/>
  <cp:contentStatus/>
</cp:coreProperties>
</file>