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List1" sheetId="1" r:id="rId1"/>
    <sheet name="List2" sheetId="2" r:id="rId2"/>
    <sheet name="List3" sheetId="3" r:id="rId3"/>
  </sheets>
  <calcPr calcId="125725"/>
</workbook>
</file>

<file path=xl/calcChain.xml><?xml version="1.0" encoding="utf-8"?>
<calcChain xmlns="http://schemas.openxmlformats.org/spreadsheetml/2006/main">
  <c r="L51" i="1"/>
  <c r="K51"/>
  <c r="I51"/>
  <c r="G51"/>
  <c r="E51"/>
  <c r="C51"/>
  <c r="K50"/>
  <c r="K48"/>
  <c r="K46"/>
  <c r="K44"/>
  <c r="K42"/>
  <c r="K40"/>
  <c r="K38"/>
  <c r="I50"/>
  <c r="I48"/>
  <c r="I46"/>
  <c r="I44"/>
  <c r="I42"/>
  <c r="I40"/>
  <c r="I38"/>
  <c r="G50"/>
  <c r="G48"/>
  <c r="G46"/>
  <c r="G44"/>
  <c r="G42"/>
  <c r="G40"/>
  <c r="G38"/>
  <c r="E50"/>
  <c r="M49" s="1"/>
  <c r="E48"/>
  <c r="M47" s="1"/>
  <c r="E46"/>
  <c r="M45" s="1"/>
  <c r="E44"/>
  <c r="E42"/>
  <c r="E40"/>
  <c r="M39" s="1"/>
  <c r="E38"/>
  <c r="J51"/>
  <c r="H51"/>
  <c r="F51"/>
  <c r="D51"/>
  <c r="M43" l="1"/>
  <c r="M41"/>
  <c r="M37"/>
  <c r="M51" l="1"/>
</calcChain>
</file>

<file path=xl/sharedStrings.xml><?xml version="1.0" encoding="utf-8"?>
<sst xmlns="http://schemas.openxmlformats.org/spreadsheetml/2006/main" count="41" uniqueCount="32">
  <si>
    <t>Příloha č. 2 Zadávací dokumentace - Tabulka pro zpracování nabídkové ceny</t>
  </si>
  <si>
    <t>k otevřenému řízení na veřejnou zakázku s názvem</t>
  </si>
  <si>
    <t>„Zajištění provozu a správy Digitální technické mapy pro projekt Digitální mapa veřejné správy Plzeňského kraje“ (DTM DMVS PK)</t>
  </si>
  <si>
    <t>Etapa</t>
  </si>
  <si>
    <t>Počet měsíců</t>
  </si>
  <si>
    <t>Nabídková cena s předpokládaným počtem celkového objemu prací bez DPH</t>
  </si>
  <si>
    <t>Jednotková cena (1 úkon)</t>
  </si>
  <si>
    <t>Cena bez DPH</t>
  </si>
  <si>
    <t>Jednotková cena (1 ha)</t>
  </si>
  <si>
    <t>Předpokládaný počet v etapě</t>
  </si>
  <si>
    <t>I.</t>
  </si>
  <si>
    <t>*</t>
  </si>
  <si>
    <t>II.</t>
  </si>
  <si>
    <t>**</t>
  </si>
  <si>
    <t>III.</t>
  </si>
  <si>
    <t>IV.</t>
  </si>
  <si>
    <t>V.</t>
  </si>
  <si>
    <t>VI.</t>
  </si>
  <si>
    <t>VII.</t>
  </si>
  <si>
    <t>Celkem</t>
  </si>
  <si>
    <r>
      <t xml:space="preserve">Ostatní náklady </t>
    </r>
    <r>
      <rPr>
        <sz val="9"/>
        <color rgb="FF000000"/>
        <rFont val="Arial"/>
        <family val="2"/>
        <charset val="238"/>
      </rPr>
      <t>(zejména čl. 3 body d, g, h, i, j ZD)</t>
    </r>
  </si>
  <si>
    <t>Zapracování zakázky
DTM Sítě
(kapitola 3.7. TS)</t>
  </si>
  <si>
    <t>Mapování nových dat ÚMPS (ha)
(kapitola 4.2. TS)</t>
  </si>
  <si>
    <t>Zapracování zakázky
DTM ÚMPS
(kapitola 3.2. TS)</t>
  </si>
  <si>
    <r>
      <t xml:space="preserve">Zapracování nových dat ÚMPS partnera (ha) </t>
    </r>
    <r>
      <rPr>
        <b/>
        <sz val="9"/>
        <color rgb="FF000000"/>
        <rFont val="Arial"/>
        <family val="2"/>
        <charset val="238"/>
      </rPr>
      <t>(kapitola 4.1. TS)</t>
    </r>
  </si>
  <si>
    <t>TS = Technická specifikace (příloha č. 1 ZD)</t>
  </si>
  <si>
    <t>ZD = Zadávací dokumentace</t>
  </si>
  <si>
    <t>*Nabídkovou cenou za I. etapu zadavatel rozumí součet předpokládaného počtu zapracování zakázek DTM ÚMPS (tj. 2000), předpokládaného počtu zapracování zakázky DTM Sítě (tj. 200), předpokládaného počtu zapracování nových dat ÚPMS partnera (tj. 300) a předpokládaného počtu mapování nových dat ÚPMS (tj. 200) a ostatních nákladů – vše za I. etapu.</t>
  </si>
  <si>
    <t>** Nabídkovou cenou za II. etapu zadavatel rozumí součet předpokládaného počtu zapracování zakázek DTM ÚMPS (tj. 2500), předpokládaného počtu zapracování zakázky DTM Sítě (tj. 250), předpokládaného počtu zapracování nových dat ÚPMS partnera (tj. 300) a předpokládaného počtu mapování nových dat ÚPMS (tj. 200) a ostatních nákladů – vše za II. etapu.</t>
  </si>
  <si>
    <t>Atd.</t>
  </si>
  <si>
    <r>
      <t xml:space="preserve">Celkem = celková nabídková cena = součet nabídkových cena za I. až VII. Etapu = </t>
    </r>
    <r>
      <rPr>
        <b/>
        <sz val="11"/>
        <color theme="1"/>
        <rFont val="Calibri"/>
        <family val="2"/>
        <charset val="238"/>
        <scheme val="minor"/>
      </rPr>
      <t>hodnotí se</t>
    </r>
  </si>
  <si>
    <t>Pole určená k vyplnění cen</t>
  </si>
</sst>
</file>

<file path=xl/styles.xml><?xml version="1.0" encoding="utf-8"?>
<styleSheet xmlns="http://schemas.openxmlformats.org/spreadsheetml/2006/main">
  <numFmts count="2">
    <numFmt numFmtId="43" formatCode="_-* #,##0.00\ _K_č_-;\-* #,##0.00\ _K_č_-;_-* &quot;-&quot;??\ _K_č_-;_-@_-"/>
    <numFmt numFmtId="169" formatCode="_-* #,##0\ _K_č_-;\-* #,##0\ _K_č_-;_-* &quot;-&quot;??\ _K_č_-;_-@_-"/>
  </numFmts>
  <fonts count="9">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b/>
      <i/>
      <sz val="14"/>
      <color theme="1"/>
      <name val="Arial"/>
      <family val="2"/>
      <charset val="238"/>
    </font>
    <font>
      <b/>
      <sz val="9"/>
      <name val="Arial"/>
      <family val="2"/>
      <charset val="238"/>
    </font>
    <font>
      <sz val="9"/>
      <color rgb="FF000000"/>
      <name val="Arial"/>
      <family val="2"/>
      <charset val="238"/>
    </font>
    <font>
      <sz val="9"/>
      <name val="Arial"/>
      <family val="2"/>
      <charset val="238"/>
    </font>
    <font>
      <b/>
      <sz val="9"/>
      <color rgb="FF000000"/>
      <name val="Arial"/>
      <family val="2"/>
      <charset val="238"/>
    </font>
  </fonts>
  <fills count="6">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6" tint="0.59999389629810485"/>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5"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69" fontId="7" fillId="0" borderId="3" xfId="1" applyNumberFormat="1" applyFont="1" applyBorder="1" applyAlignment="1">
      <alignment horizontal="center" vertical="center" wrapText="1"/>
    </xf>
    <xf numFmtId="43" fontId="7" fillId="4" borderId="3" xfId="1" applyFont="1" applyFill="1" applyBorder="1" applyAlignment="1">
      <alignment horizontal="center" vertical="center" wrapText="1"/>
    </xf>
    <xf numFmtId="43" fontId="7" fillId="4" borderId="3" xfId="1"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69" fontId="7" fillId="0" borderId="6" xfId="1" applyNumberFormat="1" applyFont="1" applyBorder="1" applyAlignment="1">
      <alignment horizontal="center" vertical="center" wrapText="1"/>
    </xf>
    <xf numFmtId="43" fontId="7" fillId="4" borderId="6" xfId="1" applyFont="1" applyFill="1" applyBorder="1" applyAlignment="1">
      <alignment horizontal="center" vertical="center" wrapText="1"/>
    </xf>
    <xf numFmtId="43" fontId="7" fillId="4" borderId="6" xfId="1" applyFont="1" applyFill="1" applyBorder="1" applyAlignment="1">
      <alignment horizontal="center" vertical="center" wrapText="1"/>
    </xf>
    <xf numFmtId="43" fontId="7" fillId="0" borderId="12" xfId="1"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69" fontId="7" fillId="0" borderId="10" xfId="1" applyNumberFormat="1" applyFont="1" applyBorder="1" applyAlignment="1">
      <alignment horizontal="center" vertical="center" wrapText="1"/>
    </xf>
    <xf numFmtId="43" fontId="7" fillId="0" borderId="10" xfId="1" applyFont="1" applyBorder="1" applyAlignment="1">
      <alignment horizontal="center" vertical="center" wrapText="1"/>
    </xf>
    <xf numFmtId="43" fontId="7" fillId="4" borderId="10" xfId="1" applyFont="1" applyFill="1" applyBorder="1" applyAlignment="1">
      <alignment horizontal="center" vertical="center" wrapText="1"/>
    </xf>
    <xf numFmtId="43" fontId="7" fillId="0" borderId="13" xfId="1" applyFont="1" applyBorder="1" applyAlignment="1">
      <alignment horizontal="center" vertical="center" wrapText="1"/>
    </xf>
    <xf numFmtId="169" fontId="7" fillId="0" borderId="2" xfId="1" applyNumberFormat="1" applyFont="1" applyBorder="1" applyAlignment="1">
      <alignment horizontal="center" vertical="center" wrapText="1"/>
    </xf>
    <xf numFmtId="43" fontId="7" fillId="0" borderId="2" xfId="1" applyFont="1" applyBorder="1" applyAlignment="1">
      <alignment horizontal="center" vertical="center" wrapText="1"/>
    </xf>
    <xf numFmtId="43" fontId="7" fillId="4" borderId="2" xfId="1"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15" xfId="0" applyFont="1" applyFill="1" applyBorder="1" applyAlignment="1">
      <alignment horizontal="center" wrapText="1"/>
    </xf>
    <xf numFmtId="169" fontId="6" fillId="3" borderId="15" xfId="1" applyNumberFormat="1" applyFont="1" applyFill="1" applyBorder="1" applyAlignment="1">
      <alignment horizontal="center" wrapText="1"/>
    </xf>
    <xf numFmtId="43" fontId="6" fillId="3" borderId="15" xfId="1" applyFont="1" applyFill="1" applyBorder="1" applyAlignment="1">
      <alignment horizontal="center" wrapText="1"/>
    </xf>
    <xf numFmtId="0" fontId="7" fillId="0" borderId="17" xfId="0" applyFont="1" applyBorder="1" applyAlignment="1">
      <alignment horizontal="center" vertical="center" wrapText="1"/>
    </xf>
    <xf numFmtId="43" fontId="7" fillId="0" borderId="18" xfId="1" applyFont="1" applyBorder="1" applyAlignment="1">
      <alignment horizontal="center" vertical="center" wrapText="1"/>
    </xf>
    <xf numFmtId="0" fontId="7" fillId="0" borderId="19" xfId="0" applyFont="1" applyBorder="1" applyAlignment="1">
      <alignment horizontal="center" vertical="center" wrapText="1"/>
    </xf>
    <xf numFmtId="0" fontId="5" fillId="2" borderId="20" xfId="0" applyFont="1" applyFill="1" applyBorder="1" applyAlignment="1">
      <alignment horizontal="center" vertical="top" textRotation="90" wrapText="1"/>
    </xf>
    <xf numFmtId="0" fontId="5" fillId="2" borderId="21" xfId="0" applyFont="1" applyFill="1" applyBorder="1" applyAlignment="1">
      <alignment horizontal="center" vertical="top" textRotation="90" wrapText="1"/>
    </xf>
    <xf numFmtId="0" fontId="5" fillId="2" borderId="22" xfId="0" applyFont="1" applyFill="1" applyBorder="1" applyAlignment="1">
      <alignment horizontal="center" vertical="top" textRotation="90" wrapText="1"/>
    </xf>
    <xf numFmtId="0" fontId="5" fillId="2" borderId="23" xfId="0" applyFont="1" applyFill="1" applyBorder="1" applyAlignment="1">
      <alignment horizontal="center" vertical="top" textRotation="90" wrapText="1"/>
    </xf>
    <xf numFmtId="0" fontId="5" fillId="2" borderId="4" xfId="0" applyFont="1" applyFill="1" applyBorder="1" applyAlignment="1">
      <alignment horizontal="center" vertical="top" textRotation="90" wrapText="1"/>
    </xf>
    <xf numFmtId="0" fontId="5" fillId="2" borderId="24" xfId="0" applyFont="1" applyFill="1" applyBorder="1" applyAlignment="1">
      <alignment horizontal="center" vertical="top" textRotation="90" wrapText="1"/>
    </xf>
    <xf numFmtId="0" fontId="5" fillId="2" borderId="25"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28" xfId="0" applyFont="1" applyFill="1" applyBorder="1" applyAlignment="1">
      <alignment horizontal="center" vertical="top" wrapText="1"/>
    </xf>
    <xf numFmtId="0" fontId="5" fillId="2" borderId="29" xfId="0" applyFont="1" applyFill="1" applyBorder="1" applyAlignment="1">
      <alignment horizontal="center" vertical="top" wrapText="1"/>
    </xf>
    <xf numFmtId="0" fontId="5" fillId="2" borderId="30" xfId="0" applyFont="1" applyFill="1" applyBorder="1" applyAlignment="1">
      <alignment horizontal="center" vertical="top" wrapText="1"/>
    </xf>
    <xf numFmtId="0" fontId="0" fillId="0" borderId="0" xfId="0" applyAlignment="1">
      <alignment horizontal="left" wrapText="1"/>
    </xf>
    <xf numFmtId="0" fontId="3" fillId="0" borderId="0" xfId="0" applyFont="1" applyAlignment="1">
      <alignment horizontal="center"/>
    </xf>
    <xf numFmtId="0" fontId="4" fillId="0" borderId="0" xfId="0" applyFont="1" applyAlignment="1">
      <alignment horizontal="center" wrapText="1"/>
    </xf>
    <xf numFmtId="0" fontId="0" fillId="5" borderId="0" xfId="0" applyFill="1" applyAlignment="1">
      <alignment horizontal="left" wrapText="1"/>
    </xf>
    <xf numFmtId="43" fontId="6" fillId="5" borderId="16" xfId="1" applyFont="1" applyFill="1" applyBorder="1" applyAlignment="1">
      <alignment horizontal="center" wrapText="1"/>
    </xf>
    <xf numFmtId="0" fontId="0" fillId="0" borderId="0" xfId="0" applyFill="1"/>
    <xf numFmtId="0" fontId="0" fillId="4" borderId="0" xfId="0" applyFill="1" applyAlignment="1">
      <alignment horizontal="left"/>
    </xf>
  </cellXfs>
  <cellStyles count="2">
    <cellStyle name="čárky" xfId="1" builtinId="3"/>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9:N67"/>
  <sheetViews>
    <sheetView tabSelected="1" topLeftCell="A55" zoomScaleNormal="100" workbookViewId="0">
      <selection activeCell="D58" sqref="D58"/>
    </sheetView>
  </sheetViews>
  <sheetFormatPr defaultRowHeight="15"/>
  <cols>
    <col min="1" max="1" width="1.5703125" customWidth="1"/>
    <col min="2" max="2" width="7.28515625" customWidth="1"/>
    <col min="3" max="3" width="4.5703125" customWidth="1"/>
    <col min="4" max="4" width="13.42578125" customWidth="1"/>
    <col min="5" max="5" width="10.140625" bestFit="1" customWidth="1"/>
    <col min="6" max="6" width="13.140625" customWidth="1"/>
    <col min="8" max="8" width="12.42578125" customWidth="1"/>
    <col min="9" max="9" width="11" bestFit="1" customWidth="1"/>
    <col min="10" max="10" width="13.7109375" customWidth="1"/>
    <col min="13" max="13" width="12.28515625" customWidth="1"/>
    <col min="14" max="14" width="2.5703125" customWidth="1"/>
  </cols>
  <sheetData>
    <row r="9" spans="2:13" ht="15.75">
      <c r="B9" s="50" t="s">
        <v>0</v>
      </c>
      <c r="C9" s="50"/>
      <c r="D9" s="50"/>
      <c r="E9" s="50"/>
      <c r="F9" s="50"/>
      <c r="G9" s="50"/>
      <c r="H9" s="50"/>
      <c r="I9" s="50"/>
      <c r="J9" s="50"/>
      <c r="K9" s="50"/>
      <c r="L9" s="50"/>
      <c r="M9" s="50"/>
    </row>
    <row r="11" spans="2:13" ht="15.75">
      <c r="B11" s="50" t="s">
        <v>1</v>
      </c>
      <c r="C11" s="50"/>
      <c r="D11" s="50"/>
      <c r="E11" s="50"/>
      <c r="F11" s="50"/>
      <c r="G11" s="50"/>
      <c r="H11" s="50"/>
      <c r="I11" s="50"/>
      <c r="J11" s="50"/>
      <c r="K11" s="50"/>
      <c r="L11" s="50"/>
      <c r="M11" s="50"/>
    </row>
    <row r="13" spans="2:13" ht="49.5" customHeight="1">
      <c r="B13" s="51" t="s">
        <v>2</v>
      </c>
      <c r="C13" s="51"/>
      <c r="D13" s="51"/>
      <c r="E13" s="51"/>
      <c r="F13" s="51"/>
      <c r="G13" s="51"/>
      <c r="H13" s="51"/>
      <c r="I13" s="51"/>
      <c r="J13" s="51"/>
      <c r="K13" s="51"/>
      <c r="L13" s="51"/>
      <c r="M13" s="51"/>
    </row>
    <row r="31" spans="2:13" ht="15.75" thickBot="1"/>
    <row r="32" spans="2:13" ht="45.75" customHeight="1">
      <c r="B32" s="37" t="s">
        <v>3</v>
      </c>
      <c r="C32" s="40" t="s">
        <v>4</v>
      </c>
      <c r="D32" s="43" t="s">
        <v>23</v>
      </c>
      <c r="E32" s="44"/>
      <c r="F32" s="43" t="s">
        <v>21</v>
      </c>
      <c r="G32" s="44"/>
      <c r="H32" s="9" t="s">
        <v>24</v>
      </c>
      <c r="I32" s="9"/>
      <c r="J32" s="43" t="s">
        <v>22</v>
      </c>
      <c r="K32" s="44"/>
      <c r="L32" s="9" t="s">
        <v>20</v>
      </c>
      <c r="M32" s="10" t="s">
        <v>5</v>
      </c>
    </row>
    <row r="33" spans="2:14">
      <c r="B33" s="38"/>
      <c r="C33" s="41"/>
      <c r="D33" s="45"/>
      <c r="E33" s="46"/>
      <c r="F33" s="45"/>
      <c r="G33" s="46"/>
      <c r="H33" s="1"/>
      <c r="I33" s="1"/>
      <c r="J33" s="45"/>
      <c r="K33" s="46"/>
      <c r="L33" s="1"/>
      <c r="M33" s="11"/>
    </row>
    <row r="34" spans="2:14">
      <c r="B34" s="38"/>
      <c r="C34" s="41"/>
      <c r="D34" s="47"/>
      <c r="E34" s="48"/>
      <c r="F34" s="47"/>
      <c r="G34" s="48"/>
      <c r="H34" s="1"/>
      <c r="I34" s="1"/>
      <c r="J34" s="47"/>
      <c r="K34" s="48"/>
      <c r="L34" s="1"/>
      <c r="M34" s="11"/>
    </row>
    <row r="35" spans="2:14" ht="24">
      <c r="B35" s="38"/>
      <c r="C35" s="41"/>
      <c r="D35" s="2" t="s">
        <v>6</v>
      </c>
      <c r="E35" s="3" t="s">
        <v>7</v>
      </c>
      <c r="F35" s="2" t="s">
        <v>6</v>
      </c>
      <c r="G35" s="3" t="s">
        <v>7</v>
      </c>
      <c r="H35" s="2" t="s">
        <v>8</v>
      </c>
      <c r="I35" s="3" t="s">
        <v>7</v>
      </c>
      <c r="J35" s="2" t="s">
        <v>8</v>
      </c>
      <c r="K35" s="3" t="s">
        <v>7</v>
      </c>
      <c r="L35" s="3" t="s">
        <v>7</v>
      </c>
      <c r="M35" s="11"/>
    </row>
    <row r="36" spans="2:14" ht="24.75" thickBot="1">
      <c r="B36" s="39"/>
      <c r="C36" s="42"/>
      <c r="D36" s="12" t="s">
        <v>9</v>
      </c>
      <c r="E36" s="13"/>
      <c r="F36" s="12" t="s">
        <v>9</v>
      </c>
      <c r="G36" s="13"/>
      <c r="H36" s="12" t="s">
        <v>9</v>
      </c>
      <c r="I36" s="13"/>
      <c r="J36" s="12" t="s">
        <v>9</v>
      </c>
      <c r="K36" s="13"/>
      <c r="L36" s="13"/>
      <c r="M36" s="14"/>
    </row>
    <row r="37" spans="2:14">
      <c r="B37" s="15" t="s">
        <v>10</v>
      </c>
      <c r="C37" s="16">
        <v>12</v>
      </c>
      <c r="D37" s="17">
        <v>1</v>
      </c>
      <c r="E37" s="18"/>
      <c r="F37" s="17">
        <v>1</v>
      </c>
      <c r="G37" s="18"/>
      <c r="H37" s="17">
        <v>1</v>
      </c>
      <c r="I37" s="18"/>
      <c r="J37" s="17">
        <v>1</v>
      </c>
      <c r="K37" s="18"/>
      <c r="L37" s="19"/>
      <c r="M37" s="20">
        <f>E38+G38+I38+K38+L37</f>
        <v>0</v>
      </c>
      <c r="N37" t="s">
        <v>11</v>
      </c>
    </row>
    <row r="38" spans="2:14" ht="15.75" thickBot="1">
      <c r="B38" s="21"/>
      <c r="C38" s="22"/>
      <c r="D38" s="23">
        <v>2000</v>
      </c>
      <c r="E38" s="24">
        <f>E37*D38</f>
        <v>0</v>
      </c>
      <c r="F38" s="23">
        <v>200</v>
      </c>
      <c r="G38" s="24">
        <f>G37*F38</f>
        <v>0</v>
      </c>
      <c r="H38" s="23">
        <v>300</v>
      </c>
      <c r="I38" s="24">
        <f>I37*H38</f>
        <v>0</v>
      </c>
      <c r="J38" s="23">
        <v>200</v>
      </c>
      <c r="K38" s="24">
        <f>K37*J38</f>
        <v>0</v>
      </c>
      <c r="L38" s="25"/>
      <c r="M38" s="26"/>
    </row>
    <row r="39" spans="2:14">
      <c r="B39" s="15" t="s">
        <v>12</v>
      </c>
      <c r="C39" s="16">
        <v>12</v>
      </c>
      <c r="D39" s="17">
        <v>1</v>
      </c>
      <c r="E39" s="18"/>
      <c r="F39" s="17">
        <v>1</v>
      </c>
      <c r="G39" s="18"/>
      <c r="H39" s="17">
        <v>1</v>
      </c>
      <c r="I39" s="18"/>
      <c r="J39" s="17">
        <v>1</v>
      </c>
      <c r="K39" s="18"/>
      <c r="L39" s="19"/>
      <c r="M39" s="20">
        <f t="shared" ref="M39" si="0">E40+G40+I40+K40+L39</f>
        <v>0</v>
      </c>
      <c r="N39" t="s">
        <v>13</v>
      </c>
    </row>
    <row r="40" spans="2:14" ht="15.75" thickBot="1">
      <c r="B40" s="21"/>
      <c r="C40" s="22"/>
      <c r="D40" s="23">
        <v>2500</v>
      </c>
      <c r="E40" s="24">
        <f>E39*D40</f>
        <v>0</v>
      </c>
      <c r="F40" s="23">
        <v>250</v>
      </c>
      <c r="G40" s="24">
        <f>G39*F40</f>
        <v>0</v>
      </c>
      <c r="H40" s="23">
        <v>300</v>
      </c>
      <c r="I40" s="24">
        <f>I39*H40</f>
        <v>0</v>
      </c>
      <c r="J40" s="23">
        <v>200</v>
      </c>
      <c r="K40" s="24">
        <f>K39*J40</f>
        <v>0</v>
      </c>
      <c r="L40" s="25"/>
      <c r="M40" s="26"/>
    </row>
    <row r="41" spans="2:14">
      <c r="B41" s="34" t="s">
        <v>14</v>
      </c>
      <c r="C41" s="5">
        <v>12</v>
      </c>
      <c r="D41" s="6">
        <v>1</v>
      </c>
      <c r="E41" s="7"/>
      <c r="F41" s="6">
        <v>1</v>
      </c>
      <c r="G41" s="7"/>
      <c r="H41" s="6">
        <v>1</v>
      </c>
      <c r="I41" s="7"/>
      <c r="J41" s="6">
        <v>1</v>
      </c>
      <c r="K41" s="7"/>
      <c r="L41" s="8"/>
      <c r="M41" s="35">
        <f t="shared" ref="M41" si="1">E42+G42+I42+K42+L41</f>
        <v>0</v>
      </c>
    </row>
    <row r="42" spans="2:14" ht="15.75" thickBot="1">
      <c r="B42" s="36"/>
      <c r="C42" s="4"/>
      <c r="D42" s="27">
        <v>2500</v>
      </c>
      <c r="E42" s="28">
        <f>E41*D42</f>
        <v>0</v>
      </c>
      <c r="F42" s="27">
        <v>250</v>
      </c>
      <c r="G42" s="28">
        <f>G41*F42</f>
        <v>0</v>
      </c>
      <c r="H42" s="27">
        <v>300</v>
      </c>
      <c r="I42" s="28">
        <f>I41*H42</f>
        <v>0</v>
      </c>
      <c r="J42" s="27">
        <v>200</v>
      </c>
      <c r="K42" s="28">
        <f>K41*J42</f>
        <v>0</v>
      </c>
      <c r="L42" s="29"/>
      <c r="M42" s="35"/>
    </row>
    <row r="43" spans="2:14">
      <c r="B43" s="15" t="s">
        <v>15</v>
      </c>
      <c r="C43" s="16">
        <v>12</v>
      </c>
      <c r="D43" s="17">
        <v>1</v>
      </c>
      <c r="E43" s="18"/>
      <c r="F43" s="17">
        <v>1</v>
      </c>
      <c r="G43" s="18"/>
      <c r="H43" s="17">
        <v>1</v>
      </c>
      <c r="I43" s="18"/>
      <c r="J43" s="17">
        <v>1</v>
      </c>
      <c r="K43" s="18"/>
      <c r="L43" s="19"/>
      <c r="M43" s="20">
        <f t="shared" ref="M43" si="2">E44+G44+I44+K44+L43</f>
        <v>0</v>
      </c>
    </row>
    <row r="44" spans="2:14" ht="15.75" thickBot="1">
      <c r="B44" s="21"/>
      <c r="C44" s="22"/>
      <c r="D44" s="23">
        <v>3000</v>
      </c>
      <c r="E44" s="24">
        <f>E43*D44</f>
        <v>0</v>
      </c>
      <c r="F44" s="23">
        <v>300</v>
      </c>
      <c r="G44" s="24">
        <f>G43*F44</f>
        <v>0</v>
      </c>
      <c r="H44" s="23">
        <v>200</v>
      </c>
      <c r="I44" s="24">
        <f>I43*H44</f>
        <v>0</v>
      </c>
      <c r="J44" s="23">
        <v>200</v>
      </c>
      <c r="K44" s="24">
        <f>K43*J44</f>
        <v>0</v>
      </c>
      <c r="L44" s="25"/>
      <c r="M44" s="26"/>
    </row>
    <row r="45" spans="2:14">
      <c r="B45" s="15" t="s">
        <v>16</v>
      </c>
      <c r="C45" s="16">
        <v>12</v>
      </c>
      <c r="D45" s="17">
        <v>1</v>
      </c>
      <c r="E45" s="18"/>
      <c r="F45" s="17">
        <v>1</v>
      </c>
      <c r="G45" s="18"/>
      <c r="H45" s="17">
        <v>1</v>
      </c>
      <c r="I45" s="18"/>
      <c r="J45" s="17">
        <v>1</v>
      </c>
      <c r="K45" s="18"/>
      <c r="L45" s="19"/>
      <c r="M45" s="20">
        <f t="shared" ref="M45" si="3">E46+G46+I46+K46+L45</f>
        <v>0</v>
      </c>
    </row>
    <row r="46" spans="2:14" ht="15.75" thickBot="1">
      <c r="B46" s="21"/>
      <c r="C46" s="22"/>
      <c r="D46" s="23">
        <v>3000</v>
      </c>
      <c r="E46" s="24">
        <f>E45*D46</f>
        <v>0</v>
      </c>
      <c r="F46" s="23">
        <v>300</v>
      </c>
      <c r="G46" s="24">
        <f>G45*F46</f>
        <v>0</v>
      </c>
      <c r="H46" s="23">
        <v>200</v>
      </c>
      <c r="I46" s="24">
        <f>I45*H46</f>
        <v>0</v>
      </c>
      <c r="J46" s="23">
        <v>200</v>
      </c>
      <c r="K46" s="24">
        <f>K45*J46</f>
        <v>0</v>
      </c>
      <c r="L46" s="25"/>
      <c r="M46" s="26"/>
    </row>
    <row r="47" spans="2:14">
      <c r="B47" s="34" t="s">
        <v>17</v>
      </c>
      <c r="C47" s="5">
        <v>12</v>
      </c>
      <c r="D47" s="6">
        <v>1</v>
      </c>
      <c r="E47" s="7"/>
      <c r="F47" s="6">
        <v>1</v>
      </c>
      <c r="G47" s="7"/>
      <c r="H47" s="6">
        <v>1</v>
      </c>
      <c r="I47" s="7"/>
      <c r="J47" s="6">
        <v>1</v>
      </c>
      <c r="K47" s="7"/>
      <c r="L47" s="8"/>
      <c r="M47" s="35">
        <f t="shared" ref="M47" si="4">E48+G48+I48+K48+L47</f>
        <v>0</v>
      </c>
    </row>
    <row r="48" spans="2:14" ht="15.75" thickBot="1">
      <c r="B48" s="36"/>
      <c r="C48" s="4"/>
      <c r="D48" s="27">
        <v>3000</v>
      </c>
      <c r="E48" s="28">
        <f>E47*D48</f>
        <v>0</v>
      </c>
      <c r="F48" s="27">
        <v>300</v>
      </c>
      <c r="G48" s="28">
        <f>G47*F48</f>
        <v>0</v>
      </c>
      <c r="H48" s="27">
        <v>200</v>
      </c>
      <c r="I48" s="28">
        <f>I47*H48</f>
        <v>0</v>
      </c>
      <c r="J48" s="27">
        <v>200</v>
      </c>
      <c r="K48" s="28">
        <f>K47*J48</f>
        <v>0</v>
      </c>
      <c r="L48" s="29"/>
      <c r="M48" s="35"/>
    </row>
    <row r="49" spans="2:13">
      <c r="B49" s="15" t="s">
        <v>18</v>
      </c>
      <c r="C49" s="16">
        <v>6</v>
      </c>
      <c r="D49" s="17">
        <v>1</v>
      </c>
      <c r="E49" s="18"/>
      <c r="F49" s="17">
        <v>1</v>
      </c>
      <c r="G49" s="18"/>
      <c r="H49" s="17">
        <v>1</v>
      </c>
      <c r="I49" s="18"/>
      <c r="J49" s="17">
        <v>1</v>
      </c>
      <c r="K49" s="18"/>
      <c r="L49" s="19"/>
      <c r="M49" s="20">
        <f t="shared" ref="M49" si="5">E50+G50+I50+K50+L49</f>
        <v>0</v>
      </c>
    </row>
    <row r="50" spans="2:13" ht="15.75" thickBot="1">
      <c r="B50" s="21"/>
      <c r="C50" s="22"/>
      <c r="D50" s="23">
        <v>1500</v>
      </c>
      <c r="E50" s="24">
        <f>E49*D50</f>
        <v>0</v>
      </c>
      <c r="F50" s="23">
        <v>150</v>
      </c>
      <c r="G50" s="24">
        <f>G49*F50</f>
        <v>0</v>
      </c>
      <c r="H50" s="23">
        <v>100</v>
      </c>
      <c r="I50" s="24">
        <f>I49*H50</f>
        <v>0</v>
      </c>
      <c r="J50" s="23">
        <v>100</v>
      </c>
      <c r="K50" s="24">
        <f>K49*J50</f>
        <v>0</v>
      </c>
      <c r="L50" s="25"/>
      <c r="M50" s="26"/>
    </row>
    <row r="51" spans="2:13" ht="15.75" thickBot="1">
      <c r="B51" s="30" t="s">
        <v>19</v>
      </c>
      <c r="C51" s="31">
        <f>C49+C47+C45+C43+C41+C39+C37</f>
        <v>78</v>
      </c>
      <c r="D51" s="32">
        <f>D38+D40+D42+D44+D46+D48+D50</f>
        <v>17500</v>
      </c>
      <c r="E51" s="33">
        <f>E38+E40+E42+E44+E46+E48+E50</f>
        <v>0</v>
      </c>
      <c r="F51" s="32">
        <f>F38+F40+F42+F44+F46+F48+F50</f>
        <v>1750</v>
      </c>
      <c r="G51" s="33">
        <f>G38+G40+G42+G44+G46+G48+G50</f>
        <v>0</v>
      </c>
      <c r="H51" s="32">
        <f>H38+H40+H42+H44+H46+H48+H50</f>
        <v>1600</v>
      </c>
      <c r="I51" s="33">
        <f>I38+I40+I42+I44+I46+I48+I50</f>
        <v>0</v>
      </c>
      <c r="J51" s="32">
        <f>J38+J40+J42+J44+J46+J48+J50</f>
        <v>1300</v>
      </c>
      <c r="K51" s="33">
        <f>K38+K40+K42+K44+K46+K48+K50</f>
        <v>0</v>
      </c>
      <c r="L51" s="33">
        <f>L37+L39+L41+L43+L45+L47+L49</f>
        <v>0</v>
      </c>
      <c r="M51" s="53">
        <f>SUM(M37:M50)</f>
        <v>0</v>
      </c>
    </row>
    <row r="53" spans="2:13">
      <c r="B53" s="54"/>
      <c r="C53" s="54"/>
      <c r="D53" s="54"/>
      <c r="E53" s="54"/>
    </row>
    <row r="61" spans="2:13">
      <c r="B61" s="49" t="s">
        <v>25</v>
      </c>
      <c r="C61" s="49"/>
      <c r="D61" s="49"/>
      <c r="E61" s="49"/>
      <c r="F61" s="49"/>
      <c r="G61" s="49"/>
      <c r="H61" s="49"/>
      <c r="I61" s="49"/>
      <c r="J61" s="49"/>
      <c r="K61" s="49"/>
      <c r="L61" s="49"/>
      <c r="M61" s="49"/>
    </row>
    <row r="62" spans="2:13">
      <c r="B62" s="49" t="s">
        <v>26</v>
      </c>
      <c r="C62" s="49"/>
      <c r="D62" s="49"/>
      <c r="E62" s="49"/>
      <c r="F62" s="49"/>
      <c r="G62" s="49"/>
      <c r="H62" s="49"/>
      <c r="I62" s="49"/>
      <c r="J62" s="49"/>
      <c r="K62" s="49"/>
      <c r="L62" s="49"/>
      <c r="M62" s="49"/>
    </row>
    <row r="63" spans="2:13" ht="48" customHeight="1">
      <c r="B63" s="49" t="s">
        <v>27</v>
      </c>
      <c r="C63" s="49"/>
      <c r="D63" s="49"/>
      <c r="E63" s="49"/>
      <c r="F63" s="49"/>
      <c r="G63" s="49"/>
      <c r="H63" s="49"/>
      <c r="I63" s="49"/>
      <c r="J63" s="49"/>
      <c r="K63" s="49"/>
      <c r="L63" s="49"/>
      <c r="M63" s="49"/>
    </row>
    <row r="64" spans="2:13" ht="47.25" customHeight="1">
      <c r="B64" s="49" t="s">
        <v>28</v>
      </c>
      <c r="C64" s="49"/>
      <c r="D64" s="49"/>
      <c r="E64" s="49"/>
      <c r="F64" s="49"/>
      <c r="G64" s="49"/>
      <c r="H64" s="49"/>
      <c r="I64" s="49"/>
      <c r="J64" s="49"/>
      <c r="K64" s="49"/>
      <c r="L64" s="49"/>
      <c r="M64" s="49"/>
    </row>
    <row r="65" spans="2:13">
      <c r="B65" s="49" t="s">
        <v>29</v>
      </c>
      <c r="C65" s="49"/>
      <c r="D65" s="49"/>
      <c r="E65" s="49"/>
      <c r="F65" s="49"/>
      <c r="G65" s="49"/>
      <c r="H65" s="49"/>
      <c r="I65" s="49"/>
      <c r="J65" s="49"/>
      <c r="K65" s="49"/>
      <c r="L65" s="49"/>
      <c r="M65" s="49"/>
    </row>
    <row r="66" spans="2:13">
      <c r="B66" s="52" t="s">
        <v>30</v>
      </c>
      <c r="C66" s="52"/>
      <c r="D66" s="52"/>
      <c r="E66" s="52"/>
      <c r="F66" s="52"/>
      <c r="G66" s="52"/>
      <c r="H66" s="52"/>
      <c r="I66" s="52"/>
      <c r="J66" s="52"/>
      <c r="K66" s="52"/>
      <c r="L66" s="52"/>
      <c r="M66" s="52"/>
    </row>
    <row r="67" spans="2:13">
      <c r="B67" s="55" t="s">
        <v>31</v>
      </c>
      <c r="C67" s="55"/>
      <c r="D67" s="55"/>
      <c r="E67" s="55"/>
      <c r="F67" s="55"/>
      <c r="G67" s="55"/>
      <c r="H67" s="55"/>
      <c r="I67" s="55"/>
      <c r="J67" s="55"/>
      <c r="K67" s="55"/>
      <c r="L67" s="55"/>
      <c r="M67" s="55"/>
    </row>
  </sheetData>
  <mergeCells count="51">
    <mergeCell ref="B9:M9"/>
    <mergeCell ref="B11:M11"/>
    <mergeCell ref="B13:M13"/>
    <mergeCell ref="B67:M67"/>
    <mergeCell ref="B61:M61"/>
    <mergeCell ref="B62:M62"/>
    <mergeCell ref="B63:M63"/>
    <mergeCell ref="B64:M64"/>
    <mergeCell ref="B65:M65"/>
    <mergeCell ref="B66:M66"/>
    <mergeCell ref="B49:B50"/>
    <mergeCell ref="C49:C50"/>
    <mergeCell ref="L49:L50"/>
    <mergeCell ref="M49:M50"/>
    <mergeCell ref="D32:E34"/>
    <mergeCell ref="F32:G34"/>
    <mergeCell ref="J32:K34"/>
    <mergeCell ref="L45:L46"/>
    <mergeCell ref="M45:M46"/>
    <mergeCell ref="B47:B48"/>
    <mergeCell ref="C47:C48"/>
    <mergeCell ref="L47:L48"/>
    <mergeCell ref="M47:M48"/>
    <mergeCell ref="L41:L42"/>
    <mergeCell ref="M41:M42"/>
    <mergeCell ref="B43:B44"/>
    <mergeCell ref="C43:C44"/>
    <mergeCell ref="L43:L44"/>
    <mergeCell ref="M43:M44"/>
    <mergeCell ref="L37:L38"/>
    <mergeCell ref="M37:M38"/>
    <mergeCell ref="B39:B40"/>
    <mergeCell ref="C39:C40"/>
    <mergeCell ref="L39:L40"/>
    <mergeCell ref="M39:M40"/>
    <mergeCell ref="M32:M36"/>
    <mergeCell ref="E35:E36"/>
    <mergeCell ref="G35:G36"/>
    <mergeCell ref="I35:I36"/>
    <mergeCell ref="K35:K36"/>
    <mergeCell ref="L35:L36"/>
    <mergeCell ref="H32:I34"/>
    <mergeCell ref="L32:L34"/>
    <mergeCell ref="B32:B36"/>
    <mergeCell ref="C32:C36"/>
    <mergeCell ref="B45:B46"/>
    <mergeCell ref="C45:C46"/>
    <mergeCell ref="B41:B42"/>
    <mergeCell ref="C41:C42"/>
    <mergeCell ref="B37:B38"/>
    <mergeCell ref="C37:C38"/>
  </mergeCells>
  <pageMargins left="0.7" right="0.7" top="0.78740157499999996" bottom="0.78740157499999996"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2013-10-23T12:33:57Z</dcterms:modified>
</cp:coreProperties>
</file>