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0305" yWindow="65521" windowWidth="10230" windowHeight="8115" activeTab="0"/>
  </bookViews>
  <sheets>
    <sheet name="Sortiment prádla" sheetId="1" r:id="rId1"/>
    <sheet name="Náklady manipulace" sheetId="3" state="hidden" r:id="rId2"/>
    <sheet name="Harmonogram svozů" sheetId="4" r:id="rId3"/>
    <sheet name="Nabídková cena" sheetId="5" r:id="rId4"/>
    <sheet name="Specifikace a požadavky" sheetId="6" r:id="rId5"/>
  </sheets>
  <definedNames>
    <definedName name="_xlnm.Print_Area" localSheetId="2">'Harmonogram svozů'!$B$2:$F$10</definedName>
    <definedName name="_xlnm.Print_Area" localSheetId="3">'Nabídková cena'!$B$2:$J$16</definedName>
    <definedName name="_xlnm.Print_Area" localSheetId="0">'Sortiment prádla'!$B$2:$E$14</definedName>
  </definedNames>
  <calcPr calcId="125725"/>
</workbook>
</file>

<file path=xl/sharedStrings.xml><?xml version="1.0" encoding="utf-8"?>
<sst xmlns="http://schemas.openxmlformats.org/spreadsheetml/2006/main" count="106" uniqueCount="76">
  <si>
    <t>Klatovy</t>
  </si>
  <si>
    <t>Domažlice</t>
  </si>
  <si>
    <t>Rokycany</t>
  </si>
  <si>
    <t>Stod</t>
  </si>
  <si>
    <t>Horažďovice</t>
  </si>
  <si>
    <t>Sv. Anna</t>
  </si>
  <si>
    <t>počet kg 2011</t>
  </si>
  <si>
    <t>na 1kg</t>
  </si>
  <si>
    <t>název nemocnice</t>
  </si>
  <si>
    <t>počet zaměstnanců zdrav.</t>
  </si>
  <si>
    <t>celkem ZHPK</t>
  </si>
  <si>
    <t>LC Union Rokycany</t>
  </si>
  <si>
    <t>Mabet Sušice</t>
  </si>
  <si>
    <t>Prádelna Nojala</t>
  </si>
  <si>
    <t>vlastní prádelna</t>
  </si>
  <si>
    <t>Velká Hleďsebe</t>
  </si>
  <si>
    <t>Prádelna</t>
  </si>
  <si>
    <t>počet lůžek</t>
  </si>
  <si>
    <t>Smlouva a ceník</t>
  </si>
  <si>
    <t>ano</t>
  </si>
  <si>
    <t>ne</t>
  </si>
  <si>
    <t>na praní za rok 2011 výpočtem</t>
  </si>
  <si>
    <t>kg prádla /lůžko/rok 2011</t>
  </si>
  <si>
    <t>na praní za rok 2011 fakturace - skutečnost</t>
  </si>
  <si>
    <t>Náklady na praní prádla v nemocnicích PK za rok 2011 (Kč bez DPH)</t>
  </si>
  <si>
    <t>kg prádla /zaměstnance/rok</t>
  </si>
  <si>
    <t>počet vypraných ks</t>
  </si>
  <si>
    <t>průměrná hmotnost 1 ks</t>
  </si>
  <si>
    <t>není známo - jen kg</t>
  </si>
  <si>
    <t>průměr za PK</t>
  </si>
  <si>
    <t>Kč/lůžko/rok 2011</t>
  </si>
  <si>
    <t>ks prádla/lůžko/rok 2011</t>
  </si>
  <si>
    <t>počet lůžkodnů/rok 2011</t>
  </si>
  <si>
    <t>72280 ks</t>
  </si>
  <si>
    <t>operační prádlo ks (kg)</t>
  </si>
  <si>
    <t>?</t>
  </si>
  <si>
    <t>5 000 kg</t>
  </si>
  <si>
    <t>Ještě není hotovo !</t>
  </si>
  <si>
    <t xml:space="preserve"> - pacientské prádlo (pyžama, župany atd.) </t>
  </si>
  <si>
    <t xml:space="preserve"> - personální (pláště, oděvy sester a lékařů atd.)</t>
  </si>
  <si>
    <t xml:space="preserve"> - operační prádlo (op. pláště, op. kalhoty, roušky atd.)</t>
  </si>
  <si>
    <t>za 1 rok</t>
  </si>
  <si>
    <t>za 4 roky</t>
  </si>
  <si>
    <t xml:space="preserve">Sortiment a množství a prádla v Kg </t>
  </si>
  <si>
    <t>Celkové množství prádla určeného k praní za 1 rok/4 roky v Kg</t>
  </si>
  <si>
    <t>Množství prádla v Kg za 4 roky</t>
  </si>
  <si>
    <t>Cena služeb za 1 Kg prádla (bez DPH)</t>
  </si>
  <si>
    <t>Cena služeb za 1 Kg prádla (s DPH)</t>
  </si>
  <si>
    <t>Sortiment</t>
  </si>
  <si>
    <t>Celkové množství prádla rozdělené podle sortimentu prádla:</t>
  </si>
  <si>
    <t>Celková nabídková cena za uvedený počet Kg za 4 roky (bez DPH)</t>
  </si>
  <si>
    <t>Celková nabídková cena za uvedený počet Kg za 4 roky (s DPH)</t>
  </si>
  <si>
    <t>Cena za uvedený počet Kg za 4 roky (bez DPH)</t>
  </si>
  <si>
    <t>Cena za uvedený počet Kg za 4 roky (s DPH)</t>
  </si>
  <si>
    <t>SVOZ ŠPINAVÉHO PRÁDLA</t>
  </si>
  <si>
    <t>DOVOZ ČISTÉHO PRÁDLA</t>
  </si>
  <si>
    <t>DEN</t>
  </si>
  <si>
    <t>HODINA</t>
  </si>
  <si>
    <t>MÍSTO KDE SE BUDE PRÁDLO PŘEDÁVAT</t>
  </si>
  <si>
    <t xml:space="preserve">Harmonogram svozů prádla </t>
  </si>
  <si>
    <t>pondělí, středa, pátek</t>
  </si>
  <si>
    <t>Pozn.: Uchazeč doplní cenu do sloupce "Cena služeb za 1 Kg prádla (bez DPH)", ostatní sloupce se automaticky dopočítají</t>
  </si>
  <si>
    <t xml:space="preserve"> - pracovní oděvy - kuchyně (kalhoty, trička, haleny, zástěry)</t>
  </si>
  <si>
    <t xml:space="preserve"> - vlastní prádlo klientů (ošacení, osobní prádlo, ručníky, povlečení, utěrky apod.)</t>
  </si>
  <si>
    <t xml:space="preserve"> - rovné prádlo (ložní, ručníky, utěrky, ubrusy atd.)</t>
  </si>
  <si>
    <t xml:space="preserve"> - ostatní prádlo (záclony, závěsy, přikrývky, polštáře, chrániče oděvů atd.)</t>
  </si>
  <si>
    <t>Sortiment / Množství prádla (množství čistého suchého prádla uvedeno v Kg)</t>
  </si>
  <si>
    <t>Jednotková nabídková cena služeb za 1 Kg čistého suchého prádla bez DPH a s DPH</t>
  </si>
  <si>
    <t xml:space="preserve"> - vlastní prádlo klientů (košile, kalhoty, haleny, trika, ponožky, spodní prádlo, šaty, mikiny, svetry, tepláky, ručníky, povlečení, utěrky apod.)</t>
  </si>
  <si>
    <t>Zadavatel požaduje, aby se vítězný uchazeč (poskytovatel služeb spojených s praním prádla) smluvně zavázal poskytovat i službu zapůjčení ložního prádla a to pouze v případě přechodného nedostatku ložního prádla  (např. různé epidemie a nutnost větší četnosti výměny lůžkovin, nebo větší počet dnů pracovního volna – svátky bezprostředně navazující na víkend a pod). Nastane-li tento mimořádný případ, zapůjčí poskytovatel objednateli (zadavateli) na základě písemné objednávky požadované ložní prádlo za předem sjednanou smluvní cenu, která nebude pro objednatale nevýhodná.</t>
  </si>
  <si>
    <t>1) Zapůjčení ložního prádla</t>
  </si>
  <si>
    <t>Domov pro osoby se zdravotním postižením Horní Bříza, příspěvková organizace</t>
  </si>
  <si>
    <t>Speciální požadavky zadavatele pro část 8 VZ</t>
  </si>
  <si>
    <t>DOZP Horní Bříza, U Vrbky 486, Horní Bříza, prádelna, suterén</t>
  </si>
  <si>
    <t>8:00 - 14:00</t>
  </si>
  <si>
    <t>Část 7: Služby spojené s praním prádla pro Domov pro osoby se zdravotním postižením Horní Bříza, příspěvková organizace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</si>
</sst>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#,##0.00\ &quot;Kč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Calibri"/>
      <family val="2"/>
    </font>
    <font>
      <b/>
      <sz val="10"/>
      <color rgb="FFFF000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color rgb="FFFF000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rgb="FF00B0F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4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4" fontId="5" fillId="0" borderId="0" xfId="0" applyNumberFormat="1" applyFont="1"/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 wrapText="1" shrinkToFit="1"/>
    </xf>
    <xf numFmtId="4" fontId="6" fillId="0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left" vertical="center" wrapText="1" shrinkToFit="1"/>
    </xf>
    <xf numFmtId="4" fontId="6" fillId="0" borderId="10" xfId="0" applyNumberFormat="1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left" vertical="center" wrapText="1" shrinkToFit="1"/>
    </xf>
    <xf numFmtId="4" fontId="6" fillId="2" borderId="14" xfId="0" applyNumberFormat="1" applyFont="1" applyFill="1" applyBorder="1" applyAlignment="1">
      <alignment horizontal="center" vertical="center" wrapText="1" shrinkToFit="1"/>
    </xf>
    <xf numFmtId="4" fontId="6" fillId="2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 shrinkToFit="1"/>
    </xf>
    <xf numFmtId="4" fontId="5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wrapText="1" shrinkToFit="1"/>
    </xf>
    <xf numFmtId="4" fontId="5" fillId="0" borderId="13" xfId="0" applyNumberFormat="1" applyFont="1" applyFill="1" applyBorder="1" applyAlignment="1">
      <alignment horizontal="center" vertical="center" wrapText="1" shrinkToFit="1"/>
    </xf>
    <xf numFmtId="4" fontId="5" fillId="3" borderId="18" xfId="0" applyNumberFormat="1" applyFont="1" applyFill="1" applyBorder="1" applyAlignment="1">
      <alignment horizontal="center" vertical="center" wrapText="1" shrinkToFit="1"/>
    </xf>
    <xf numFmtId="165" fontId="5" fillId="0" borderId="4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6" fontId="15" fillId="0" borderId="5" xfId="0" applyNumberFormat="1" applyFont="1" applyFill="1" applyBorder="1" applyAlignment="1">
      <alignment horizontal="center" vertical="center"/>
    </xf>
    <xf numFmtId="166" fontId="15" fillId="0" borderId="18" xfId="0" applyNumberFormat="1" applyFont="1" applyFill="1" applyBorder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0" fontId="6" fillId="4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3" fontId="11" fillId="0" borderId="25" xfId="0" applyNumberFormat="1" applyFont="1" applyFill="1" applyBorder="1" applyAlignment="1">
      <alignment horizontal="center" vertical="center"/>
    </xf>
    <xf numFmtId="0" fontId="20" fillId="0" borderId="26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49" fontId="20" fillId="0" borderId="23" xfId="0" applyNumberFormat="1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49" fontId="15" fillId="0" borderId="23" xfId="0" applyNumberFormat="1" applyFont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/>
    </xf>
    <xf numFmtId="166" fontId="14" fillId="0" borderId="12" xfId="0" applyNumberFormat="1" applyFont="1" applyFill="1" applyBorder="1" applyAlignment="1">
      <alignment horizontal="center" vertical="center"/>
    </xf>
    <xf numFmtId="166" fontId="14" fillId="0" borderId="9" xfId="0" applyNumberFormat="1" applyFont="1" applyFill="1" applyBorder="1" applyAlignment="1">
      <alignment horizontal="center" vertical="center"/>
    </xf>
    <xf numFmtId="166" fontId="15" fillId="0" borderId="8" xfId="0" applyNumberFormat="1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/>
    </xf>
    <xf numFmtId="166" fontId="15" fillId="0" borderId="12" xfId="0" applyNumberFormat="1" applyFont="1" applyFill="1" applyBorder="1" applyAlignment="1">
      <alignment horizontal="center" vertical="center"/>
    </xf>
    <xf numFmtId="166" fontId="15" fillId="0" borderId="9" xfId="0" applyNumberFormat="1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justify" wrapText="1"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3" fillId="0" borderId="11" xfId="0" applyFont="1" applyBorder="1" applyAlignment="1">
      <alignment horizontal="center"/>
    </xf>
    <xf numFmtId="0" fontId="17" fillId="4" borderId="11" xfId="0" applyFont="1" applyFill="1" applyBorder="1" applyAlignment="1">
      <alignment horizontal="center" vertical="center" wrapText="1"/>
    </xf>
    <xf numFmtId="3" fontId="6" fillId="0" borderId="29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1" fontId="15" fillId="0" borderId="31" xfId="0" applyNumberFormat="1" applyFont="1" applyFill="1" applyBorder="1" applyAlignment="1">
      <alignment horizontal="center" vertical="center"/>
    </xf>
    <xf numFmtId="1" fontId="15" fillId="0" borderId="32" xfId="0" applyNumberFormat="1" applyFont="1" applyFill="1" applyBorder="1" applyAlignment="1">
      <alignment horizontal="center" vertical="center"/>
    </xf>
    <xf numFmtId="1" fontId="15" fillId="0" borderId="33" xfId="0" applyNumberFormat="1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5" fillId="0" borderId="3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textRotation="90" wrapText="1"/>
    </xf>
    <xf numFmtId="0" fontId="13" fillId="0" borderId="29" xfId="0" applyFont="1" applyBorder="1" applyAlignment="1">
      <alignment horizontal="center" vertical="center" textRotation="90" wrapText="1"/>
    </xf>
    <xf numFmtId="0" fontId="13" fillId="0" borderId="38" xfId="0" applyFont="1" applyBorder="1" applyAlignment="1">
      <alignment horizontal="center" vertical="center" textRotation="90" wrapText="1"/>
    </xf>
    <xf numFmtId="0" fontId="13" fillId="5" borderId="35" xfId="0" applyFont="1" applyFill="1" applyBorder="1" applyAlignment="1">
      <alignment horizontal="center" vertical="center"/>
    </xf>
    <xf numFmtId="0" fontId="13" fillId="5" borderId="37" xfId="0" applyFont="1" applyFill="1" applyBorder="1" applyAlignment="1">
      <alignment horizontal="center" vertical="center"/>
    </xf>
    <xf numFmtId="0" fontId="13" fillId="5" borderId="41" xfId="0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166" fontId="7" fillId="0" borderId="42" xfId="0" applyNumberFormat="1" applyFont="1" applyFill="1" applyBorder="1" applyAlignment="1">
      <alignment horizontal="center" vertical="center"/>
    </xf>
    <xf numFmtId="166" fontId="7" fillId="0" borderId="43" xfId="0" applyNumberFormat="1" applyFont="1" applyFill="1" applyBorder="1" applyAlignment="1">
      <alignment horizontal="center" vertical="center"/>
    </xf>
    <xf numFmtId="166" fontId="7" fillId="0" borderId="44" xfId="0" applyNumberFormat="1" applyFont="1" applyFill="1" applyBorder="1" applyAlignment="1">
      <alignment horizontal="center" vertical="center"/>
    </xf>
    <xf numFmtId="166" fontId="7" fillId="0" borderId="41" xfId="0" applyNumberFormat="1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0" borderId="45" xfId="0" applyNumberFormat="1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tabSelected="1" workbookViewId="0" topLeftCell="A1">
      <selection activeCell="B2" sqref="B2:E2"/>
    </sheetView>
  </sheetViews>
  <sheetFormatPr defaultColWidth="9.140625" defaultRowHeight="15"/>
  <cols>
    <col min="1" max="1" width="0.9921875" style="36" customWidth="1"/>
    <col min="2" max="2" width="8.00390625" style="36" customWidth="1"/>
    <col min="3" max="3" width="63.8515625" style="36" customWidth="1"/>
    <col min="4" max="5" width="15.57421875" style="36" customWidth="1"/>
    <col min="6" max="6" width="13.7109375" style="36" customWidth="1"/>
    <col min="7" max="7" width="15.421875" style="36" bestFit="1" customWidth="1"/>
    <col min="8" max="16384" width="9.140625" style="36" customWidth="1"/>
  </cols>
  <sheetData>
    <row r="1" ht="5.25" customHeight="1">
      <c r="C1" s="37"/>
    </row>
    <row r="2" spans="2:5" s="52" customFormat="1" ht="36" customHeight="1" thickBot="1">
      <c r="B2" s="108" t="s">
        <v>75</v>
      </c>
      <c r="C2" s="108"/>
      <c r="D2" s="108"/>
      <c r="E2" s="108"/>
    </row>
    <row r="3" spans="2:5" ht="18" customHeight="1" thickBot="1">
      <c r="B3" s="111" t="s">
        <v>43</v>
      </c>
      <c r="C3" s="112"/>
      <c r="D3" s="112"/>
      <c r="E3" s="113"/>
    </row>
    <row r="4" ht="6" customHeight="1" thickBot="1"/>
    <row r="5" spans="2:5" ht="49.5" customHeight="1" thickBot="1">
      <c r="B5" s="114"/>
      <c r="C5" s="114"/>
      <c r="D5" s="109" t="s">
        <v>71</v>
      </c>
      <c r="E5" s="110"/>
    </row>
    <row r="6" spans="2:5" ht="19.5" customHeight="1" thickBot="1">
      <c r="B6" s="104" t="s">
        <v>66</v>
      </c>
      <c r="C6" s="105"/>
      <c r="D6" s="42" t="s">
        <v>41</v>
      </c>
      <c r="E6" s="43" t="s">
        <v>42</v>
      </c>
    </row>
    <row r="7" spans="2:5" ht="19.5" customHeight="1" thickBot="1">
      <c r="B7" s="106" t="s">
        <v>44</v>
      </c>
      <c r="C7" s="107"/>
      <c r="D7" s="88">
        <v>32250</v>
      </c>
      <c r="E7" s="62">
        <f>D7*4</f>
        <v>129000</v>
      </c>
    </row>
    <row r="8" spans="2:5" ht="18" customHeight="1">
      <c r="B8" s="101" t="s">
        <v>49</v>
      </c>
      <c r="C8" s="63" t="s">
        <v>64</v>
      </c>
      <c r="D8" s="89">
        <v>31650</v>
      </c>
      <c r="E8" s="59">
        <f>D8*4</f>
        <v>126600</v>
      </c>
    </row>
    <row r="9" spans="2:5" ht="18" customHeight="1">
      <c r="B9" s="102"/>
      <c r="C9" s="64" t="s">
        <v>38</v>
      </c>
      <c r="D9" s="90">
        <v>0</v>
      </c>
      <c r="E9" s="40">
        <f aca="true" t="shared" si="0" ref="E9:E13">D9*4</f>
        <v>0</v>
      </c>
    </row>
    <row r="10" spans="2:5" ht="18" customHeight="1">
      <c r="B10" s="102"/>
      <c r="C10" s="64" t="s">
        <v>39</v>
      </c>
      <c r="D10" s="90">
        <v>0</v>
      </c>
      <c r="E10" s="40">
        <f aca="true" t="shared" si="1" ref="E10">D10*4</f>
        <v>0</v>
      </c>
    </row>
    <row r="11" spans="2:5" ht="18" customHeight="1">
      <c r="B11" s="102"/>
      <c r="C11" s="64" t="s">
        <v>40</v>
      </c>
      <c r="D11" s="90">
        <v>0</v>
      </c>
      <c r="E11" s="40">
        <f t="shared" si="0"/>
        <v>0</v>
      </c>
    </row>
    <row r="12" spans="2:5" ht="26.25" customHeight="1">
      <c r="B12" s="102"/>
      <c r="C12" s="65" t="s">
        <v>68</v>
      </c>
      <c r="D12" s="90">
        <v>0</v>
      </c>
      <c r="E12" s="40">
        <f t="shared" si="0"/>
        <v>0</v>
      </c>
    </row>
    <row r="13" spans="2:5" ht="18" customHeight="1">
      <c r="B13" s="102"/>
      <c r="C13" s="60" t="s">
        <v>65</v>
      </c>
      <c r="D13" s="90">
        <v>0</v>
      </c>
      <c r="E13" s="40">
        <f t="shared" si="0"/>
        <v>0</v>
      </c>
    </row>
    <row r="14" spans="2:5" ht="18" customHeight="1" thickBot="1">
      <c r="B14" s="103"/>
      <c r="C14" s="61" t="s">
        <v>62</v>
      </c>
      <c r="D14" s="91">
        <v>600</v>
      </c>
      <c r="E14" s="41">
        <f aca="true" t="shared" si="2" ref="E14">D14*4</f>
        <v>2400</v>
      </c>
    </row>
    <row r="16" ht="15">
      <c r="C16" s="39"/>
    </row>
    <row r="17" ht="15">
      <c r="C17" s="38"/>
    </row>
    <row r="18" ht="15">
      <c r="C18" s="38"/>
    </row>
    <row r="19" ht="15">
      <c r="C19" s="38"/>
    </row>
  </sheetData>
  <mergeCells count="7">
    <mergeCell ref="B8:B14"/>
    <mergeCell ref="B6:C6"/>
    <mergeCell ref="B7:C7"/>
    <mergeCell ref="B2:E2"/>
    <mergeCell ref="D5:E5"/>
    <mergeCell ref="B3:E3"/>
    <mergeCell ref="B5:C5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96" r:id="rId1"/>
  <headerFooter>
    <oddHeader xml:space="preserve">&amp;L&amp;"Arial,Obyčejné"&amp;10&amp;K01+047PŘÍLOHA č. 7 Zadávací dokumentace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6" sqref="A6"/>
    </sheetView>
  </sheetViews>
  <sheetFormatPr defaultColWidth="9.140625" defaultRowHeight="15"/>
  <cols>
    <col min="1" max="1" width="26.00390625" style="0" customWidth="1"/>
    <col min="2" max="2" width="19.421875" style="0" customWidth="1"/>
    <col min="3" max="3" width="17.8515625" style="0" customWidth="1"/>
    <col min="4" max="4" width="19.00390625" style="0" customWidth="1"/>
    <col min="5" max="5" width="17.7109375" style="0" customWidth="1"/>
    <col min="6" max="6" width="17.28125" style="0" customWidth="1"/>
    <col min="7" max="7" width="18.00390625" style="0" customWidth="1"/>
    <col min="8" max="8" width="17.8515625" style="0" customWidth="1"/>
    <col min="9" max="9" width="12.7109375" style="0" customWidth="1"/>
    <col min="10" max="10" width="15.421875" style="0" bestFit="1" customWidth="1"/>
  </cols>
  <sheetData>
    <row r="1" ht="12.75" customHeight="1" thickBot="1">
      <c r="A1" s="1" t="s">
        <v>37</v>
      </c>
    </row>
    <row r="2" spans="1:9" ht="27" customHeight="1" thickBot="1">
      <c r="A2" s="115" t="s">
        <v>24</v>
      </c>
      <c r="B2" s="116"/>
      <c r="C2" s="116"/>
      <c r="D2" s="116"/>
      <c r="E2" s="116"/>
      <c r="F2" s="117"/>
      <c r="G2" s="117"/>
      <c r="H2" s="118"/>
      <c r="I2" s="2"/>
    </row>
    <row r="3" spans="1:9" ht="25.5" customHeight="1" thickBot="1">
      <c r="A3" s="16" t="s">
        <v>8</v>
      </c>
      <c r="B3" s="16" t="s">
        <v>0</v>
      </c>
      <c r="C3" s="16" t="s">
        <v>1</v>
      </c>
      <c r="D3" s="16" t="s">
        <v>2</v>
      </c>
      <c r="E3" s="16" t="s">
        <v>3</v>
      </c>
      <c r="F3" s="16" t="s">
        <v>5</v>
      </c>
      <c r="G3" s="16" t="s">
        <v>4</v>
      </c>
      <c r="H3" s="16" t="s">
        <v>10</v>
      </c>
      <c r="I3" s="2"/>
    </row>
    <row r="4" spans="1:9" ht="12.75" customHeight="1" thickBot="1">
      <c r="A4" s="33" t="s">
        <v>34</v>
      </c>
      <c r="B4" s="35" t="s">
        <v>35</v>
      </c>
      <c r="C4" s="35" t="s">
        <v>33</v>
      </c>
      <c r="D4" s="35" t="s">
        <v>35</v>
      </c>
      <c r="E4" s="35" t="s">
        <v>36</v>
      </c>
      <c r="F4" s="35" t="s">
        <v>20</v>
      </c>
      <c r="G4" s="35" t="s">
        <v>20</v>
      </c>
      <c r="H4" s="34"/>
      <c r="I4" s="2"/>
    </row>
    <row r="5" spans="1:9" ht="21.75" customHeight="1">
      <c r="A5" s="3" t="s">
        <v>9</v>
      </c>
      <c r="B5" s="4">
        <v>613</v>
      </c>
      <c r="C5" s="4">
        <v>262</v>
      </c>
      <c r="D5" s="4">
        <v>296</v>
      </c>
      <c r="E5" s="4">
        <v>279</v>
      </c>
      <c r="F5" s="4">
        <v>63</v>
      </c>
      <c r="G5" s="4">
        <v>104</v>
      </c>
      <c r="H5" s="10">
        <f>SUM(B5:G5)</f>
        <v>1617</v>
      </c>
      <c r="I5" s="2"/>
    </row>
    <row r="6" spans="1:9" ht="21.75" customHeight="1">
      <c r="A6" s="17" t="s">
        <v>25</v>
      </c>
      <c r="B6" s="18">
        <f aca="true" t="shared" si="0" ref="B6:H6">B14/B5</f>
        <v>404.8336052202284</v>
      </c>
      <c r="C6" s="18">
        <f t="shared" si="0"/>
        <v>476.0610687022901</v>
      </c>
      <c r="D6" s="18">
        <f t="shared" si="0"/>
        <v>339.3344594594595</v>
      </c>
      <c r="E6" s="18">
        <f t="shared" si="0"/>
        <v>381.2939068100358</v>
      </c>
      <c r="F6" s="18">
        <f t="shared" si="0"/>
        <v>503.1904761904762</v>
      </c>
      <c r="G6" s="18">
        <f t="shared" si="0"/>
        <v>761.8557692307693</v>
      </c>
      <c r="H6" s="24">
        <f t="shared" si="0"/>
        <v>427.11750154607296</v>
      </c>
      <c r="I6" s="2" t="s">
        <v>29</v>
      </c>
    </row>
    <row r="7" spans="1:9" ht="18" customHeight="1">
      <c r="A7" s="5" t="s">
        <v>17</v>
      </c>
      <c r="B7" s="6">
        <v>343</v>
      </c>
      <c r="C7" s="6">
        <v>207</v>
      </c>
      <c r="D7" s="6">
        <v>181</v>
      </c>
      <c r="E7" s="6">
        <v>222</v>
      </c>
      <c r="F7" s="6">
        <v>100</v>
      </c>
      <c r="G7" s="6">
        <v>150</v>
      </c>
      <c r="H7" s="11">
        <f>SUM(B7:G7)</f>
        <v>1203</v>
      </c>
      <c r="I7" s="2"/>
    </row>
    <row r="8" spans="1:9" ht="18" customHeight="1">
      <c r="A8" s="5" t="s">
        <v>32</v>
      </c>
      <c r="B8" s="32"/>
      <c r="C8" s="32"/>
      <c r="D8" s="32"/>
      <c r="E8" s="32"/>
      <c r="F8" s="32"/>
      <c r="G8" s="32"/>
      <c r="H8" s="11"/>
      <c r="I8" s="2"/>
    </row>
    <row r="9" spans="1:9" ht="18" customHeight="1">
      <c r="A9" s="5" t="s">
        <v>22</v>
      </c>
      <c r="B9" s="18">
        <f aca="true" t="shared" si="1" ref="B9:H9">B14/B7</f>
        <v>723.5072886297376</v>
      </c>
      <c r="C9" s="18">
        <f t="shared" si="1"/>
        <v>602.5507246376811</v>
      </c>
      <c r="D9" s="18">
        <f t="shared" si="1"/>
        <v>554.9337016574585</v>
      </c>
      <c r="E9" s="18">
        <f t="shared" si="1"/>
        <v>479.1936936936937</v>
      </c>
      <c r="F9" s="18">
        <f t="shared" si="1"/>
        <v>317.01</v>
      </c>
      <c r="G9" s="18">
        <f t="shared" si="1"/>
        <v>528.22</v>
      </c>
      <c r="H9" s="25">
        <f t="shared" si="1"/>
        <v>574.1055694098088</v>
      </c>
      <c r="I9" s="2" t="s">
        <v>29</v>
      </c>
    </row>
    <row r="10" spans="1:9" ht="18" customHeight="1">
      <c r="A10" s="5" t="s">
        <v>30</v>
      </c>
      <c r="B10" s="30">
        <f aca="true" t="shared" si="2" ref="B10:H10">B16/B7</f>
        <v>12661.377551020409</v>
      </c>
      <c r="C10" s="30">
        <f t="shared" si="2"/>
        <v>7230.608695652174</v>
      </c>
      <c r="D10" s="30">
        <f t="shared" si="2"/>
        <v>9711.339779005524</v>
      </c>
      <c r="E10" s="30">
        <f t="shared" si="2"/>
        <v>5942.001801801803</v>
      </c>
      <c r="F10" s="30">
        <f t="shared" si="2"/>
        <v>4533.243</v>
      </c>
      <c r="G10" s="30">
        <f t="shared" si="2"/>
        <v>3697.54</v>
      </c>
      <c r="H10" s="25">
        <f t="shared" si="2"/>
        <v>8249.726267664173</v>
      </c>
      <c r="I10" s="2" t="s">
        <v>29</v>
      </c>
    </row>
    <row r="11" spans="1:9" ht="14.25" customHeight="1">
      <c r="A11" s="5" t="s">
        <v>26</v>
      </c>
      <c r="B11" s="7" t="s">
        <v>28</v>
      </c>
      <c r="C11" s="8">
        <v>401140</v>
      </c>
      <c r="D11" s="7" t="s">
        <v>28</v>
      </c>
      <c r="E11" s="8">
        <v>191070</v>
      </c>
      <c r="F11" s="7" t="s">
        <v>28</v>
      </c>
      <c r="G11" s="7">
        <v>92366</v>
      </c>
      <c r="H11" s="31"/>
      <c r="I11" s="2"/>
    </row>
    <row r="12" spans="1:9" ht="14.25" customHeight="1">
      <c r="A12" s="5" t="s">
        <v>27</v>
      </c>
      <c r="B12" s="7"/>
      <c r="C12" s="29">
        <f>C14/C11</f>
        <v>0.3109338385601037</v>
      </c>
      <c r="D12" s="7"/>
      <c r="E12" s="29">
        <f>E14/E11</f>
        <v>0.5567645365572826</v>
      </c>
      <c r="F12" s="8"/>
      <c r="G12" s="29">
        <f>G14/G11</f>
        <v>0.8578156464499924</v>
      </c>
      <c r="H12" s="31"/>
      <c r="I12" s="2"/>
    </row>
    <row r="13" spans="1:9" ht="14.25" customHeight="1">
      <c r="A13" s="5" t="s">
        <v>31</v>
      </c>
      <c r="B13" s="7"/>
      <c r="C13" s="7">
        <f>C11/C7</f>
        <v>1937.8743961352657</v>
      </c>
      <c r="D13" s="7"/>
      <c r="E13" s="7">
        <f>E11/E7</f>
        <v>860.6756756756756</v>
      </c>
      <c r="F13" s="8"/>
      <c r="G13" s="7">
        <f>G11/G7</f>
        <v>615.7733333333333</v>
      </c>
      <c r="H13" s="31"/>
      <c r="I13" s="2"/>
    </row>
    <row r="14" spans="1:9" ht="24.75" customHeight="1">
      <c r="A14" s="5" t="s">
        <v>6</v>
      </c>
      <c r="B14" s="7">
        <v>248163</v>
      </c>
      <c r="C14" s="8">
        <v>124728</v>
      </c>
      <c r="D14" s="7">
        <v>100443</v>
      </c>
      <c r="E14" s="8">
        <v>106381</v>
      </c>
      <c r="F14" s="8">
        <v>31701</v>
      </c>
      <c r="G14" s="7">
        <v>79233</v>
      </c>
      <c r="H14" s="25">
        <f>SUM(B14:G14)</f>
        <v>690649</v>
      </c>
      <c r="I14" s="2"/>
    </row>
    <row r="15" spans="1:9" ht="19.5" customHeight="1">
      <c r="A15" s="26" t="s">
        <v>7</v>
      </c>
      <c r="B15" s="27">
        <v>17.5</v>
      </c>
      <c r="C15" s="27">
        <v>12</v>
      </c>
      <c r="D15" s="27">
        <v>17.5</v>
      </c>
      <c r="E15" s="27">
        <v>12.4</v>
      </c>
      <c r="F15" s="27">
        <v>14.3</v>
      </c>
      <c r="G15" s="27">
        <v>7</v>
      </c>
      <c r="H15" s="28"/>
      <c r="I15" s="9"/>
    </row>
    <row r="16" spans="1:9" ht="24.75" customHeight="1" thickBot="1">
      <c r="A16" s="14" t="s">
        <v>21</v>
      </c>
      <c r="B16" s="12">
        <f aca="true" t="shared" si="3" ref="B16:G16">SUM(B14*B15)</f>
        <v>4342852.5</v>
      </c>
      <c r="C16" s="12">
        <f t="shared" si="3"/>
        <v>1496736</v>
      </c>
      <c r="D16" s="12">
        <f t="shared" si="3"/>
        <v>1757752.5</v>
      </c>
      <c r="E16" s="12">
        <f t="shared" si="3"/>
        <v>1319124.4000000001</v>
      </c>
      <c r="F16" s="12">
        <f t="shared" si="3"/>
        <v>453324.30000000005</v>
      </c>
      <c r="G16" s="12">
        <f t="shared" si="3"/>
        <v>554631</v>
      </c>
      <c r="H16" s="13">
        <f>SUM(B16:G16)</f>
        <v>9924420.700000001</v>
      </c>
      <c r="I16" s="9"/>
    </row>
    <row r="17" spans="1:9" ht="24.75" customHeight="1" thickBot="1">
      <c r="A17" s="19" t="s">
        <v>23</v>
      </c>
      <c r="B17" s="20"/>
      <c r="C17" s="20"/>
      <c r="D17" s="20"/>
      <c r="E17" s="20"/>
      <c r="F17" s="20"/>
      <c r="G17" s="20"/>
      <c r="H17" s="21"/>
      <c r="I17" s="9"/>
    </row>
    <row r="18" spans="1:9" ht="24.75" customHeight="1" thickBot="1">
      <c r="A18" s="15" t="s">
        <v>16</v>
      </c>
      <c r="B18" s="22" t="s">
        <v>12</v>
      </c>
      <c r="C18" s="22" t="s">
        <v>12</v>
      </c>
      <c r="D18" s="22" t="s">
        <v>14</v>
      </c>
      <c r="E18" s="22" t="s">
        <v>11</v>
      </c>
      <c r="F18" s="22" t="s">
        <v>15</v>
      </c>
      <c r="G18" s="22" t="s">
        <v>13</v>
      </c>
      <c r="H18" s="23"/>
      <c r="I18" s="9"/>
    </row>
    <row r="19" spans="1:8" ht="15.75" thickBot="1">
      <c r="A19" s="15" t="s">
        <v>18</v>
      </c>
      <c r="B19" s="22" t="s">
        <v>19</v>
      </c>
      <c r="C19" s="22" t="s">
        <v>19</v>
      </c>
      <c r="D19" s="22" t="s">
        <v>20</v>
      </c>
      <c r="E19" s="22" t="s">
        <v>19</v>
      </c>
      <c r="F19" s="22" t="s">
        <v>20</v>
      </c>
      <c r="G19" s="22" t="s">
        <v>19</v>
      </c>
      <c r="H19" s="23"/>
    </row>
  </sheetData>
  <mergeCells count="1">
    <mergeCell ref="A2:H2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"/>
  <sheetViews>
    <sheetView workbookViewId="0" topLeftCell="A1">
      <selection activeCell="B2" sqref="B2:F2"/>
    </sheetView>
  </sheetViews>
  <sheetFormatPr defaultColWidth="9.140625" defaultRowHeight="15"/>
  <cols>
    <col min="1" max="1" width="0.9921875" style="52" customWidth="1"/>
    <col min="2" max="2" width="32.57421875" style="52" customWidth="1"/>
    <col min="3" max="3" width="19.7109375" style="52" customWidth="1"/>
    <col min="4" max="4" width="14.28125" style="52" customWidth="1"/>
    <col min="5" max="5" width="19.7109375" style="52" customWidth="1"/>
    <col min="6" max="6" width="14.28125" style="52" customWidth="1"/>
    <col min="7" max="7" width="17.8515625" style="52" customWidth="1"/>
    <col min="8" max="8" width="25.421875" style="52" customWidth="1"/>
    <col min="9" max="9" width="18.00390625" style="52" customWidth="1"/>
    <col min="10" max="10" width="15.421875" style="52" bestFit="1" customWidth="1"/>
    <col min="11" max="16384" width="9.140625" style="52" customWidth="1"/>
  </cols>
  <sheetData>
    <row r="1" ht="5.25" customHeight="1">
      <c r="B1" s="53"/>
    </row>
    <row r="2" spans="2:15" ht="36.75" customHeight="1" thickBot="1">
      <c r="B2" s="108" t="s">
        <v>75</v>
      </c>
      <c r="C2" s="108"/>
      <c r="D2" s="108"/>
      <c r="E2" s="108"/>
      <c r="F2" s="108"/>
      <c r="G2" s="54"/>
      <c r="H2" s="54"/>
      <c r="I2" s="53"/>
      <c r="J2" s="53"/>
      <c r="K2" s="53"/>
      <c r="L2" s="53"/>
      <c r="M2" s="53"/>
      <c r="N2" s="53"/>
      <c r="O2" s="53"/>
    </row>
    <row r="3" spans="2:8" s="53" customFormat="1" ht="18" customHeight="1" thickBot="1">
      <c r="B3" s="123" t="s">
        <v>59</v>
      </c>
      <c r="C3" s="124"/>
      <c r="D3" s="124"/>
      <c r="E3" s="124"/>
      <c r="F3" s="125"/>
      <c r="G3" s="58"/>
      <c r="H3" s="58"/>
    </row>
    <row r="4" ht="5.25" customHeight="1" thickBot="1"/>
    <row r="5" spans="2:8" ht="12.75" customHeight="1">
      <c r="B5" s="53"/>
      <c r="C5" s="126" t="s">
        <v>54</v>
      </c>
      <c r="D5" s="127"/>
      <c r="E5" s="126" t="s">
        <v>55</v>
      </c>
      <c r="F5" s="127"/>
      <c r="G5" s="56"/>
      <c r="H5" s="56"/>
    </row>
    <row r="6" spans="2:8" ht="12.75" customHeight="1" thickBot="1">
      <c r="B6" s="53"/>
      <c r="C6" s="55" t="s">
        <v>56</v>
      </c>
      <c r="D6" s="51" t="s">
        <v>57</v>
      </c>
      <c r="E6" s="55" t="s">
        <v>56</v>
      </c>
      <c r="F6" s="51" t="s">
        <v>57</v>
      </c>
      <c r="G6" s="56"/>
      <c r="H6" s="56"/>
    </row>
    <row r="7" spans="2:8" ht="42.75" customHeight="1" thickBot="1">
      <c r="B7" s="93" t="s">
        <v>71</v>
      </c>
      <c r="C7" s="94" t="s">
        <v>60</v>
      </c>
      <c r="D7" s="95" t="s">
        <v>74</v>
      </c>
      <c r="E7" s="94" t="s">
        <v>60</v>
      </c>
      <c r="F7" s="96" t="s">
        <v>74</v>
      </c>
      <c r="G7" s="57"/>
      <c r="H7" s="57"/>
    </row>
    <row r="8" ht="5.25" customHeight="1" thickBot="1"/>
    <row r="9" spans="2:6" ht="12.75" customHeight="1" thickBot="1">
      <c r="B9" s="56"/>
      <c r="C9" s="104" t="s">
        <v>58</v>
      </c>
      <c r="D9" s="105"/>
      <c r="E9" s="105"/>
      <c r="F9" s="122"/>
    </row>
    <row r="10" spans="2:6" ht="42" customHeight="1" thickBot="1">
      <c r="B10" s="92" t="s">
        <v>71</v>
      </c>
      <c r="C10" s="119" t="s">
        <v>73</v>
      </c>
      <c r="D10" s="120"/>
      <c r="E10" s="120"/>
      <c r="F10" s="121"/>
    </row>
  </sheetData>
  <mergeCells count="6">
    <mergeCell ref="C10:F10"/>
    <mergeCell ref="C9:F9"/>
    <mergeCell ref="B2:F2"/>
    <mergeCell ref="B3:F3"/>
    <mergeCell ref="C5:D5"/>
    <mergeCell ref="E5:F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8" r:id="rId1"/>
  <headerFooter>
    <oddHeader>&amp;L&amp;"Arial,Obyčejné"&amp;10&amp;K01+047PŘÍLOHA č. 7 Zadávací dokumentace   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6"/>
  <sheetViews>
    <sheetView workbookViewId="0" topLeftCell="B1">
      <selection activeCell="B2" sqref="B2:J2"/>
    </sheetView>
  </sheetViews>
  <sheetFormatPr defaultColWidth="9.140625" defaultRowHeight="15"/>
  <cols>
    <col min="1" max="1" width="0.9921875" style="46" customWidth="1"/>
    <col min="2" max="2" width="8.7109375" style="46" customWidth="1"/>
    <col min="3" max="3" width="56.421875" style="46" customWidth="1"/>
    <col min="4" max="5" width="14.8515625" style="46" customWidth="1"/>
    <col min="6" max="6" width="12.421875" style="46" customWidth="1"/>
    <col min="7" max="8" width="17.7109375" style="46" customWidth="1"/>
    <col min="9" max="10" width="19.7109375" style="46" customWidth="1"/>
    <col min="11" max="11" width="13.7109375" style="46" customWidth="1"/>
    <col min="12" max="12" width="15.421875" style="46" bestFit="1" customWidth="1"/>
    <col min="13" max="16384" width="9.140625" style="46" customWidth="1"/>
  </cols>
  <sheetData>
    <row r="1" ht="5.25" customHeight="1">
      <c r="C1" s="47"/>
    </row>
    <row r="2" spans="2:10" ht="18" customHeight="1" thickBot="1">
      <c r="B2" s="136" t="s">
        <v>75</v>
      </c>
      <c r="C2" s="136"/>
      <c r="D2" s="136"/>
      <c r="E2" s="136"/>
      <c r="F2" s="136"/>
      <c r="G2" s="136"/>
      <c r="H2" s="136"/>
      <c r="I2" s="136"/>
      <c r="J2" s="136"/>
    </row>
    <row r="3" spans="2:10" ht="18" customHeight="1" thickBot="1">
      <c r="B3" s="111" t="s">
        <v>67</v>
      </c>
      <c r="C3" s="112"/>
      <c r="D3" s="112"/>
      <c r="E3" s="112"/>
      <c r="F3" s="112"/>
      <c r="G3" s="112"/>
      <c r="H3" s="112"/>
      <c r="I3" s="112"/>
      <c r="J3" s="113"/>
    </row>
    <row r="4" ht="6" customHeight="1"/>
    <row r="5" spans="2:10" ht="18" customHeight="1">
      <c r="B5" s="143" t="s">
        <v>61</v>
      </c>
      <c r="C5" s="143"/>
      <c r="D5" s="143"/>
      <c r="E5" s="143"/>
      <c r="F5" s="143"/>
      <c r="G5" s="143"/>
      <c r="H5" s="143"/>
      <c r="I5" s="143"/>
      <c r="J5" s="143"/>
    </row>
    <row r="6" ht="6" customHeight="1" thickBot="1"/>
    <row r="7" spans="2:10" ht="15" customHeight="1" thickBot="1">
      <c r="B7" s="133" t="s">
        <v>71</v>
      </c>
      <c r="C7" s="134"/>
      <c r="D7" s="134"/>
      <c r="E7" s="134"/>
      <c r="F7" s="134"/>
      <c r="G7" s="134"/>
      <c r="H7" s="134"/>
      <c r="I7" s="134"/>
      <c r="J7" s="135"/>
    </row>
    <row r="8" spans="2:10" ht="40.5" customHeight="1" thickBot="1">
      <c r="B8" s="128" t="s">
        <v>48</v>
      </c>
      <c r="C8" s="129"/>
      <c r="D8" s="71" t="s">
        <v>46</v>
      </c>
      <c r="E8" s="44" t="s">
        <v>47</v>
      </c>
      <c r="F8" s="76" t="s">
        <v>45</v>
      </c>
      <c r="G8" s="78" t="s">
        <v>52</v>
      </c>
      <c r="H8" s="44" t="s">
        <v>53</v>
      </c>
      <c r="I8" s="77" t="s">
        <v>50</v>
      </c>
      <c r="J8" s="45" t="s">
        <v>51</v>
      </c>
    </row>
    <row r="9" spans="2:10" ht="15" customHeight="1">
      <c r="B9" s="130" t="s">
        <v>49</v>
      </c>
      <c r="C9" s="66" t="s">
        <v>64</v>
      </c>
      <c r="D9" s="72">
        <v>0</v>
      </c>
      <c r="E9" s="48">
        <f>D9*1.21</f>
        <v>0</v>
      </c>
      <c r="F9" s="97">
        <v>126600</v>
      </c>
      <c r="G9" s="79">
        <f>D9*F9</f>
        <v>0</v>
      </c>
      <c r="H9" s="48">
        <f>E9*F9</f>
        <v>0</v>
      </c>
      <c r="I9" s="140">
        <f>SUM(G9:G15)</f>
        <v>0</v>
      </c>
      <c r="J9" s="137">
        <f>SUM(H9:H15)</f>
        <v>0</v>
      </c>
    </row>
    <row r="10" spans="2:10" ht="15" customHeight="1">
      <c r="B10" s="131"/>
      <c r="C10" s="67" t="s">
        <v>38</v>
      </c>
      <c r="D10" s="73">
        <v>0</v>
      </c>
      <c r="E10" s="49">
        <f aca="true" t="shared" si="0" ref="E10:E15">D10*1.21</f>
        <v>0</v>
      </c>
      <c r="F10" s="98">
        <v>0</v>
      </c>
      <c r="G10" s="80">
        <f aca="true" t="shared" si="1" ref="G10:G15">D10*F10</f>
        <v>0</v>
      </c>
      <c r="H10" s="49">
        <f aca="true" t="shared" si="2" ref="H10:H15">E10*F10</f>
        <v>0</v>
      </c>
      <c r="I10" s="141"/>
      <c r="J10" s="138"/>
    </row>
    <row r="11" spans="2:10" ht="15" customHeight="1">
      <c r="B11" s="131"/>
      <c r="C11" s="67" t="s">
        <v>39</v>
      </c>
      <c r="D11" s="73">
        <v>0</v>
      </c>
      <c r="E11" s="49">
        <f t="shared" si="0"/>
        <v>0</v>
      </c>
      <c r="F11" s="98">
        <v>0</v>
      </c>
      <c r="G11" s="80">
        <f t="shared" si="1"/>
        <v>0</v>
      </c>
      <c r="H11" s="49">
        <f t="shared" si="2"/>
        <v>0</v>
      </c>
      <c r="I11" s="141"/>
      <c r="J11" s="138"/>
    </row>
    <row r="12" spans="2:10" ht="15" customHeight="1">
      <c r="B12" s="131"/>
      <c r="C12" s="67" t="s">
        <v>40</v>
      </c>
      <c r="D12" s="73">
        <v>0</v>
      </c>
      <c r="E12" s="49">
        <f t="shared" si="0"/>
        <v>0</v>
      </c>
      <c r="F12" s="98">
        <v>0</v>
      </c>
      <c r="G12" s="80">
        <f t="shared" si="1"/>
        <v>0</v>
      </c>
      <c r="H12" s="49">
        <f t="shared" si="2"/>
        <v>0</v>
      </c>
      <c r="I12" s="141"/>
      <c r="J12" s="138"/>
    </row>
    <row r="13" spans="2:10" ht="15" customHeight="1">
      <c r="B13" s="131"/>
      <c r="C13" s="68" t="s">
        <v>63</v>
      </c>
      <c r="D13" s="73">
        <v>0</v>
      </c>
      <c r="E13" s="49">
        <f t="shared" si="0"/>
        <v>0</v>
      </c>
      <c r="F13" s="98">
        <v>0</v>
      </c>
      <c r="G13" s="80">
        <f t="shared" si="1"/>
        <v>0</v>
      </c>
      <c r="H13" s="49">
        <f t="shared" si="2"/>
        <v>0</v>
      </c>
      <c r="I13" s="141"/>
      <c r="J13" s="138"/>
    </row>
    <row r="14" spans="2:10" ht="15" customHeight="1">
      <c r="B14" s="131"/>
      <c r="C14" s="69" t="s">
        <v>65</v>
      </c>
      <c r="D14" s="73">
        <v>0</v>
      </c>
      <c r="E14" s="49">
        <f t="shared" si="0"/>
        <v>0</v>
      </c>
      <c r="F14" s="98">
        <v>0</v>
      </c>
      <c r="G14" s="80">
        <f t="shared" si="1"/>
        <v>0</v>
      </c>
      <c r="H14" s="49">
        <f t="shared" si="2"/>
        <v>0</v>
      </c>
      <c r="I14" s="141"/>
      <c r="J14" s="138"/>
    </row>
    <row r="15" spans="2:10" ht="15" customHeight="1" thickBot="1">
      <c r="B15" s="132"/>
      <c r="C15" s="70" t="s">
        <v>62</v>
      </c>
      <c r="D15" s="74">
        <v>0</v>
      </c>
      <c r="E15" s="75">
        <f t="shared" si="0"/>
        <v>0</v>
      </c>
      <c r="F15" s="99">
        <v>2400</v>
      </c>
      <c r="G15" s="81">
        <f t="shared" si="1"/>
        <v>0</v>
      </c>
      <c r="H15" s="75">
        <f t="shared" si="2"/>
        <v>0</v>
      </c>
      <c r="I15" s="142"/>
      <c r="J15" s="139"/>
    </row>
    <row r="16" ht="5.25" customHeight="1">
      <c r="G16" s="50"/>
    </row>
  </sheetData>
  <mergeCells count="8">
    <mergeCell ref="B8:C8"/>
    <mergeCell ref="B9:B15"/>
    <mergeCell ref="B7:J7"/>
    <mergeCell ref="B2:J2"/>
    <mergeCell ref="B3:J3"/>
    <mergeCell ref="J9:J15"/>
    <mergeCell ref="I9:I15"/>
    <mergeCell ref="B5:J5"/>
  </mergeCells>
  <printOptions/>
  <pageMargins left="0.2362204724409449" right="0.2362204724409449" top="0.7480314960629921" bottom="0.35433070866141736" header="0.31496062992125984" footer="0.31496062992125984"/>
  <pageSetup fitToHeight="1" fitToWidth="1" horizontalDpi="600" verticalDpi="600" orientation="landscape" paperSize="9" scale="78" r:id="rId1"/>
  <headerFooter>
    <oddHeader xml:space="preserve">&amp;L&amp;"Arial,Obyčejné"&amp;10&amp;K01+047PŘÍLOHA č. 7 Zadávací dokumentace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9" sqref="A19"/>
    </sheetView>
  </sheetViews>
  <sheetFormatPr defaultColWidth="9.140625" defaultRowHeight="15"/>
  <cols>
    <col min="1" max="1" width="97.28125" style="82" customWidth="1"/>
    <col min="2" max="16384" width="9.140625" style="82" customWidth="1"/>
  </cols>
  <sheetData>
    <row r="1" ht="15.75" customHeight="1" thickBot="1">
      <c r="A1" s="100" t="s">
        <v>75</v>
      </c>
    </row>
    <row r="2" ht="16.5" thickBot="1">
      <c r="A2" s="87" t="s">
        <v>72</v>
      </c>
    </row>
    <row r="3" ht="13.5" thickBot="1"/>
    <row r="4" ht="13.5" thickBot="1">
      <c r="A4" s="86" t="s">
        <v>71</v>
      </c>
    </row>
    <row r="5" ht="5.25" customHeight="1">
      <c r="A5" s="85"/>
    </row>
    <row r="6" ht="12.75" customHeight="1">
      <c r="A6" s="84" t="s">
        <v>70</v>
      </c>
    </row>
    <row r="7" ht="79.5" customHeight="1">
      <c r="A7" s="83" t="s">
        <v>69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 xml:space="preserve">&amp;L&amp;"Arial,Obyčejné"&amp;10&amp;K01+048PŘÍLOHA č. 7 Zadávací dokumentace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Kodýtková Zdeňka</dc:creator>
  <cp:keywords/>
  <dc:description/>
  <cp:lastModifiedBy>Lucie Bouzková</cp:lastModifiedBy>
  <cp:lastPrinted>2013-06-04T05:55:47Z</cp:lastPrinted>
  <dcterms:created xsi:type="dcterms:W3CDTF">2012-08-03T09:55:04Z</dcterms:created>
  <dcterms:modified xsi:type="dcterms:W3CDTF">2013-10-02T15:25:39Z</dcterms:modified>
  <cp:category/>
  <cp:version/>
  <cp:contentType/>
  <cp:contentStatus/>
</cp:coreProperties>
</file>