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U:\lucakova\Veřejné zakázky\E 104\"/>
    </mc:Choice>
  </mc:AlternateContent>
  <xr:revisionPtr revIDLastSave="0" documentId="13_ncr:1_{D8CB0415-4D9F-44CB-BF93-A6C7147049DA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CENOVA NABIDKA" sheetId="3" r:id="rId1"/>
    <sheet name="komponenty_kabeláž" sheetId="4" r:id="rId2"/>
    <sheet name="komponent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5" i="3" l="1"/>
  <c r="F91" i="3"/>
  <c r="F15" i="3"/>
  <c r="G15" i="3" s="1"/>
  <c r="F78" i="3"/>
  <c r="G78" i="3" s="1"/>
  <c r="H78" i="3" s="1"/>
  <c r="F326" i="3"/>
  <c r="F272" i="3"/>
  <c r="F216" i="3"/>
  <c r="F173" i="3"/>
  <c r="F171" i="3"/>
  <c r="F172" i="3"/>
  <c r="F73" i="3"/>
  <c r="G73" i="3" s="1"/>
  <c r="H73" i="3" s="1"/>
  <c r="F79" i="3"/>
  <c r="G79" i="3" s="1"/>
  <c r="H79" i="3" s="1"/>
  <c r="F119" i="3"/>
  <c r="G119" i="3" s="1"/>
  <c r="F123" i="3"/>
  <c r="G123" i="3" s="1"/>
  <c r="H123" i="3" s="1"/>
  <c r="F124" i="3"/>
  <c r="G124" i="3" s="1"/>
  <c r="F125" i="3"/>
  <c r="G125" i="3" s="1"/>
  <c r="H125" i="3" s="1"/>
  <c r="F129" i="3"/>
  <c r="G129" i="3" s="1"/>
  <c r="F114" i="3"/>
  <c r="G114" i="3" s="1"/>
  <c r="H114" i="3" s="1"/>
  <c r="F115" i="3"/>
  <c r="G115" i="3" s="1"/>
  <c r="H115" i="3" s="1"/>
  <c r="F116" i="3"/>
  <c r="G116" i="3" s="1"/>
  <c r="H116" i="3" s="1"/>
  <c r="F110" i="3"/>
  <c r="G110" i="3" s="1"/>
  <c r="H110" i="3" s="1"/>
  <c r="F111" i="3"/>
  <c r="G111" i="3" s="1"/>
  <c r="H111" i="3" s="1"/>
  <c r="F83" i="3"/>
  <c r="G326" i="3" l="1"/>
  <c r="H326" i="3" s="1"/>
  <c r="G272" i="3"/>
  <c r="H272" i="3" s="1"/>
  <c r="G216" i="3"/>
  <c r="H216" i="3" s="1"/>
  <c r="G173" i="3"/>
  <c r="H173" i="3" s="1"/>
  <c r="G91" i="3"/>
  <c r="H91" i="3" s="1"/>
  <c r="C170" i="3"/>
  <c r="G171" i="3"/>
  <c r="H171" i="3" s="1"/>
  <c r="G172" i="3"/>
  <c r="H172" i="3" s="1"/>
  <c r="H119" i="3"/>
  <c r="H124" i="3"/>
  <c r="H129" i="3"/>
  <c r="G83" i="3"/>
  <c r="H83" i="3" s="1"/>
  <c r="F109" i="3" l="1"/>
  <c r="G109" i="3" s="1"/>
  <c r="H109" i="3" s="1"/>
  <c r="F137" i="3" l="1"/>
  <c r="F136" i="3"/>
  <c r="F375" i="3"/>
  <c r="G137" i="3" l="1"/>
  <c r="H137" i="3" s="1"/>
  <c r="G136" i="3"/>
  <c r="H136" i="3" s="1"/>
  <c r="G375" i="3"/>
  <c r="H375" i="3" s="1"/>
  <c r="F323" i="3" l="1"/>
  <c r="F325" i="3"/>
  <c r="G325" i="3" s="1"/>
  <c r="F324" i="3"/>
  <c r="F318" i="3" l="1"/>
  <c r="G318" i="3" s="1"/>
  <c r="H318" i="3" s="1"/>
  <c r="F321" i="3"/>
  <c r="G321" i="3" s="1"/>
  <c r="H321" i="3" s="1"/>
  <c r="F319" i="3"/>
  <c r="G319" i="3" s="1"/>
  <c r="H319" i="3" s="1"/>
  <c r="F320" i="3"/>
  <c r="G320" i="3" s="1"/>
  <c r="H320" i="3" s="1"/>
  <c r="F317" i="3"/>
  <c r="G317" i="3" s="1"/>
  <c r="H317" i="3" s="1"/>
  <c r="F322" i="3"/>
  <c r="G322" i="3" s="1"/>
  <c r="H322" i="3" s="1"/>
  <c r="H325" i="3"/>
  <c r="G324" i="3"/>
  <c r="H324" i="3" s="1"/>
  <c r="G323" i="3"/>
  <c r="H323" i="3" s="1"/>
  <c r="F328" i="3" l="1"/>
  <c r="C374" i="3" s="1"/>
  <c r="H328" i="3"/>
  <c r="C332" i="3" s="1"/>
  <c r="G328" i="3"/>
  <c r="C331" i="3" s="1"/>
  <c r="C330" i="3" l="1"/>
  <c r="F17" i="3" l="1"/>
  <c r="G17" i="3" s="1"/>
  <c r="H17" i="3" s="1"/>
  <c r="F210" i="3"/>
  <c r="G210" i="3" s="1"/>
  <c r="H15" i="3"/>
  <c r="F213" i="3"/>
  <c r="G213" i="3" s="1"/>
  <c r="H213" i="3" s="1"/>
  <c r="F16" i="3"/>
  <c r="G16" i="3" s="1"/>
  <c r="H16" i="3" s="1"/>
  <c r="H210" i="3" l="1"/>
  <c r="F168" i="3" l="1"/>
  <c r="F167" i="3"/>
  <c r="F166" i="3"/>
  <c r="F271" i="3"/>
  <c r="G271" i="3" s="1"/>
  <c r="H271" i="3" s="1"/>
  <c r="F266" i="3"/>
  <c r="G266" i="3" s="1"/>
  <c r="F267" i="3"/>
  <c r="G267" i="3" s="1"/>
  <c r="H267" i="3" s="1"/>
  <c r="F268" i="3"/>
  <c r="G268" i="3" s="1"/>
  <c r="H268" i="3" s="1"/>
  <c r="F269" i="3"/>
  <c r="G269" i="3" s="1"/>
  <c r="F270" i="3"/>
  <c r="G270" i="3" s="1"/>
  <c r="H270" i="3" s="1"/>
  <c r="F76" i="3"/>
  <c r="G76" i="3" s="1"/>
  <c r="H76" i="3" s="1"/>
  <c r="F374" i="3"/>
  <c r="G374" i="3" s="1"/>
  <c r="H374" i="3" s="1"/>
  <c r="G167" i="3" l="1"/>
  <c r="H167" i="3" s="1"/>
  <c r="G168" i="3"/>
  <c r="H168" i="3" s="1"/>
  <c r="G166" i="3"/>
  <c r="H166" i="3" s="1"/>
  <c r="H269" i="3"/>
  <c r="H266" i="3"/>
  <c r="F127" i="3"/>
  <c r="G127" i="3" s="1"/>
  <c r="H127" i="3" s="1"/>
  <c r="F128" i="3"/>
  <c r="G128" i="3" s="1"/>
  <c r="H128" i="3" s="1"/>
  <c r="F122" i="3"/>
  <c r="F112" i="3"/>
  <c r="G112" i="3" s="1"/>
  <c r="G122" i="3" l="1"/>
  <c r="H122" i="3" s="1"/>
  <c r="H112" i="3"/>
  <c r="F88" i="3" l="1"/>
  <c r="G88" i="3" s="1"/>
  <c r="F90" i="3"/>
  <c r="F74" i="3"/>
  <c r="G74" i="3" s="1"/>
  <c r="F75" i="3"/>
  <c r="F71" i="3"/>
  <c r="G71" i="3" s="1"/>
  <c r="H71" i="3" s="1"/>
  <c r="F68" i="3"/>
  <c r="G68" i="3" s="1"/>
  <c r="F130" i="3"/>
  <c r="G130" i="3" s="1"/>
  <c r="H130" i="3" s="1"/>
  <c r="F132" i="3"/>
  <c r="G132" i="3" s="1"/>
  <c r="H132" i="3" s="1"/>
  <c r="F133" i="3"/>
  <c r="G133" i="3" s="1"/>
  <c r="H133" i="3" s="1"/>
  <c r="F113" i="3"/>
  <c r="G113" i="3" s="1"/>
  <c r="H113" i="3" s="1"/>
  <c r="F120" i="3"/>
  <c r="F121" i="3"/>
  <c r="G121" i="3" s="1"/>
  <c r="F107" i="3"/>
  <c r="G107" i="3" s="1"/>
  <c r="H107" i="3" s="1"/>
  <c r="F108" i="3"/>
  <c r="G108" i="3" s="1"/>
  <c r="H108" i="3" s="1"/>
  <c r="F117" i="3"/>
  <c r="G117" i="3" s="1"/>
  <c r="H117" i="3" s="1"/>
  <c r="F126" i="3"/>
  <c r="G126" i="3" s="1"/>
  <c r="F131" i="3"/>
  <c r="F89" i="3" l="1"/>
  <c r="G89" i="3" s="1"/>
  <c r="H89" i="3" s="1"/>
  <c r="G90" i="3"/>
  <c r="H90" i="3" s="1"/>
  <c r="H88" i="3"/>
  <c r="F70" i="3"/>
  <c r="G70" i="3" s="1"/>
  <c r="H70" i="3" s="1"/>
  <c r="H74" i="3"/>
  <c r="G75" i="3"/>
  <c r="H75" i="3" s="1"/>
  <c r="H68" i="3"/>
  <c r="G131" i="3"/>
  <c r="H131" i="3" s="1"/>
  <c r="G135" i="3"/>
  <c r="H135" i="3" s="1"/>
  <c r="G120" i="3"/>
  <c r="H120" i="3" s="1"/>
  <c r="F118" i="3"/>
  <c r="H121" i="3"/>
  <c r="H126" i="3"/>
  <c r="G118" i="3" l="1"/>
  <c r="H118" i="3" s="1"/>
  <c r="F161" i="3" l="1"/>
  <c r="G161" i="3" s="1"/>
  <c r="F86" i="3"/>
  <c r="H161" i="3" l="1"/>
  <c r="G86" i="3"/>
  <c r="H86" i="3" s="1"/>
  <c r="F163" i="3"/>
  <c r="F164" i="3"/>
  <c r="G164" i="3" s="1"/>
  <c r="H164" i="3" s="1"/>
  <c r="F165" i="3"/>
  <c r="G165" i="3" s="1"/>
  <c r="H165" i="3" s="1"/>
  <c r="F169" i="3"/>
  <c r="G163" i="3" l="1"/>
  <c r="H163" i="3" s="1"/>
  <c r="G169" i="3"/>
  <c r="H169" i="3" s="1"/>
  <c r="F85" i="3"/>
  <c r="F264" i="3"/>
  <c r="F263" i="3"/>
  <c r="F69" i="3"/>
  <c r="G69" i="3" s="1"/>
  <c r="H69" i="3" s="1"/>
  <c r="F265" i="3" l="1"/>
  <c r="G265" i="3" s="1"/>
  <c r="H265" i="3" s="1"/>
  <c r="F262" i="3"/>
  <c r="G264" i="3"/>
  <c r="H264" i="3" s="1"/>
  <c r="G263" i="3"/>
  <c r="H263" i="3" s="1"/>
  <c r="G85" i="3"/>
  <c r="H85" i="3" s="1"/>
  <c r="F77" i="3"/>
  <c r="G77" i="3" s="1"/>
  <c r="H77" i="3" s="1"/>
  <c r="G262" i="3" l="1"/>
  <c r="G274" i="3" s="1"/>
  <c r="C277" i="3" s="1"/>
  <c r="F274" i="3"/>
  <c r="H262" i="3" l="1"/>
  <c r="H274" i="3" s="1"/>
  <c r="C278" i="3" s="1"/>
  <c r="C373" i="3"/>
  <c r="F373" i="3" s="1"/>
  <c r="G373" i="3" s="1"/>
  <c r="H373" i="3" s="1"/>
  <c r="C276" i="3"/>
  <c r="F212" i="3" l="1"/>
  <c r="F214" i="3"/>
  <c r="F215" i="3"/>
  <c r="F211" i="3" l="1"/>
  <c r="G211" i="3" s="1"/>
  <c r="H211" i="3" s="1"/>
  <c r="G212" i="3"/>
  <c r="H212" i="3" s="1"/>
  <c r="G214" i="3"/>
  <c r="H214" i="3" s="1"/>
  <c r="G215" i="3"/>
  <c r="H215" i="3" s="1"/>
  <c r="F208" i="3" l="1"/>
  <c r="F157" i="3"/>
  <c r="F81" i="3"/>
  <c r="F66" i="3"/>
  <c r="F65" i="3"/>
  <c r="F20" i="3"/>
  <c r="F134" i="3" l="1"/>
  <c r="G134" i="3" s="1"/>
  <c r="H134" i="3" s="1"/>
  <c r="G20" i="3"/>
  <c r="H20" i="3" s="1"/>
  <c r="F84" i="3"/>
  <c r="G84" i="3" s="1"/>
  <c r="H84" i="3" s="1"/>
  <c r="F82" i="3"/>
  <c r="G82" i="3" s="1"/>
  <c r="H82" i="3" s="1"/>
  <c r="F72" i="3"/>
  <c r="G72" i="3" s="1"/>
  <c r="H72" i="3" s="1"/>
  <c r="F67" i="3"/>
  <c r="G67" i="3" s="1"/>
  <c r="H67" i="3" s="1"/>
  <c r="F209" i="3"/>
  <c r="G209" i="3" s="1"/>
  <c r="F159" i="3"/>
  <c r="F160" i="3"/>
  <c r="G160" i="3" s="1"/>
  <c r="H160" i="3" s="1"/>
  <c r="F156" i="3"/>
  <c r="F158" i="3"/>
  <c r="G158" i="3" s="1"/>
  <c r="G208" i="3"/>
  <c r="H208" i="3" s="1"/>
  <c r="G157" i="3"/>
  <c r="H157" i="3" s="1"/>
  <c r="G65" i="3"/>
  <c r="H65" i="3" s="1"/>
  <c r="G66" i="3"/>
  <c r="H66" i="3" s="1"/>
  <c r="G81" i="3"/>
  <c r="H81" i="3" s="1"/>
  <c r="C155" i="3" l="1"/>
  <c r="C162" i="3"/>
  <c r="G156" i="3"/>
  <c r="H156" i="3" s="1"/>
  <c r="F93" i="3"/>
  <c r="H209" i="3"/>
  <c r="G159" i="3"/>
  <c r="H159" i="3" s="1"/>
  <c r="H158" i="3"/>
  <c r="F218" i="3"/>
  <c r="F138" i="3"/>
  <c r="F18" i="3"/>
  <c r="F19" i="3"/>
  <c r="C372" i="3" l="1"/>
  <c r="F372" i="3" s="1"/>
  <c r="G372" i="3" s="1"/>
  <c r="H372" i="3" s="1"/>
  <c r="C370" i="3"/>
  <c r="F370" i="3" s="1"/>
  <c r="G370" i="3" s="1"/>
  <c r="H370" i="3" s="1"/>
  <c r="C369" i="3"/>
  <c r="F369" i="3" s="1"/>
  <c r="G369" i="3" s="1"/>
  <c r="H369" i="3" s="1"/>
  <c r="H93" i="3"/>
  <c r="C97" i="3" s="1"/>
  <c r="C95" i="3"/>
  <c r="G93" i="3"/>
  <c r="C96" i="3" s="1"/>
  <c r="G218" i="3"/>
  <c r="C221" i="3" s="1"/>
  <c r="C220" i="3"/>
  <c r="H218" i="3"/>
  <c r="C222" i="3" s="1"/>
  <c r="G138" i="3"/>
  <c r="C141" i="3" s="1"/>
  <c r="C140" i="3"/>
  <c r="H138" i="3"/>
  <c r="C142" i="3" s="1"/>
  <c r="G19" i="3"/>
  <c r="H19" i="3" s="1"/>
  <c r="G18" i="3"/>
  <c r="H18" i="3" s="1"/>
  <c r="F22" i="3" l="1"/>
  <c r="G22" i="3"/>
  <c r="C25" i="3" s="1"/>
  <c r="H22" i="3"/>
  <c r="C26" i="3" s="1"/>
  <c r="C368" i="3" l="1"/>
  <c r="F368" i="3" s="1"/>
  <c r="C24" i="3"/>
  <c r="G368" i="3" l="1"/>
  <c r="H368" i="3" l="1"/>
  <c r="F175" i="3" l="1"/>
  <c r="C371" i="3" l="1"/>
  <c r="F371" i="3" s="1"/>
  <c r="C177" i="3"/>
  <c r="G175" i="3"/>
  <c r="C178" i="3" s="1"/>
  <c r="H175" i="3"/>
  <c r="C179" i="3" s="1"/>
  <c r="G371" i="3" l="1"/>
  <c r="F377" i="3"/>
  <c r="C380" i="3" s="1"/>
  <c r="G377" i="3" l="1"/>
  <c r="C381" i="3" s="1"/>
  <c r="H371" i="3"/>
  <c r="H377" i="3" s="1"/>
  <c r="C382" i="3" s="1"/>
</calcChain>
</file>

<file path=xl/sharedStrings.xml><?xml version="1.0" encoding="utf-8"?>
<sst xmlns="http://schemas.openxmlformats.org/spreadsheetml/2006/main" count="783" uniqueCount="420">
  <si>
    <t xml:space="preserve">Pro: </t>
  </si>
  <si>
    <t>Název zboží</t>
  </si>
  <si>
    <t>Cena za MJ</t>
  </si>
  <si>
    <t>Cena celkem</t>
  </si>
  <si>
    <t>DPH</t>
  </si>
  <si>
    <t>(označení dodávky)</t>
  </si>
  <si>
    <t>bez DPH</t>
  </si>
  <si>
    <t>v %</t>
  </si>
  <si>
    <t>v KČ</t>
  </si>
  <si>
    <t>Celkem</t>
  </si>
  <si>
    <t>Ks</t>
  </si>
  <si>
    <t xml:space="preserve"> DPH</t>
  </si>
  <si>
    <t>Kč</t>
  </si>
  <si>
    <t>vč. DPH</t>
  </si>
  <si>
    <t xml:space="preserve">Datum: </t>
  </si>
  <si>
    <t xml:space="preserve">Cenová nabídka </t>
  </si>
  <si>
    <t>CENA CELKEM bez DPH</t>
  </si>
  <si>
    <t>CENA CELKEM vč. DPH</t>
  </si>
  <si>
    <t>DPH 21 %</t>
  </si>
  <si>
    <t>Krajský úřad Plzeň</t>
  </si>
  <si>
    <t>Stavební úpravy</t>
  </si>
  <si>
    <t>Demontáž stávajícího vybavení</t>
  </si>
  <si>
    <t>Demontáž stínící techniky</t>
  </si>
  <si>
    <t>m2/bm</t>
  </si>
  <si>
    <t>Malířské práce</t>
  </si>
  <si>
    <t>Instalace vybavení</t>
  </si>
  <si>
    <t>KOBERCE</t>
  </si>
  <si>
    <t>Broušení podkladu - odstranění starého lepidla</t>
  </si>
  <si>
    <t>Vyrovnání podkladu - nivelační stěrka</t>
  </si>
  <si>
    <t>Pokládka kobercových čtverců</t>
  </si>
  <si>
    <t>STÍNÍCÍ TECHNIKA</t>
  </si>
  <si>
    <t>Elektroinstalace, Osvětlení</t>
  </si>
  <si>
    <t>KLIMATIZACE</t>
  </si>
  <si>
    <t>Potrubí chladiva vč izolace a propojovacího kabelu</t>
  </si>
  <si>
    <t>Plastový kanál</t>
  </si>
  <si>
    <t>Konzola pod venkovní jednotku</t>
  </si>
  <si>
    <t>Montáž, montážní materiál, uvedení do provozu</t>
  </si>
  <si>
    <t>Stavební a malířské práce</t>
  </si>
  <si>
    <t>REKAPITULACE</t>
  </si>
  <si>
    <t>Osvětlení</t>
  </si>
  <si>
    <t>Elektroinstalace</t>
  </si>
  <si>
    <t>TABULKA: 1.0</t>
  </si>
  <si>
    <t>TABULKA: 2.0</t>
  </si>
  <si>
    <t>TABULKA: 3.0</t>
  </si>
  <si>
    <t>TABULKA: 4.0</t>
  </si>
  <si>
    <t>TABULKA: 5.0</t>
  </si>
  <si>
    <t>TABULKA: 6.0</t>
  </si>
  <si>
    <t>Položka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</si>
  <si>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</si>
  <si>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</si>
  <si>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</si>
  <si>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</si>
  <si>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</si>
  <si>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</si>
  <si>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</si>
  <si>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</si>
  <si>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</si>
  <si>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</si>
  <si>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</si>
  <si>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</si>
  <si>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</si>
  <si>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</si>
  <si>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</si>
  <si>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</si>
  <si>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</si>
  <si>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</si>
  <si>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</si>
  <si>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</si>
  <si>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</si>
  <si>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2.19</t>
  </si>
  <si>
    <t>2.20</t>
  </si>
  <si>
    <t>2.21</t>
  </si>
  <si>
    <t>2.22</t>
  </si>
  <si>
    <t>4.1</t>
  </si>
  <si>
    <t>4.2</t>
  </si>
  <si>
    <t>4.3</t>
  </si>
  <si>
    <t>4.4</t>
  </si>
  <si>
    <t>4.5</t>
  </si>
  <si>
    <t>4.6</t>
  </si>
  <si>
    <t>4.9</t>
  </si>
  <si>
    <t>4.10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</si>
  <si>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</si>
  <si>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</si>
  <si>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</si>
  <si>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</si>
  <si>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</si>
  <si>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</si>
  <si>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</si>
  <si>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</si>
  <si>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</si>
  <si>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</si>
  <si>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</si>
  <si>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</si>
  <si>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6.4</t>
  </si>
  <si>
    <t>TABULKA</t>
  </si>
  <si>
    <t>1.0</t>
  </si>
  <si>
    <t>2.0</t>
  </si>
  <si>
    <t>3.0</t>
  </si>
  <si>
    <t>4.0</t>
  </si>
  <si>
    <t>5.0</t>
  </si>
  <si>
    <t>6.0</t>
  </si>
  <si>
    <t>Koberec zátěžový např. FORBO - Flotex Stratus storm , čtverce 50x50 cm</t>
  </si>
  <si>
    <t xml:space="preserve">Kobercové lišty - plast černý </t>
  </si>
  <si>
    <t>Montáž kobercových lišt</t>
  </si>
  <si>
    <t>Instalace kolejnic a záclonového závěsu</t>
  </si>
  <si>
    <t>Ostatní práce</t>
  </si>
  <si>
    <t>Stavební práce, materiál, instalace</t>
  </si>
  <si>
    <t>Přesun hmot, kontejner, likvidace odpadu</t>
  </si>
  <si>
    <t>4.12</t>
  </si>
  <si>
    <t>4.13</t>
  </si>
  <si>
    <t>6.5</t>
  </si>
  <si>
    <t>Svítidlo vestavné, HAL 05-000I-60GGD/840, W</t>
  </si>
  <si>
    <t>Spoj přímý Lina80/Lipo80</t>
  </si>
  <si>
    <t>2x koncovka - kov, 3 pól.svorkovnice, průchodka</t>
  </si>
  <si>
    <t>Svítidlo lištové Vali55-T LED-MODUL 1x12W 1250lm 4000K black</t>
  </si>
  <si>
    <t>Lišta ECO TRACK 3M, W - LED2</t>
  </si>
  <si>
    <t>Lišta ECO TRACK 2M, W - LED2</t>
  </si>
  <si>
    <t>Napájení ECO TRACK LEFT LIVE END, W - LED2</t>
  </si>
  <si>
    <t>Spojka ECO TRACK, W - LED2</t>
  </si>
  <si>
    <t>Koncovka ECO TRACK END CAP, W - LED2</t>
  </si>
  <si>
    <t>Stropní kolejnice prozavěšení závěsu KS, š. 4.500 mm v. 14 mm</t>
  </si>
  <si>
    <t>Stropní kolejnice prozavěšení závěsu KS, š. 1.675 mm v. 14 mm</t>
  </si>
  <si>
    <t>Stropní kolejnice prozavěšení závěsu KS, š. 4.000 mm v. 14 mm</t>
  </si>
  <si>
    <t>Logo KÚ - na zeď materiál - extrudovaný polistyren - 310x100 cm</t>
  </si>
  <si>
    <t>Pletivo vnitřních ploch v ploše nebo pruzích, na plném podkladu sklovláknité vtlačené do tmelu včetně tmelu stěn</t>
  </si>
  <si>
    <t>Rošt křížový pro akustický panel lamelový stěna/podhled</t>
  </si>
  <si>
    <t>Rošt pro zavěšení liniových kanálů a světel</t>
  </si>
  <si>
    <t>Montáž světelných prvků ve stropích konstrukcích</t>
  </si>
  <si>
    <t>Odsazení SDK podhledu s výztuží pro zavěšení kolejnic</t>
  </si>
  <si>
    <t>Penetrace podkladu jednonásobná základní akrylátová bezbarvá v místnostech výšky do 3,80 m</t>
  </si>
  <si>
    <t>Zakrývání olepování před malbou</t>
  </si>
  <si>
    <t>Odvod kondenzátu</t>
  </si>
  <si>
    <t>Režijní náklady</t>
  </si>
  <si>
    <t>Ostatní zednické práce-zahození drážek,instalací,drobné opravy,</t>
  </si>
  <si>
    <t>Přesun,odvoz,uložení odpadů,suti ze stavby</t>
  </si>
  <si>
    <t>Potrubí odvodu kondenzátu samospádem s volným výtokem ven</t>
  </si>
  <si>
    <t>Klimatizace</t>
  </si>
  <si>
    <t>6.6</t>
  </si>
  <si>
    <t>6.7</t>
  </si>
  <si>
    <t>6.8</t>
  </si>
  <si>
    <t>6.9</t>
  </si>
  <si>
    <t>6.10</t>
  </si>
  <si>
    <t>6.11</t>
  </si>
  <si>
    <t>4.7</t>
  </si>
  <si>
    <t>INTERIÉR</t>
  </si>
  <si>
    <t>TABULKA: 7.0</t>
  </si>
  <si>
    <t>Jednací stůl dle návrhu vč. kovová konstrukce</t>
  </si>
  <si>
    <t>Šatní skříň 800x2218x550, 1x pevná příčka, šatní tyč, pevná záda</t>
  </si>
  <si>
    <t>Policová skříňka 895x800x530, 1x stavitelná police, půda tl. 36 mm, otvírání Tip on</t>
  </si>
  <si>
    <t>Obkladová deska 3580x150, tl. 18 mm, dělená na dva kusy</t>
  </si>
  <si>
    <t>Přípojné místo stolová elektro dóza - 3x zásuvka, 2x RJ 45, 234866, 2x 234861,234860</t>
  </si>
  <si>
    <t>Přípojné místo stolová elektro dóza - 2x zásuvka 2x RJ45, 1x HDMI, 1x USB 234866, 234860, 234861, 234862,279534</t>
  </si>
  <si>
    <t>Ocelový kryt stávajcícího žlabu - plech( RAL 9005) lepený na MDF, uchycení keku. Spodní část do "U" . V 3180x120</t>
  </si>
  <si>
    <t>Montáž nábytku</t>
  </si>
  <si>
    <t>Doprava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</si>
  <si>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</si>
  <si>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</si>
  <si>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</si>
  <si>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</si>
  <si>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</si>
  <si>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</si>
  <si>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</si>
  <si>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</si>
  <si>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</si>
  <si>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</si>
  <si>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7.0</t>
  </si>
  <si>
    <t>Interiérové vybavení</t>
  </si>
  <si>
    <t>Závěs záclona jednoduchý sklad, š. 4.500 mm v. 2.550 mm</t>
  </si>
  <si>
    <t>Závěs záclona jednoduchý sklad, š. 1.675 mm v. 2.550 mm</t>
  </si>
  <si>
    <t>Závěs záclona jednoduchý sklad, š. 4.000 mm v. 2.550 mm</t>
  </si>
  <si>
    <t>Perforovaný žlab</t>
  </si>
  <si>
    <t>Trubka vnitřní průměr 16</t>
  </si>
  <si>
    <t>Trubka vnitřní průměr 35</t>
  </si>
  <si>
    <t>Trubka vnitřní průměr 43</t>
  </si>
  <si>
    <t>Trubka vnitřní průměr 63</t>
  </si>
  <si>
    <t>Spojovací materiál</t>
  </si>
  <si>
    <t>Revize</t>
  </si>
  <si>
    <t>Práce</t>
  </si>
  <si>
    <t>Výkaz prvků a výměr</t>
  </si>
  <si>
    <t xml:space="preserve">Montáž akustického podhledu </t>
  </si>
  <si>
    <t>Nová Unica vypínač č.1 antracit NU320154</t>
  </si>
  <si>
    <t>Nouzové svítidlo IP42 100lm 1h</t>
  </si>
  <si>
    <t>Nová Unica termostat otočný bílý NU350118</t>
  </si>
  <si>
    <t>Nová Unica datová zásuvka RJ45 kat.6 UTP antracit NU341454 1modul</t>
  </si>
  <si>
    <t>Venkovní klimatizační jednotka Qch=5,0 kW</t>
  </si>
  <si>
    <t>Vnitřní klimatizační j. kazetová Qch=5,0 kW</t>
  </si>
  <si>
    <t xml:space="preserve">Dekorační panel </t>
  </si>
  <si>
    <t xml:space="preserve">Kabelový ovladač </t>
  </si>
  <si>
    <t>Konferenční židle 
- čalouněný sedák a opěrák, stohovatelná,
bez područek, drátěná ocelová podnož v povrchové úpravě chrom, plastové kluzáky</t>
  </si>
  <si>
    <t>Manipulace, pomocné práce, závěrečný úklid</t>
  </si>
  <si>
    <t>Stavební úpravy a vybavení interéru - jednací místnost č. E 104 KÚPK</t>
  </si>
  <si>
    <t>1.1</t>
  </si>
  <si>
    <t>Jednací místnost č. E 104</t>
  </si>
  <si>
    <t>Dekorativní interiérová barva s minerálním efektem</t>
  </si>
  <si>
    <t>2.17</t>
  </si>
  <si>
    <t>2.18</t>
  </si>
  <si>
    <t xml:space="preserve">Okenní špalety - Malby z malířských směsí dvojnásobné, bílé </t>
  </si>
  <si>
    <t>4.8</t>
  </si>
  <si>
    <t>4.11</t>
  </si>
  <si>
    <t xml:space="preserve">Instalace osvětlení </t>
  </si>
  <si>
    <t>Recyklační příspěvek - velké elektrospotřebice - PŘESAHUJE 50cm</t>
  </si>
  <si>
    <t xml:space="preserve">Pro : </t>
  </si>
  <si>
    <t>Akustický lamelový  dřevěný obklad stěna/podhled  ( dle akustické studie)</t>
  </si>
  <si>
    <t>Nová Unica vypínač č.6 antracit NU320154</t>
  </si>
  <si>
    <t>Nová Unica zásuvka antracit NU206554</t>
  </si>
  <si>
    <t>Nová Unica trojrámeček  antracit NU206554</t>
  </si>
  <si>
    <t>Nová Unicadvojrámeček antracit NU206554</t>
  </si>
  <si>
    <t>Nová Unica čtyřrámeček antracit NU206554</t>
  </si>
  <si>
    <t>Nová Unica rámeček antracit NU206554</t>
  </si>
  <si>
    <t>Plastová rozvodnice PNS 12T</t>
  </si>
  <si>
    <t>Přístrojová krabice LD_ SÁDR. 4</t>
  </si>
  <si>
    <t>Přístrojová krabice pod omítku _1</t>
  </si>
  <si>
    <t>Přístrojová krabice pod omítku _ 2</t>
  </si>
  <si>
    <t>Přístrojová krabice pod omítku _ 3</t>
  </si>
  <si>
    <t>Přístrojová krabice pod omítku _4</t>
  </si>
  <si>
    <t xml:space="preserve"> datová zásuvka RJ45 na kabelu</t>
  </si>
  <si>
    <t>CYKY-J 3*2,5 _ vedení montáž</t>
  </si>
  <si>
    <t>CYKY-J 3*1,5  _ vedení montáž</t>
  </si>
  <si>
    <t>JYTY 4*1  _ vedení montáž</t>
  </si>
  <si>
    <t>CYKY-J 5*4 _ vedení montáž</t>
  </si>
  <si>
    <t>Číslo trubky</t>
  </si>
  <si>
    <t>Barva trasy</t>
  </si>
  <si>
    <t>Vstupní bod</t>
  </si>
  <si>
    <t>Koncový bod</t>
  </si>
  <si>
    <t>Typ kabeláže</t>
  </si>
  <si>
    <t>Kusů</t>
  </si>
  <si>
    <t>Spoj</t>
  </si>
  <si>
    <t>Konektor v přípojném místě</t>
  </si>
  <si>
    <t>Konektor v koncovém místě</t>
  </si>
  <si>
    <t>Kabel dodá</t>
  </si>
  <si>
    <t>prům. vnitř. 43, svazek 01</t>
  </si>
  <si>
    <t>A1</t>
  </si>
  <si>
    <t>Stůl</t>
  </si>
  <si>
    <t>TV</t>
  </si>
  <si>
    <t>HDMI</t>
  </si>
  <si>
    <t>HDMI přípojné místo u TV - Room Bar</t>
  </si>
  <si>
    <t>HDMI zásuvka</t>
  </si>
  <si>
    <t>Investor</t>
  </si>
  <si>
    <t>A2</t>
  </si>
  <si>
    <t>USB</t>
  </si>
  <si>
    <t>USB přípojné místo u TV - TV</t>
  </si>
  <si>
    <t>USB zásuvka</t>
  </si>
  <si>
    <t>prům. vnitř. 43, svazek 02</t>
  </si>
  <si>
    <t>A3</t>
  </si>
  <si>
    <t>UTP Cat6</t>
  </si>
  <si>
    <t>LAN přípojné místo u TV - ovládání Roombar</t>
  </si>
  <si>
    <t>LAN zásuvka</t>
  </si>
  <si>
    <t>RJ45 keystone na kabelu</t>
  </si>
  <si>
    <t>prům. vnitř. 43, svazek 11 / 12</t>
  </si>
  <si>
    <t>B4</t>
  </si>
  <si>
    <t>serverovna</t>
  </si>
  <si>
    <t>LAN přípojné místo u TV - LAN ze zásuvky v parapetu pod okny, využije se stávající kabeláž, 802.1X</t>
  </si>
  <si>
    <t>Stávající</t>
  </si>
  <si>
    <t>prům. vnitř. 43, svazek 13</t>
  </si>
  <si>
    <t>C5</t>
  </si>
  <si>
    <t>230V</t>
  </si>
  <si>
    <t>dvojzásuvka (UPS okruh připojený via přípojnou krabici stolu) přípojné místo u TV</t>
  </si>
  <si>
    <t>2x230V zásuvka</t>
  </si>
  <si>
    <t>Zhotovitel rekontrukce</t>
  </si>
  <si>
    <t>A6</t>
  </si>
  <si>
    <t>HDMI přípojné místo u oken - TV</t>
  </si>
  <si>
    <t>A7</t>
  </si>
  <si>
    <t>USB přípojné místo u oken - PC</t>
  </si>
  <si>
    <t>A8</t>
  </si>
  <si>
    <t>LAN přípojné místo u oken - ovládání Roombar</t>
  </si>
  <si>
    <t>B9</t>
  </si>
  <si>
    <t>LAN přípojné místo u oken - LAN ze zásuvky v parapetu pod okny, využije se stávající kabeláž, 802.1X</t>
  </si>
  <si>
    <t>C10</t>
  </si>
  <si>
    <t>dvojzásuvka (UPS okruh připojený via přípojnou krabici stolu) přípojné místo u oken</t>
  </si>
  <si>
    <t>B11</t>
  </si>
  <si>
    <t>LAN přípojné místo bok- LAN ze zásuvky v parapetu pod okny, využije se stávající kabeláž, 802.1X</t>
  </si>
  <si>
    <t>D12</t>
  </si>
  <si>
    <t xml:space="preserve">LAN přípojné místo bok- AP vwifi </t>
  </si>
  <si>
    <t>RJ45</t>
  </si>
  <si>
    <t>C13</t>
  </si>
  <si>
    <t>trojzásuvka (okruh generátoru proudu via přípojnou krabici stolu) přípojné místa</t>
  </si>
  <si>
    <t>3x230V zásuvka</t>
  </si>
  <si>
    <t>B14</t>
  </si>
  <si>
    <t>AP router v podnoži stolu - LAN ze zásuvky v parapetu pod okny, využije se stávající kabeláž, 802.1X</t>
  </si>
  <si>
    <t>B15</t>
  </si>
  <si>
    <t>X</t>
  </si>
  <si>
    <t>zbývající LAN ze zásuvky ze stávající kabeláže pod parapety, 802.1X</t>
  </si>
  <si>
    <t>C16</t>
  </si>
  <si>
    <t>dvojzásuvka (UPS okruh připojený via přípojnou krabici stolu) podnož stolu</t>
  </si>
  <si>
    <t>prům. vnitř. 63, svazek 22</t>
  </si>
  <si>
    <t>E17</t>
  </si>
  <si>
    <t>Strop</t>
  </si>
  <si>
    <t>AUX stereo stíněný 20AWG (0,5mm2)</t>
  </si>
  <si>
    <t>Audio zesilovač - Room Bar</t>
  </si>
  <si>
    <t>Jack 3,5mm</t>
  </si>
  <si>
    <t>F18</t>
  </si>
  <si>
    <t>zásuvka pro audiozesilovač (UPS okruh)</t>
  </si>
  <si>
    <t>E19</t>
  </si>
  <si>
    <t>STP Cat6</t>
  </si>
  <si>
    <t>Stropní mikrofonní pole - Room Bar</t>
  </si>
  <si>
    <t>E20</t>
  </si>
  <si>
    <t>rezerva pro kameru - Room Bar</t>
  </si>
  <si>
    <t>G21</t>
  </si>
  <si>
    <t>dvoužilový 2,5mm2</t>
  </si>
  <si>
    <t>Audio zesilovač - reproduktory</t>
  </si>
  <si>
    <t>H22</t>
  </si>
  <si>
    <t>AP router+rezerva</t>
  </si>
  <si>
    <t>prům. vnitř. 35mm, svazek 31</t>
  </si>
  <si>
    <t>CH23</t>
  </si>
  <si>
    <t>Chodba</t>
  </si>
  <si>
    <t>Infopanel vedle vstupních dveří umístěný před místností (prostup z rámečku na ovládání světel a A/C)</t>
  </si>
  <si>
    <t>prům. vnitř. 63, svazek 21</t>
  </si>
  <si>
    <t>I24</t>
  </si>
  <si>
    <t>Room Bar</t>
  </si>
  <si>
    <t>I25</t>
  </si>
  <si>
    <t>I26</t>
  </si>
  <si>
    <t>PC</t>
  </si>
  <si>
    <t>prům. vnitř. 63, svazek 23</t>
  </si>
  <si>
    <t>C27</t>
  </si>
  <si>
    <t>čtyřzásuvka (UPS okruh)</t>
  </si>
  <si>
    <t>4x230V zásuvka</t>
  </si>
  <si>
    <t>CH28</t>
  </si>
  <si>
    <t>LAN čtečka zámku dveří - podhled nad TV (příprava pro ŘJ zámku)</t>
  </si>
  <si>
    <t>prům. vnitřní 16mm, svazek 32</t>
  </si>
  <si>
    <t>CH29</t>
  </si>
  <si>
    <t>Dveře</t>
  </si>
  <si>
    <t>protahovací lanko</t>
  </si>
  <si>
    <t>Zámek dveří - prodhled nad TV (příprava pro ŘJ zámku)</t>
  </si>
  <si>
    <t>Název</t>
  </si>
  <si>
    <t>Typ</t>
  </si>
  <si>
    <t>Barva</t>
  </si>
  <si>
    <t>Hmotnost/kus</t>
  </si>
  <si>
    <t>Dodá</t>
  </si>
  <si>
    <t>Instaluje</t>
  </si>
  <si>
    <t>umístění</t>
  </si>
  <si>
    <t>Odkaz</t>
  </si>
  <si>
    <t>Poznámka</t>
  </si>
  <si>
    <t>TV 86" dotyková</t>
  </si>
  <si>
    <t>iiyama ProLite TE8614MIS</t>
  </si>
  <si>
    <t>černá</t>
  </si>
  <si>
    <t>IT</t>
  </si>
  <si>
    <t>čelní stěna</t>
  </si>
  <si>
    <t>https://iiyama.com/gl_en/products/prolite-te8614mis-b2ag/</t>
  </si>
  <si>
    <t>držák TV</t>
  </si>
  <si>
    <t>Stell SHO 7220</t>
  </si>
  <si>
    <t>https://www.stell.cz/produkty/drzaky-pro-televizory/sho-7220</t>
  </si>
  <si>
    <t>VCF set</t>
  </si>
  <si>
    <t>Cisco Room Bar Pro</t>
  </si>
  <si>
    <t>https://www.webex.com/us/en/devices/room-series/cisco-room-bar-pro.html</t>
  </si>
  <si>
    <t>Stropní mikrofon</t>
  </si>
  <si>
    <t>Cisco Ceiling Microphone</t>
  </si>
  <si>
    <t>bílá</t>
  </si>
  <si>
    <t>strop</t>
  </si>
  <si>
    <t>https://www.cisco.com/c/dam/en/us/td/docs/telepresence/endpoint/microphone/installation_guide/ceiling-microphone-installation-guide.pdf</t>
  </si>
  <si>
    <t>Stropní repro</t>
  </si>
  <si>
    <t>BOSE FreeSpace FS2C
RCF MQ 50C-W
navržené typy jsou součástí akustické studie
Frekvenční rozsah: min. 90 Hz – 16 kHz
Rozptylový úhel: 120–150°
Max SPL: min. 100 dB @ 1 m / peak</t>
  </si>
  <si>
    <t>Zesilovač audio</t>
  </si>
  <si>
    <t>Wifi router 1</t>
  </si>
  <si>
    <t>Wifi router 2</t>
  </si>
  <si>
    <t>podnož stolu</t>
  </si>
  <si>
    <t>Zásuvková dóza</t>
  </si>
  <si>
    <t>Legrand Pop up 2x4 modules to be equipped - matt aluminium finish</t>
  </si>
  <si>
    <t>stříbrná</t>
  </si>
  <si>
    <t>stůl</t>
  </si>
  <si>
    <t>https://www.legrand.com.eg/en/catalog/products/pop-up-2x4-modules-to-be-equipped-matt-aluminium-finish-054013</t>
  </si>
  <si>
    <t>3x 230V, 2x LAN
2x RJ45 ethernet https://www.legrand.com.eg/en/catalog/products/mosaic-rj45-socket-category-6-utp-1-module-white-076561</t>
  </si>
  <si>
    <t>Dóza přípojného místa</t>
  </si>
  <si>
    <t>1x HDMI, 1x USB, 2x LAN, 2x 230V:
2x RJ45 ethernet https://www.legrand.com.eg/en/catalog/products/mosaic-rj45-socket-category-6-utp-1-module-white-076561
1x HDMI https://www.legrand.com.eg/en/catalog/products/mosaic-hdmi-socket-preterminated-1-module-white-078778
1x USB https://www.legrand.com.eg/en/catalog/products/mosaic-female-usb-20-data-socket-preterminated-1-module-white-078746</t>
  </si>
  <si>
    <t xml:space="preserve">Demontáž kazetového podhledu </t>
  </si>
  <si>
    <t xml:space="preserve">Demontáž podlahových krytin lepených </t>
  </si>
  <si>
    <t>Zajištění stávající instalace - wifi, požární hlásiče, bezpečnostní čidla, datové rozvody</t>
  </si>
  <si>
    <t>Demontáž vedení elektro vč. plastových parapetních žlabů,osvětlení</t>
  </si>
  <si>
    <t xml:space="preserve">Podkladní a spojovací vrstva vnitřních omítaných ploch, penetrace disperzní nanášená ručně </t>
  </si>
  <si>
    <t xml:space="preserve">Vápenný štuk vnitřních ploch tloušťky do 3 mm svislé konstrukce </t>
  </si>
  <si>
    <t>Rošt křížový pro akustický kazetový podhled/stěna</t>
  </si>
  <si>
    <t>Montáž akustického podhledu/stěny</t>
  </si>
  <si>
    <t>Akustické kazety dle specifikace stěna/podhled</t>
  </si>
  <si>
    <t>Logo KÚ - Dekorativní interiérová barva s minerálním efektem - Jeger Industrial Calcium</t>
  </si>
  <si>
    <t>2.23</t>
  </si>
  <si>
    <t>2.24</t>
  </si>
  <si>
    <t>Vysekání stávajícího vedení elektro kabeláže ze zdi pro potřebu opětovného využití kabeláže v plném rozsahu ( kabeláž 230V a datové kabely )</t>
  </si>
  <si>
    <t>Plechový žlab pro zavěšení liniového osvětlení</t>
  </si>
  <si>
    <t>INSTALACE KOMPONENTŮ IT</t>
  </si>
  <si>
    <t>Držák pro TV 86"</t>
  </si>
  <si>
    <t>Stropní microfon vestavný</t>
  </si>
  <si>
    <t>Stropní repro vestavné</t>
  </si>
  <si>
    <t>4.14</t>
  </si>
  <si>
    <t>4.15</t>
  </si>
  <si>
    <t>4.16</t>
  </si>
  <si>
    <t>PremiumCord reproduktorový 2x2,5</t>
  </si>
  <si>
    <t>2.25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</si>
  <si>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</si>
  <si>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</si>
  <si>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</si>
  <si>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</si>
  <si>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</si>
  <si>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</si>
  <si>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</si>
  <si>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</si>
  <si>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</si>
  <si>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</si>
  <si>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</si>
  <si>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</si>
  <si>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</si>
  <si>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</si>
  <si>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</si>
  <si>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</si>
  <si>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</si>
  <si>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</si>
  <si>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</si>
  <si>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</si>
  <si>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</si>
  <si>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</si>
  <si>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</si>
  <si>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</si>
  <si>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</si>
  <si>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</si>
  <si>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</si>
  <si>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</si>
  <si>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</si>
  <si>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</si>
  <si>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</si>
  <si>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Revizní dvířka do SDK dvoukřídlá např. RDSd 1200x600x12,5 mm GKB US</t>
  </si>
  <si>
    <t>Plzeňský kraj</t>
  </si>
  <si>
    <t xml:space="preserve">Dodavatel: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</si>
</sst>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164" formatCode="#,##0\ &quot;Kč&quot;"/>
    <numFmt numFmtId="165" formatCode="0.0"/>
    <numFmt numFmtId="166" formatCode="#,##0.0"/>
  </numFmts>
  <fonts count="4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8"/>
      <name val="Arial"/>
      <family val="2"/>
      <charset val="238"/>
    </font>
    <font>
      <b/>
      <i/>
      <u/>
      <sz val="10"/>
      <color indexed="10"/>
      <name val="Arial CE"/>
      <charset val="238"/>
    </font>
    <font>
      <sz val="10"/>
      <color rgb="FFFF0000"/>
      <name val="Arial CE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14"/>
      <name val="Arial CE"/>
      <charset val="238"/>
    </font>
    <font>
      <b/>
      <i/>
      <sz val="9"/>
      <color rgb="FFFF0000"/>
      <name val="Arial CE"/>
      <charset val="238"/>
    </font>
    <font>
      <b/>
      <sz val="7"/>
      <name val="Arial CE"/>
      <charset val="238"/>
    </font>
    <font>
      <sz val="10"/>
      <color rgb="FF0070C0"/>
      <name val="Arial CE"/>
      <charset val="238"/>
    </font>
    <font>
      <b/>
      <i/>
      <sz val="8"/>
      <name val="Arial"/>
      <family val="2"/>
      <charset val="238"/>
    </font>
    <font>
      <sz val="8"/>
      <name val="Tahoma"/>
      <family val="2"/>
    </font>
    <font>
      <b/>
      <u/>
      <sz val="16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8"/>
      <name val="Tahoma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D6B5"/>
        <bgColor indexed="64"/>
      </patternFill>
    </fill>
    <fill>
      <patternFill patternType="solid">
        <fgColor rgb="FFD6FF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8C479"/>
        <bgColor indexed="64"/>
      </patternFill>
    </fill>
    <fill>
      <patternFill patternType="solid">
        <fgColor rgb="FF90F9FF"/>
        <bgColor indexed="64"/>
      </patternFill>
    </fill>
    <fill>
      <patternFill patternType="solid">
        <fgColor rgb="FFFE585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69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A70EE"/>
        <bgColor indexed="64"/>
      </patternFill>
    </fill>
    <fill>
      <patternFill patternType="solid">
        <fgColor rgb="FFFFBCAB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0E3"/>
        <bgColor indexed="64"/>
      </patternFill>
    </fill>
    <fill>
      <patternFill patternType="solid">
        <fgColor rgb="FFBF73C3"/>
        <bgColor indexed="64"/>
      </patternFill>
    </fill>
    <fill>
      <patternFill patternType="solid">
        <fgColor rgb="FFAEB9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6B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1" applyNumberFormat="0" applyFill="0" applyAlignment="0" applyProtection="0"/>
    <xf numFmtId="0" fontId="10" fillId="3" borderId="0" applyNumberFormat="0" applyBorder="0" applyAlignment="0" applyProtection="0"/>
    <xf numFmtId="0" fontId="11" fillId="16" borderId="2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" fillId="18" borderId="6" applyNumberFormat="0" applyFont="0" applyAlignment="0" applyProtection="0"/>
    <xf numFmtId="0" fontId="17" fillId="0" borderId="7" applyNumberFormat="0" applyFill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7" borderId="8" applyNumberFormat="0" applyAlignment="0" applyProtection="0"/>
    <xf numFmtId="0" fontId="21" fillId="19" borderId="8" applyNumberFormat="0" applyAlignment="0" applyProtection="0"/>
    <xf numFmtId="0" fontId="22" fillId="19" borderId="9" applyNumberFormat="0" applyAlignment="0" applyProtection="0"/>
    <xf numFmtId="0" fontId="23" fillId="0" borderId="0" applyNumberFormat="0" applyFill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  <xf numFmtId="0" fontId="44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49" fontId="0" fillId="0" borderId="0" xfId="0" applyNumberFormat="1" applyProtection="1">
      <protection hidden="1"/>
    </xf>
    <xf numFmtId="49" fontId="2" fillId="0" borderId="0" xfId="0" applyNumberFormat="1" applyFont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49" fontId="0" fillId="0" borderId="0" xfId="0" applyNumberFormat="1" applyProtection="1">
      <protection locked="0"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42" fontId="24" fillId="0" borderId="0" xfId="0" applyNumberFormat="1" applyFont="1" applyProtection="1">
      <protection hidden="1"/>
    </xf>
    <xf numFmtId="1" fontId="25" fillId="0" borderId="18" xfId="0" applyNumberFormat="1" applyFont="1" applyBorder="1" applyAlignment="1" applyProtection="1">
      <alignment horizontal="center"/>
      <protection locked="0" hidden="1"/>
    </xf>
    <xf numFmtId="0" fontId="25" fillId="0" borderId="15" xfId="0" applyFont="1" applyBorder="1" applyAlignment="1" applyProtection="1">
      <alignment horizontal="center"/>
      <protection locked="0" hidden="1"/>
    </xf>
    <xf numFmtId="0" fontId="25" fillId="0" borderId="24" xfId="0" applyFont="1" applyBorder="1" applyAlignment="1" applyProtection="1">
      <alignment horizontal="center"/>
      <protection hidden="1"/>
    </xf>
    <xf numFmtId="0" fontId="25" fillId="0" borderId="0" xfId="0" applyFont="1" applyProtection="1">
      <protection locked="0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42" fontId="27" fillId="0" borderId="0" xfId="0" applyNumberFormat="1" applyFont="1" applyProtection="1">
      <protection hidden="1"/>
    </xf>
    <xf numFmtId="2" fontId="25" fillId="0" borderId="0" xfId="0" applyNumberFormat="1" applyFont="1" applyAlignment="1" applyProtection="1">
      <alignment horizontal="center"/>
      <protection hidden="1"/>
    </xf>
    <xf numFmtId="1" fontId="24" fillId="0" borderId="0" xfId="0" applyNumberFormat="1" applyFont="1" applyAlignment="1" applyProtection="1">
      <alignment horizontal="left"/>
      <protection hidden="1"/>
    </xf>
    <xf numFmtId="1" fontId="27" fillId="0" borderId="0" xfId="0" applyNumberFormat="1" applyFont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5" fillId="24" borderId="10" xfId="0" applyFont="1" applyFill="1" applyBorder="1" applyProtection="1">
      <protection hidden="1"/>
    </xf>
    <xf numFmtId="0" fontId="25" fillId="24" borderId="12" xfId="0" applyFont="1" applyFill="1" applyBorder="1" applyAlignment="1" applyProtection="1">
      <alignment horizontal="center"/>
      <protection hidden="1"/>
    </xf>
    <xf numFmtId="0" fontId="25" fillId="24" borderId="13" xfId="0" applyFont="1" applyFill="1" applyBorder="1" applyProtection="1">
      <protection hidden="1"/>
    </xf>
    <xf numFmtId="0" fontId="25" fillId="24" borderId="15" xfId="0" applyFont="1" applyFill="1" applyBorder="1" applyAlignment="1" applyProtection="1">
      <alignment horizontal="center"/>
      <protection hidden="1"/>
    </xf>
    <xf numFmtId="49" fontId="29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1" fontId="25" fillId="0" borderId="16" xfId="0" applyNumberFormat="1" applyFont="1" applyBorder="1" applyAlignment="1" applyProtection="1">
      <alignment horizontal="center"/>
      <protection hidden="1"/>
    </xf>
    <xf numFmtId="1" fontId="31" fillId="0" borderId="0" xfId="0" applyNumberFormat="1" applyFont="1" applyProtection="1">
      <protection hidden="1"/>
    </xf>
    <xf numFmtId="0" fontId="25" fillId="24" borderId="11" xfId="0" applyFont="1" applyFill="1" applyBorder="1" applyAlignment="1" applyProtection="1">
      <alignment horizontal="center"/>
      <protection hidden="1"/>
    </xf>
    <xf numFmtId="0" fontId="25" fillId="24" borderId="14" xfId="0" applyFont="1" applyFill="1" applyBorder="1" applyAlignment="1" applyProtection="1">
      <alignment horizontal="center"/>
      <protection hidden="1"/>
    </xf>
    <xf numFmtId="3" fontId="25" fillId="0" borderId="15" xfId="0" applyNumberFormat="1" applyFont="1" applyBorder="1" applyAlignment="1" applyProtection="1">
      <alignment horizontal="right"/>
      <protection locked="0" hidden="1"/>
    </xf>
    <xf numFmtId="0" fontId="27" fillId="0" borderId="0" xfId="0" applyFont="1" applyProtection="1">
      <protection hidden="1"/>
    </xf>
    <xf numFmtId="3" fontId="24" fillId="0" borderId="0" xfId="0" applyNumberFormat="1" applyFont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25" fillId="0" borderId="22" xfId="0" applyFont="1" applyBorder="1" applyAlignment="1" applyProtection="1">
      <alignment horizontal="center"/>
      <protection hidden="1"/>
    </xf>
    <xf numFmtId="0" fontId="27" fillId="0" borderId="22" xfId="0" applyFont="1" applyBorder="1" applyProtection="1">
      <protection hidden="1"/>
    </xf>
    <xf numFmtId="0" fontId="25" fillId="0" borderId="23" xfId="0" applyFont="1" applyBorder="1" applyAlignment="1" applyProtection="1">
      <alignment horizontal="center"/>
      <protection hidden="1"/>
    </xf>
    <xf numFmtId="1" fontId="25" fillId="0" borderId="18" xfId="0" applyNumberFormat="1" applyFont="1" applyBorder="1" applyAlignment="1" applyProtection="1">
      <alignment horizontal="center" vertical="center"/>
      <protection locked="0" hidden="1"/>
    </xf>
    <xf numFmtId="1" fontId="25" fillId="0" borderId="16" xfId="0" applyNumberFormat="1" applyFont="1" applyBorder="1" applyAlignment="1" applyProtection="1">
      <alignment horizontal="center" vertical="center"/>
      <protection hidden="1"/>
    </xf>
    <xf numFmtId="165" fontId="25" fillId="0" borderId="18" xfId="0" applyNumberFormat="1" applyFont="1" applyBorder="1" applyAlignment="1" applyProtection="1">
      <alignment horizontal="center"/>
      <protection locked="0" hidden="1"/>
    </xf>
    <xf numFmtId="166" fontId="25" fillId="0" borderId="17" xfId="0" applyNumberFormat="1" applyFont="1" applyBorder="1" applyAlignment="1" applyProtection="1">
      <alignment horizontal="right"/>
      <protection hidden="1"/>
    </xf>
    <xf numFmtId="166" fontId="25" fillId="0" borderId="17" xfId="0" applyNumberFormat="1" applyFont="1" applyBorder="1" applyAlignment="1" applyProtection="1">
      <alignment horizontal="right" vertical="center"/>
      <protection hidden="1"/>
    </xf>
    <xf numFmtId="166" fontId="25" fillId="0" borderId="25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0" fontId="35" fillId="0" borderId="0" xfId="0" applyFont="1" applyProtection="1">
      <protection hidden="1"/>
    </xf>
    <xf numFmtId="165" fontId="25" fillId="0" borderId="18" xfId="0" applyNumberFormat="1" applyFont="1" applyBorder="1" applyAlignment="1" applyProtection="1">
      <alignment horizontal="center" vertical="center"/>
      <protection locked="0" hidden="1"/>
    </xf>
    <xf numFmtId="49" fontId="36" fillId="0" borderId="0" xfId="0" applyNumberFormat="1" applyFont="1" applyProtection="1">
      <protection hidden="1"/>
    </xf>
    <xf numFmtId="0" fontId="25" fillId="24" borderId="27" xfId="0" applyFont="1" applyFill="1" applyBorder="1" applyAlignment="1" applyProtection="1">
      <alignment horizontal="center" vertical="center"/>
      <protection hidden="1"/>
    </xf>
    <xf numFmtId="0" fontId="25" fillId="24" borderId="22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/>
    <xf numFmtId="3" fontId="3" fillId="0" borderId="0" xfId="0" applyNumberFormat="1" applyFont="1"/>
    <xf numFmtId="3" fontId="0" fillId="0" borderId="0" xfId="0" applyNumberFormat="1"/>
    <xf numFmtId="3" fontId="25" fillId="0" borderId="0" xfId="0" applyNumberFormat="1" applyFont="1" applyAlignment="1" applyProtection="1">
      <alignment horizontal="center"/>
      <protection locked="0"/>
    </xf>
    <xf numFmtId="3" fontId="34" fillId="0" borderId="0" xfId="0" applyNumberFormat="1" applyFont="1" applyAlignment="1" applyProtection="1">
      <alignment horizontal="center"/>
      <protection locked="0"/>
    </xf>
    <xf numFmtId="0" fontId="25" fillId="0" borderId="29" xfId="0" applyFont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15" xfId="0" applyBorder="1" applyProtection="1">
      <protection hidden="1"/>
    </xf>
    <xf numFmtId="49" fontId="25" fillId="0" borderId="26" xfId="0" applyNumberFormat="1" applyFont="1" applyBorder="1" applyAlignment="1" applyProtection="1">
      <alignment horizontal="left"/>
      <protection hidden="1"/>
    </xf>
    <xf numFmtId="49" fontId="25" fillId="0" borderId="26" xfId="0" applyNumberFormat="1" applyFont="1" applyBorder="1" applyAlignment="1" applyProtection="1">
      <alignment horizontal="left" wrapText="1"/>
      <protection hidden="1"/>
    </xf>
    <xf numFmtId="49" fontId="26" fillId="0" borderId="28" xfId="0" applyNumberFormat="1" applyFont="1" applyBorder="1" applyProtection="1">
      <protection hidden="1"/>
    </xf>
    <xf numFmtId="49" fontId="0" fillId="0" borderId="17" xfId="0" applyNumberFormat="1" applyBorder="1" applyAlignment="1" applyProtection="1">
      <alignment horizontal="center"/>
      <protection hidden="1"/>
    </xf>
    <xf numFmtId="0" fontId="33" fillId="0" borderId="23" xfId="0" applyFont="1" applyBorder="1" applyAlignment="1" applyProtection="1">
      <alignment horizontal="center"/>
      <protection hidden="1"/>
    </xf>
    <xf numFmtId="49" fontId="33" fillId="0" borderId="26" xfId="0" applyNumberFormat="1" applyFont="1" applyBorder="1" applyAlignment="1" applyProtection="1">
      <alignment horizontal="center" wrapText="1"/>
      <protection hidden="1"/>
    </xf>
    <xf numFmtId="0" fontId="0" fillId="0" borderId="12" xfId="0" applyBorder="1"/>
    <xf numFmtId="0" fontId="0" fillId="0" borderId="15" xfId="0" applyBorder="1"/>
    <xf numFmtId="0" fontId="0" fillId="0" borderId="22" xfId="0" applyBorder="1"/>
    <xf numFmtId="0" fontId="0" fillId="0" borderId="17" xfId="0" applyBorder="1"/>
    <xf numFmtId="0" fontId="0" fillId="0" borderId="25" xfId="0" applyBorder="1"/>
    <xf numFmtId="49" fontId="0" fillId="0" borderId="17" xfId="0" applyNumberFormat="1" applyBorder="1" applyAlignment="1">
      <alignment horizontal="center" vertical="center"/>
    </xf>
    <xf numFmtId="49" fontId="33" fillId="0" borderId="29" xfId="0" applyNumberFormat="1" applyFont="1" applyBorder="1" applyAlignment="1" applyProtection="1">
      <alignment horizontal="center" vertical="center" wrapText="1"/>
      <protection hidden="1"/>
    </xf>
    <xf numFmtId="49" fontId="25" fillId="0" borderId="26" xfId="0" applyNumberFormat="1" applyFont="1" applyBorder="1" applyAlignment="1" applyProtection="1">
      <alignment horizontal="left" vertical="center" wrapText="1"/>
      <protection hidden="1"/>
    </xf>
    <xf numFmtId="49" fontId="25" fillId="0" borderId="26" xfId="0" applyNumberFormat="1" applyFont="1" applyBorder="1" applyAlignment="1" applyProtection="1">
      <alignment wrapText="1"/>
      <protection hidden="1"/>
    </xf>
    <xf numFmtId="0" fontId="25" fillId="0" borderId="23" xfId="0" applyFont="1" applyBorder="1" applyAlignment="1" applyProtection="1">
      <alignment horizontal="left"/>
      <protection hidden="1"/>
    </xf>
    <xf numFmtId="0" fontId="37" fillId="0" borderId="12" xfId="0" applyFont="1" applyBorder="1"/>
    <xf numFmtId="0" fontId="3" fillId="25" borderId="19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3" fontId="30" fillId="0" borderId="0" xfId="0" applyNumberFormat="1" applyFont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3" fontId="34" fillId="0" borderId="0" xfId="0" applyNumberFormat="1" applyFont="1" applyAlignment="1" applyProtection="1">
      <alignment horizontal="center" vertical="center"/>
      <protection locked="0"/>
    </xf>
    <xf numFmtId="3" fontId="32" fillId="0" borderId="0" xfId="0" applyNumberFormat="1" applyFont="1" applyAlignment="1" applyProtection="1">
      <alignment horizontal="center" vertical="center"/>
      <protection locked="0"/>
    </xf>
    <xf numFmtId="165" fontId="25" fillId="0" borderId="18" xfId="0" applyNumberFormat="1" applyFont="1" applyBorder="1" applyAlignment="1" applyProtection="1">
      <alignment horizontal="center" vertical="center" wrapText="1"/>
      <protection locked="0" hidden="1"/>
    </xf>
    <xf numFmtId="0" fontId="30" fillId="0" borderId="0" xfId="0" applyFont="1" applyAlignment="1">
      <alignment vertical="center"/>
    </xf>
    <xf numFmtId="166" fontId="25" fillId="25" borderId="17" xfId="0" applyNumberFormat="1" applyFont="1" applyFill="1" applyBorder="1" applyAlignment="1" applyProtection="1">
      <alignment horizontal="right"/>
      <protection hidden="1"/>
    </xf>
    <xf numFmtId="166" fontId="26" fillId="25" borderId="18" xfId="0" applyNumberFormat="1" applyFont="1" applyFill="1" applyBorder="1" applyAlignment="1" applyProtection="1">
      <alignment horizontal="center" vertical="center"/>
      <protection locked="0"/>
    </xf>
    <xf numFmtId="49" fontId="39" fillId="25" borderId="26" xfId="0" applyNumberFormat="1" applyFont="1" applyFill="1" applyBorder="1" applyAlignment="1" applyProtection="1">
      <alignment horizontal="center" vertical="center"/>
      <protection hidden="1"/>
    </xf>
    <xf numFmtId="0" fontId="39" fillId="25" borderId="23" xfId="0" applyFont="1" applyFill="1" applyBorder="1" applyAlignment="1" applyProtection="1">
      <alignment horizontal="center"/>
      <protection hidden="1"/>
    </xf>
    <xf numFmtId="166" fontId="26" fillId="25" borderId="22" xfId="0" applyNumberFormat="1" applyFont="1" applyFill="1" applyBorder="1" applyAlignment="1" applyProtection="1">
      <alignment horizontal="center"/>
      <protection hidden="1"/>
    </xf>
    <xf numFmtId="166" fontId="25" fillId="25" borderId="17" xfId="0" applyNumberFormat="1" applyFont="1" applyFill="1" applyBorder="1" applyAlignment="1" applyProtection="1">
      <alignment horizontal="right" vertical="center"/>
      <protection hidden="1"/>
    </xf>
    <xf numFmtId="166" fontId="25" fillId="25" borderId="20" xfId="0" applyNumberFormat="1" applyFont="1" applyFill="1" applyBorder="1" applyAlignment="1" applyProtection="1">
      <alignment horizontal="right"/>
      <protection hidden="1"/>
    </xf>
    <xf numFmtId="166" fontId="25" fillId="25" borderId="19" xfId="0" applyNumberFormat="1" applyFont="1" applyFill="1" applyBorder="1" applyAlignment="1" applyProtection="1">
      <alignment horizontal="right"/>
      <protection hidden="1"/>
    </xf>
    <xf numFmtId="166" fontId="24" fillId="25" borderId="21" xfId="0" applyNumberFormat="1" applyFont="1" applyFill="1" applyBorder="1" applyProtection="1">
      <protection hidden="1"/>
    </xf>
    <xf numFmtId="166" fontId="27" fillId="25" borderId="21" xfId="0" applyNumberFormat="1" applyFont="1" applyFill="1" applyBorder="1" applyProtection="1">
      <protection hidden="1"/>
    </xf>
    <xf numFmtId="0" fontId="24" fillId="25" borderId="20" xfId="0" applyFont="1" applyFill="1" applyBorder="1" applyProtection="1">
      <protection hidden="1"/>
    </xf>
    <xf numFmtId="0" fontId="27" fillId="25" borderId="20" xfId="0" applyFont="1" applyFill="1" applyBorder="1" applyProtection="1">
      <protection hidden="1"/>
    </xf>
    <xf numFmtId="0" fontId="39" fillId="0" borderId="23" xfId="0" applyFont="1" applyBorder="1" applyAlignment="1" applyProtection="1">
      <alignment horizontal="center"/>
      <protection hidden="1"/>
    </xf>
    <xf numFmtId="166" fontId="26" fillId="0" borderId="22" xfId="0" applyNumberFormat="1" applyFont="1" applyBorder="1" applyAlignment="1" applyProtection="1">
      <alignment horizontal="center"/>
      <protection hidden="1"/>
    </xf>
    <xf numFmtId="0" fontId="0" fillId="0" borderId="17" xfId="0" applyBorder="1" applyAlignment="1">
      <alignment horizontal="center" vertical="center"/>
    </xf>
    <xf numFmtId="166" fontId="25" fillId="25" borderId="15" xfId="0" applyNumberFormat="1" applyFont="1" applyFill="1" applyBorder="1" applyAlignment="1" applyProtection="1">
      <alignment horizontal="right"/>
      <protection hidden="1"/>
    </xf>
    <xf numFmtId="166" fontId="25" fillId="25" borderId="28" xfId="0" applyNumberFormat="1" applyFont="1" applyFill="1" applyBorder="1" applyAlignment="1" applyProtection="1">
      <alignment horizontal="right"/>
      <protection hidden="1"/>
    </xf>
    <xf numFmtId="49" fontId="25" fillId="0" borderId="28" xfId="0" applyNumberFormat="1" applyFont="1" applyBorder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25" fillId="24" borderId="15" xfId="0" applyFont="1" applyFill="1" applyBorder="1" applyAlignment="1" applyProtection="1">
      <alignment horizontal="center" vertical="center"/>
      <protection hidden="1"/>
    </xf>
    <xf numFmtId="0" fontId="27" fillId="0" borderId="22" xfId="0" applyFont="1" applyBorder="1" applyAlignment="1" applyProtection="1">
      <alignment horizontal="center"/>
      <protection hidden="1"/>
    </xf>
    <xf numFmtId="166" fontId="40" fillId="0" borderId="17" xfId="0" applyNumberFormat="1" applyFont="1" applyBorder="1" applyAlignment="1">
      <alignment horizontal="center" vertical="center" readingOrder="1"/>
    </xf>
    <xf numFmtId="166" fontId="25" fillId="0" borderId="18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3" fontId="25" fillId="0" borderId="0" xfId="0" applyNumberFormat="1" applyFont="1" applyAlignment="1" applyProtection="1">
      <alignment horizontal="right"/>
      <protection locked="0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25" fillId="0" borderId="0" xfId="0" applyNumberFormat="1" applyFont="1" applyAlignment="1" applyProtection="1">
      <alignment horizontal="right"/>
      <protection locked="0"/>
    </xf>
    <xf numFmtId="3" fontId="0" fillId="0" borderId="0" xfId="0" applyNumberFormat="1" applyProtection="1">
      <protection hidden="1"/>
    </xf>
    <xf numFmtId="3" fontId="27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9" fontId="24" fillId="0" borderId="0" xfId="0" applyNumberFormat="1" applyFont="1" applyAlignment="1">
      <alignment horizontal="center"/>
    </xf>
    <xf numFmtId="49" fontId="25" fillId="0" borderId="18" xfId="0" applyNumberFormat="1" applyFont="1" applyBorder="1" applyAlignment="1" applyProtection="1">
      <alignment horizontal="left" wrapText="1"/>
      <protection hidden="1"/>
    </xf>
    <xf numFmtId="49" fontId="25" fillId="0" borderId="18" xfId="0" applyNumberFormat="1" applyFont="1" applyBorder="1" applyAlignment="1" applyProtection="1">
      <alignment horizontal="left"/>
      <protection hidden="1"/>
    </xf>
    <xf numFmtId="3" fontId="25" fillId="0" borderId="0" xfId="0" applyNumberFormat="1" applyFont="1" applyAlignment="1" applyProtection="1">
      <alignment horizontal="right" vertical="center"/>
      <protection locked="0"/>
    </xf>
    <xf numFmtId="3" fontId="4" fillId="0" borderId="0" xfId="0" applyNumberFormat="1" applyFont="1" applyAlignment="1">
      <alignment vertical="center"/>
    </xf>
    <xf numFmtId="166" fontId="25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166" fontId="0" fillId="0" borderId="0" xfId="0" applyNumberFormat="1" applyProtection="1">
      <protection hidden="1"/>
    </xf>
    <xf numFmtId="0" fontId="38" fillId="0" borderId="0" xfId="0" applyFont="1" applyAlignment="1">
      <alignment horizontal="center"/>
    </xf>
    <xf numFmtId="3" fontId="38" fillId="0" borderId="0" xfId="0" applyNumberFormat="1" applyFont="1" applyProtection="1">
      <protection hidden="1"/>
    </xf>
    <xf numFmtId="0" fontId="38" fillId="0" borderId="0" xfId="0" applyFont="1" applyProtection="1">
      <protection hidden="1"/>
    </xf>
    <xf numFmtId="3" fontId="38" fillId="0" borderId="0" xfId="0" applyNumberFormat="1" applyFont="1" applyAlignment="1">
      <alignment horizontal="center"/>
    </xf>
    <xf numFmtId="9" fontId="30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/>
    <xf numFmtId="3" fontId="3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>
      <alignment vertical="center"/>
    </xf>
    <xf numFmtId="2" fontId="0" fillId="0" borderId="0" xfId="0" applyNumberFormat="1" applyAlignment="1">
      <alignment horizontal="center"/>
    </xf>
    <xf numFmtId="166" fontId="25" fillId="0" borderId="15" xfId="0" applyNumberFormat="1" applyFont="1" applyBorder="1" applyAlignment="1" applyProtection="1">
      <alignment horizontal="right" vertical="center"/>
      <protection locked="0"/>
    </xf>
    <xf numFmtId="165" fontId="25" fillId="0" borderId="15" xfId="0" applyNumberFormat="1" applyFont="1" applyBorder="1" applyAlignment="1" applyProtection="1">
      <alignment horizontal="center" vertical="center"/>
      <protection locked="0" hidden="1"/>
    </xf>
    <xf numFmtId="1" fontId="25" fillId="0" borderId="14" xfId="0" applyNumberFormat="1" applyFont="1" applyBorder="1" applyAlignment="1" applyProtection="1">
      <alignment horizontal="center" vertical="center"/>
      <protection hidden="1"/>
    </xf>
    <xf numFmtId="166" fontId="25" fillId="0" borderId="25" xfId="0" applyNumberFormat="1" applyFont="1" applyBorder="1" applyAlignment="1" applyProtection="1">
      <alignment horizontal="right" vertical="center"/>
      <protection hidden="1"/>
    </xf>
    <xf numFmtId="166" fontId="25" fillId="25" borderId="25" xfId="0" applyNumberFormat="1" applyFont="1" applyFill="1" applyBorder="1" applyAlignment="1" applyProtection="1">
      <alignment horizontal="right" vertical="center"/>
      <protection hidden="1"/>
    </xf>
    <xf numFmtId="0" fontId="0" fillId="0" borderId="30" xfId="0" applyBorder="1" applyAlignment="1">
      <alignment wrapText="1"/>
    </xf>
    <xf numFmtId="0" fontId="0" fillId="0" borderId="30" xfId="0" applyBorder="1" applyAlignment="1">
      <alignment horizontal="center" wrapText="1"/>
    </xf>
    <xf numFmtId="0" fontId="0" fillId="0" borderId="30" xfId="0" applyBorder="1" applyAlignment="1">
      <alignment horizontal="center" vertical="center" wrapText="1"/>
    </xf>
    <xf numFmtId="0" fontId="0" fillId="26" borderId="30" xfId="0" applyFill="1" applyBorder="1"/>
    <xf numFmtId="0" fontId="0" fillId="27" borderId="30" xfId="0" applyFill="1" applyBorder="1"/>
    <xf numFmtId="0" fontId="0" fillId="28" borderId="30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42" fillId="0" borderId="30" xfId="0" applyFont="1" applyBorder="1"/>
    <xf numFmtId="0" fontId="0" fillId="29" borderId="30" xfId="0" applyFill="1" applyBorder="1"/>
    <xf numFmtId="0" fontId="0" fillId="30" borderId="30" xfId="0" applyFill="1" applyBorder="1"/>
    <xf numFmtId="0" fontId="0" fillId="31" borderId="30" xfId="0" applyFill="1" applyBorder="1"/>
    <xf numFmtId="0" fontId="43" fillId="0" borderId="30" xfId="0" applyFont="1" applyBorder="1"/>
    <xf numFmtId="0" fontId="0" fillId="32" borderId="30" xfId="0" applyFill="1" applyBorder="1" applyAlignment="1">
      <alignment horizontal="center"/>
    </xf>
    <xf numFmtId="0" fontId="0" fillId="33" borderId="30" xfId="0" applyFill="1" applyBorder="1" applyAlignment="1">
      <alignment horizontal="center"/>
    </xf>
    <xf numFmtId="0" fontId="0" fillId="34" borderId="30" xfId="0" applyFill="1" applyBorder="1"/>
    <xf numFmtId="0" fontId="0" fillId="35" borderId="30" xfId="0" applyFill="1" applyBorder="1" applyAlignment="1">
      <alignment horizontal="center"/>
    </xf>
    <xf numFmtId="0" fontId="0" fillId="36" borderId="30" xfId="0" applyFill="1" applyBorder="1"/>
    <xf numFmtId="0" fontId="0" fillId="37" borderId="30" xfId="0" applyFill="1" applyBorder="1"/>
    <xf numFmtId="0" fontId="0" fillId="38" borderId="30" xfId="0" applyFill="1" applyBorder="1" applyAlignment="1">
      <alignment horizontal="center"/>
    </xf>
    <xf numFmtId="0" fontId="0" fillId="39" borderId="30" xfId="0" applyFill="1" applyBorder="1"/>
    <xf numFmtId="0" fontId="0" fillId="40" borderId="30" xfId="0" applyFill="1" applyBorder="1"/>
    <xf numFmtId="0" fontId="0" fillId="41" borderId="30" xfId="0" applyFill="1" applyBorder="1"/>
    <xf numFmtId="0" fontId="0" fillId="42" borderId="30" xfId="0" applyFill="1" applyBorder="1" applyAlignment="1">
      <alignment horizontal="center"/>
    </xf>
    <xf numFmtId="0" fontId="0" fillId="43" borderId="30" xfId="0" applyFill="1" applyBorder="1"/>
    <xf numFmtId="0" fontId="0" fillId="44" borderId="30" xfId="0" applyFill="1" applyBorder="1" applyAlignment="1">
      <alignment horizontal="center"/>
    </xf>
    <xf numFmtId="0" fontId="42" fillId="40" borderId="30" xfId="0" applyFont="1" applyFill="1" applyBorder="1"/>
    <xf numFmtId="0" fontId="42" fillId="41" borderId="30" xfId="0" applyFont="1" applyFill="1" applyBorder="1"/>
    <xf numFmtId="0" fontId="42" fillId="42" borderId="30" xfId="0" applyFont="1" applyFill="1" applyBorder="1" applyAlignment="1">
      <alignment horizontal="center"/>
    </xf>
    <xf numFmtId="0" fontId="42" fillId="0" borderId="30" xfId="0" applyFont="1" applyBorder="1" applyAlignment="1">
      <alignment horizontal="center"/>
    </xf>
    <xf numFmtId="0" fontId="42" fillId="45" borderId="30" xfId="0" applyFont="1" applyFill="1" applyBorder="1"/>
    <xf numFmtId="0" fontId="42" fillId="46" borderId="30" xfId="0" applyFont="1" applyFill="1" applyBorder="1"/>
    <xf numFmtId="0" fontId="0" fillId="47" borderId="0" xfId="0" applyFill="1"/>
    <xf numFmtId="0" fontId="0" fillId="48" borderId="0" xfId="0" applyFill="1"/>
    <xf numFmtId="0" fontId="0" fillId="48" borderId="0" xfId="0" applyFill="1" applyAlignment="1">
      <alignment wrapText="1"/>
    </xf>
    <xf numFmtId="0" fontId="0" fillId="0" borderId="0" xfId="0" applyAlignment="1">
      <alignment wrapText="1"/>
    </xf>
    <xf numFmtId="0" fontId="0" fillId="47" borderId="0" xfId="0" applyFill="1" applyAlignment="1">
      <alignment wrapText="1"/>
    </xf>
    <xf numFmtId="0" fontId="44" fillId="0" borderId="0" xfId="42" applyAlignment="1">
      <alignment wrapText="1"/>
    </xf>
    <xf numFmtId="49" fontId="0" fillId="0" borderId="17" xfId="0" applyNumberFormat="1" applyBorder="1" applyAlignment="1" applyProtection="1">
      <alignment horizontal="center" vertical="center"/>
      <protection hidden="1"/>
    </xf>
    <xf numFmtId="49" fontId="25" fillId="0" borderId="15" xfId="0" applyNumberFormat="1" applyFont="1" applyBorder="1" applyProtection="1">
      <protection hidden="1"/>
    </xf>
    <xf numFmtId="49" fontId="0" fillId="0" borderId="22" xfId="0" applyNumberFormat="1" applyBorder="1" applyAlignment="1" applyProtection="1">
      <alignment horizont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166" fontId="40" fillId="0" borderId="18" xfId="0" applyNumberFormat="1" applyFont="1" applyBorder="1" applyAlignment="1">
      <alignment horizontal="center" vertical="center" readingOrder="1"/>
    </xf>
    <xf numFmtId="3" fontId="32" fillId="0" borderId="0" xfId="0" applyNumberFormat="1" applyFont="1" applyAlignment="1" applyProtection="1">
      <alignment horizontal="right"/>
      <protection locked="0"/>
    </xf>
    <xf numFmtId="3" fontId="30" fillId="0" borderId="0" xfId="0" applyNumberFormat="1" applyFont="1" applyAlignment="1">
      <alignment vertical="center"/>
    </xf>
    <xf numFmtId="0" fontId="30" fillId="0" borderId="0" xfId="0" applyFont="1"/>
    <xf numFmtId="49" fontId="25" fillId="0" borderId="17" xfId="0" applyNumberFormat="1" applyFont="1" applyBorder="1" applyProtection="1">
      <protection hidden="1"/>
    </xf>
    <xf numFmtId="1" fontId="25" fillId="0" borderId="17" xfId="0" applyNumberFormat="1" applyFont="1" applyBorder="1" applyAlignment="1" applyProtection="1">
      <alignment horizontal="center"/>
      <protection locked="0" hidden="1"/>
    </xf>
    <xf numFmtId="1" fontId="25" fillId="0" borderId="31" xfId="0" applyNumberFormat="1" applyFont="1" applyBorder="1" applyAlignment="1" applyProtection="1">
      <alignment horizontal="center"/>
      <protection hidden="1"/>
    </xf>
    <xf numFmtId="166" fontId="45" fillId="0" borderId="17" xfId="0" applyNumberFormat="1" applyFont="1" applyBorder="1" applyAlignment="1">
      <alignment horizontal="center" vertical="center" readingOrder="1"/>
    </xf>
    <xf numFmtId="1" fontId="25" fillId="0" borderId="26" xfId="0" applyNumberFormat="1" applyFont="1" applyBorder="1" applyAlignment="1" applyProtection="1">
      <alignment horizontal="center" vertical="center"/>
      <protection hidden="1"/>
    </xf>
    <xf numFmtId="49" fontId="25" fillId="0" borderId="28" xfId="0" applyNumberFormat="1" applyFont="1" applyBorder="1" applyAlignment="1" applyProtection="1">
      <alignment horizontal="left" wrapText="1"/>
      <protection hidden="1"/>
    </xf>
    <xf numFmtId="166" fontId="25" fillId="0" borderId="15" xfId="0" applyNumberFormat="1" applyFont="1" applyBorder="1" applyAlignment="1" applyProtection="1">
      <alignment horizontal="center" vertical="center"/>
      <protection locked="0"/>
    </xf>
    <xf numFmtId="1" fontId="25" fillId="0" borderId="28" xfId="0" applyNumberFormat="1" applyFont="1" applyBorder="1" applyAlignment="1" applyProtection="1">
      <alignment horizontal="center" vertical="center"/>
      <protection hidden="1"/>
    </xf>
    <xf numFmtId="49" fontId="25" fillId="0" borderId="28" xfId="0" applyNumberFormat="1" applyFont="1" applyBorder="1" applyAlignment="1" applyProtection="1">
      <alignment vertical="center" wrapText="1"/>
      <protection hidden="1"/>
    </xf>
    <xf numFmtId="166" fontId="24" fillId="0" borderId="0" xfId="0" applyNumberFormat="1" applyFont="1" applyProtection="1">
      <protection hidden="1"/>
    </xf>
    <xf numFmtId="0" fontId="24" fillId="0" borderId="0" xfId="0" applyFont="1" applyProtection="1">
      <protection hidden="1"/>
    </xf>
    <xf numFmtId="1" fontId="25" fillId="0" borderId="26" xfId="0" applyNumberFormat="1" applyFont="1" applyBorder="1" applyAlignment="1" applyProtection="1">
      <alignment horizontal="center"/>
      <protection hidden="1"/>
    </xf>
    <xf numFmtId="166" fontId="25" fillId="0" borderId="28" xfId="0" applyNumberFormat="1" applyFont="1" applyBorder="1" applyAlignment="1" applyProtection="1">
      <alignment horizontal="right" vertical="center"/>
      <protection locked="0"/>
    </xf>
    <xf numFmtId="0" fontId="0" fillId="0" borderId="27" xfId="0" applyBorder="1"/>
    <xf numFmtId="0" fontId="25" fillId="24" borderId="32" xfId="0" applyFont="1" applyFill="1" applyBorder="1" applyProtection="1">
      <protection hidden="1"/>
    </xf>
    <xf numFmtId="0" fontId="25" fillId="24" borderId="27" xfId="0" applyFont="1" applyFill="1" applyBorder="1" applyAlignment="1" applyProtection="1">
      <alignment horizontal="center"/>
      <protection hidden="1"/>
    </xf>
    <xf numFmtId="0" fontId="25" fillId="24" borderId="0" xfId="0" applyFont="1" applyFill="1" applyAlignment="1" applyProtection="1">
      <alignment horizontal="center"/>
      <protection hidden="1"/>
    </xf>
    <xf numFmtId="49" fontId="0" fillId="0" borderId="22" xfId="0" applyNumberFormat="1" applyBorder="1" applyAlignment="1">
      <alignment horizontal="center" vertical="center"/>
    </xf>
    <xf numFmtId="49" fontId="25" fillId="0" borderId="29" xfId="0" applyNumberFormat="1" applyFont="1" applyBorder="1" applyAlignment="1" applyProtection="1">
      <alignment horizontal="left"/>
      <protection hidden="1"/>
    </xf>
    <xf numFmtId="1" fontId="25" fillId="0" borderId="22" xfId="0" applyNumberFormat="1" applyFont="1" applyBorder="1" applyAlignment="1" applyProtection="1">
      <alignment horizontal="center"/>
      <protection locked="0" hidden="1"/>
    </xf>
    <xf numFmtId="1" fontId="25" fillId="0" borderId="29" xfId="0" applyNumberFormat="1" applyFont="1" applyBorder="1" applyAlignment="1" applyProtection="1">
      <alignment horizontal="center"/>
      <protection hidden="1"/>
    </xf>
    <xf numFmtId="49" fontId="25" fillId="0" borderId="28" xfId="0" applyNumberFormat="1" applyFont="1" applyBorder="1" applyProtection="1">
      <protection hidden="1"/>
    </xf>
    <xf numFmtId="166" fontId="25" fillId="0" borderId="15" xfId="0" applyNumberFormat="1" applyFont="1" applyBorder="1" applyAlignment="1" applyProtection="1">
      <alignment horizontal="right"/>
      <protection locked="0"/>
    </xf>
    <xf numFmtId="1" fontId="25" fillId="0" borderId="15" xfId="0" applyNumberFormat="1" applyFont="1" applyBorder="1" applyAlignment="1" applyProtection="1">
      <alignment horizontal="center"/>
      <protection locked="0" hidden="1"/>
    </xf>
    <xf numFmtId="1" fontId="25" fillId="0" borderId="28" xfId="0" applyNumberFormat="1" applyFont="1" applyBorder="1" applyAlignment="1" applyProtection="1">
      <alignment horizontal="center"/>
      <protection hidden="1"/>
    </xf>
    <xf numFmtId="1" fontId="25" fillId="0" borderId="15" xfId="0" applyNumberFormat="1" applyFont="1" applyBorder="1" applyAlignment="1" applyProtection="1">
      <alignment horizontal="center" vertical="center"/>
      <protection locked="0" hidden="1"/>
    </xf>
    <xf numFmtId="49" fontId="0" fillId="0" borderId="15" xfId="0" applyNumberFormat="1" applyBorder="1" applyAlignment="1">
      <alignment horizontal="center" vertical="center"/>
    </xf>
    <xf numFmtId="49" fontId="25" fillId="0" borderId="31" xfId="0" applyNumberFormat="1" applyFont="1" applyBorder="1" applyAlignment="1" applyProtection="1">
      <alignment horizontal="left" wrapText="1"/>
      <protection hidden="1"/>
    </xf>
    <xf numFmtId="166" fontId="25" fillId="0" borderId="17" xfId="0" applyNumberFormat="1" applyFont="1" applyBorder="1" applyAlignment="1" applyProtection="1">
      <alignment horizontal="center" vertical="center"/>
      <protection locked="0"/>
    </xf>
    <xf numFmtId="1" fontId="25" fillId="0" borderId="31" xfId="0" applyNumberFormat="1" applyFont="1" applyBorder="1" applyAlignment="1" applyProtection="1">
      <alignment horizontal="center" vertical="center"/>
      <protection hidden="1"/>
    </xf>
    <xf numFmtId="166" fontId="25" fillId="0" borderId="15" xfId="0" applyNumberFormat="1" applyFont="1" applyBorder="1" applyAlignment="1" applyProtection="1">
      <alignment horizontal="right" vertical="center"/>
      <protection hidden="1"/>
    </xf>
    <xf numFmtId="166" fontId="25" fillId="25" borderId="15" xfId="0" applyNumberFormat="1" applyFont="1" applyFill="1" applyBorder="1" applyAlignment="1" applyProtection="1">
      <alignment horizontal="right" vertical="center"/>
      <protection hidden="1"/>
    </xf>
    <xf numFmtId="49" fontId="25" fillId="0" borderId="31" xfId="0" applyNumberFormat="1" applyFont="1" applyBorder="1" applyAlignment="1" applyProtection="1">
      <alignment horizontal="left" vertical="center" wrapText="1"/>
      <protection hidden="1"/>
    </xf>
    <xf numFmtId="165" fontId="25" fillId="0" borderId="17" xfId="0" applyNumberFormat="1" applyFont="1" applyBorder="1" applyAlignment="1" applyProtection="1">
      <alignment horizontal="center" vertical="center"/>
      <protection locked="0" hidden="1"/>
    </xf>
    <xf numFmtId="1" fontId="25" fillId="0" borderId="33" xfId="0" applyNumberFormat="1" applyFont="1" applyBorder="1" applyAlignment="1" applyProtection="1">
      <alignment horizontal="center" vertical="center"/>
      <protection hidden="1"/>
    </xf>
    <xf numFmtId="166" fontId="25" fillId="0" borderId="18" xfId="0" applyNumberFormat="1" applyFont="1" applyBorder="1" applyAlignment="1" applyProtection="1">
      <alignment horizontal="right"/>
      <protection hidden="1"/>
    </xf>
    <xf numFmtId="166" fontId="25" fillId="25" borderId="18" xfId="0" applyNumberFormat="1" applyFont="1" applyFill="1" applyBorder="1" applyAlignment="1" applyProtection="1">
      <alignment horizontal="right"/>
      <protection hidden="1"/>
    </xf>
    <xf numFmtId="49" fontId="25" fillId="0" borderId="31" xfId="0" applyNumberFormat="1" applyFont="1" applyBorder="1" applyProtection="1">
      <protection hidden="1"/>
    </xf>
    <xf numFmtId="166" fontId="25" fillId="0" borderId="18" xfId="0" applyNumberFormat="1" applyFont="1" applyBorder="1" applyAlignment="1" applyProtection="1">
      <alignment horizontal="right" vertical="center"/>
      <protection hidden="1"/>
    </xf>
    <xf numFmtId="166" fontId="25" fillId="25" borderId="18" xfId="0" applyNumberFormat="1" applyFont="1" applyFill="1" applyBorder="1" applyAlignment="1" applyProtection="1">
      <alignment horizontal="right" vertical="center"/>
      <protection hidden="1"/>
    </xf>
    <xf numFmtId="1" fontId="25" fillId="0" borderId="17" xfId="0" applyNumberFormat="1" applyFont="1" applyBorder="1" applyAlignment="1" applyProtection="1">
      <alignment horizontal="center" vertical="center"/>
      <protection locked="0" hidden="1"/>
    </xf>
    <xf numFmtId="166" fontId="25" fillId="0" borderId="17" xfId="0" applyNumberFormat="1" applyFont="1" applyFill="1" applyBorder="1" applyAlignment="1" applyProtection="1">
      <alignment horizontal="right" vertical="center"/>
      <protection hidden="1"/>
    </xf>
    <xf numFmtId="166" fontId="25" fillId="0" borderId="17" xfId="0" applyNumberFormat="1" applyFont="1" applyFill="1" applyBorder="1" applyAlignment="1" applyProtection="1">
      <alignment horizontal="right"/>
      <protection hidden="1"/>
    </xf>
    <xf numFmtId="166" fontId="25" fillId="49" borderId="18" xfId="0" applyNumberFormat="1" applyFont="1" applyFill="1" applyBorder="1" applyAlignment="1" applyProtection="1">
      <alignment horizontal="right" vertical="center"/>
      <protection locked="0"/>
    </xf>
    <xf numFmtId="166" fontId="25" fillId="49" borderId="18" xfId="0" applyNumberFormat="1" applyFont="1" applyFill="1" applyBorder="1" applyAlignment="1" applyProtection="1">
      <alignment horizontal="right"/>
      <protection locked="0"/>
    </xf>
    <xf numFmtId="3" fontId="25" fillId="0" borderId="15" xfId="0" applyNumberFormat="1" applyFont="1" applyFill="1" applyBorder="1" applyAlignment="1" applyProtection="1">
      <alignment horizontal="right"/>
      <protection locked="0" hidden="1"/>
    </xf>
    <xf numFmtId="166" fontId="25" fillId="49" borderId="17" xfId="0" applyNumberFormat="1" applyFont="1" applyFill="1" applyBorder="1" applyAlignment="1" applyProtection="1">
      <alignment horizontal="right" vertical="center"/>
      <protection locked="0"/>
    </xf>
    <xf numFmtId="0" fontId="25" fillId="49" borderId="22" xfId="0" applyFont="1" applyFill="1" applyBorder="1" applyAlignment="1" applyProtection="1">
      <alignment horizontal="center"/>
      <protection locked="0"/>
    </xf>
    <xf numFmtId="166" fontId="25" fillId="49" borderId="15" xfId="0" applyNumberFormat="1" applyFont="1" applyFill="1" applyBorder="1" applyAlignment="1" applyProtection="1">
      <alignment horizontal="right" vertical="center"/>
      <protection locked="0"/>
    </xf>
    <xf numFmtId="166" fontId="25" fillId="49" borderId="17" xfId="0" applyNumberFormat="1" applyFont="1" applyFill="1" applyBorder="1" applyAlignment="1" applyProtection="1">
      <alignment horizontal="right"/>
      <protection locked="0"/>
    </xf>
    <xf numFmtId="166" fontId="25" fillId="49" borderId="26" xfId="0" applyNumberFormat="1" applyFont="1" applyFill="1" applyBorder="1" applyAlignment="1" applyProtection="1">
      <alignment horizontal="right" vertical="center"/>
      <protection locked="0"/>
    </xf>
    <xf numFmtId="166" fontId="25" fillId="49" borderId="26" xfId="0" applyNumberFormat="1" applyFont="1" applyFill="1" applyBorder="1" applyAlignment="1" applyProtection="1">
      <alignment horizontal="right"/>
      <protection locked="0"/>
    </xf>
    <xf numFmtId="166" fontId="25" fillId="49" borderId="31" xfId="0" applyNumberFormat="1" applyFont="1" applyFill="1" applyBorder="1" applyAlignment="1" applyProtection="1">
      <alignment horizontal="right" vertical="center"/>
      <protection locked="0"/>
    </xf>
    <xf numFmtId="166" fontId="25" fillId="49" borderId="22" xfId="0" applyNumberFormat="1" applyFont="1" applyFill="1" applyBorder="1" applyAlignment="1" applyProtection="1">
      <alignment horizontal="right"/>
      <protection locked="0"/>
    </xf>
    <xf numFmtId="1" fontId="31" fillId="49" borderId="0" xfId="0" applyNumberFormat="1" applyFont="1" applyFill="1" applyProtection="1">
      <protection locked="0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42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colors>
    <mruColors>
      <color rgb="FFFFFFCC"/>
      <color rgb="FFE6631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rand.com.eg/en/catalog/products/pop-up-2x4-modules-to-be-equipped-matt-aluminium-finish-054013" TargetMode="External"/><Relationship Id="rId2" Type="http://schemas.openxmlformats.org/officeDocument/2006/relationships/hyperlink" Target="https://www.webex.com/us/en/devices/room-series/cisco-room-bar-pro.html" TargetMode="External"/><Relationship Id="rId1" Type="http://schemas.openxmlformats.org/officeDocument/2006/relationships/hyperlink" Target="https://www.cisco.com/c/dam/en/us/td/docs/telepresence/endpoint/microphone/installation_guide/ceiling-microphone-installation-guide.pdf" TargetMode="External"/><Relationship Id="rId6" Type="http://schemas.openxmlformats.org/officeDocument/2006/relationships/hyperlink" Target="https://iiyama.com/gl_en/products/prolite-te8614mis-b2ag/" TargetMode="External"/><Relationship Id="rId5" Type="http://schemas.openxmlformats.org/officeDocument/2006/relationships/hyperlink" Target="https://www.stell.cz/produkty/drzaky-pro-televizory/sho-7220" TargetMode="External"/><Relationship Id="rId4" Type="http://schemas.openxmlformats.org/officeDocument/2006/relationships/hyperlink" Target="https://www.legrand.com.eg/en/catalog/products/pop-up-2x4-modules-to-be-equipped-matt-aluminium-finish-054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5"/>
  <sheetViews>
    <sheetView tabSelected="1" topLeftCell="A361" zoomScale="160" zoomScaleNormal="160" workbookViewId="0">
      <selection activeCell="L328" sqref="L328"/>
    </sheetView>
  </sheetViews>
  <sheetFormatPr defaultRowHeight="12.75" x14ac:dyDescent="0.2"/>
  <cols>
    <col min="1" max="1" width="7.42578125" customWidth="1"/>
    <col min="2" max="2" width="33" customWidth="1"/>
    <col min="3" max="3" width="10.7109375" style="21" customWidth="1"/>
    <col min="4" max="4" width="5.5703125" customWidth="1"/>
    <col min="5" max="5" width="4.5703125" customWidth="1"/>
    <col min="6" max="6" width="10" customWidth="1"/>
    <col min="7" max="7" width="7.5703125" customWidth="1"/>
    <col min="8" max="8" width="10" customWidth="1"/>
    <col min="9" max="9" width="10" bestFit="1" customWidth="1"/>
    <col min="14" max="14" width="16.140625" customWidth="1"/>
    <col min="15" max="15" width="12.85546875" customWidth="1"/>
    <col min="16" max="16" width="12.28515625" customWidth="1"/>
    <col min="17" max="17" width="15" customWidth="1"/>
    <col min="20" max="20" width="10.5703125" customWidth="1"/>
    <col min="21" max="21" width="7.7109375" customWidth="1"/>
    <col min="22" max="22" width="10.140625" bestFit="1" customWidth="1"/>
  </cols>
  <sheetData>
    <row r="1" spans="1:20" x14ac:dyDescent="0.2">
      <c r="B1" t="s">
        <v>190</v>
      </c>
    </row>
    <row r="3" spans="1:20" ht="20.25" x14ac:dyDescent="0.2">
      <c r="B3" s="106" t="s">
        <v>178</v>
      </c>
    </row>
    <row r="5" spans="1:20" ht="13.5" thickBot="1" x14ac:dyDescent="0.25"/>
    <row r="6" spans="1:20" ht="13.5" thickBot="1" x14ac:dyDescent="0.25">
      <c r="B6" s="80" t="s">
        <v>41</v>
      </c>
    </row>
    <row r="7" spans="1:20" ht="12.75" customHeight="1" x14ac:dyDescent="0.2"/>
    <row r="8" spans="1:20" s="1" customFormat="1" ht="21" customHeight="1" x14ac:dyDescent="0.35">
      <c r="B8" s="16" t="s">
        <v>15</v>
      </c>
      <c r="C8" s="22"/>
      <c r="E8" s="2"/>
      <c r="F8" s="50" t="s">
        <v>20</v>
      </c>
      <c r="H8"/>
    </row>
    <row r="9" spans="1:20" s="1" customFormat="1" x14ac:dyDescent="0.2">
      <c r="B9" s="17"/>
      <c r="C9" s="22"/>
      <c r="H9"/>
      <c r="T9"/>
    </row>
    <row r="10" spans="1:20" s="1" customFormat="1" x14ac:dyDescent="0.2">
      <c r="B10" s="10" t="s">
        <v>0</v>
      </c>
      <c r="C10" s="49" t="s">
        <v>418</v>
      </c>
      <c r="E10" s="4"/>
      <c r="F10" s="39" t="s">
        <v>192</v>
      </c>
      <c r="G10" s="5"/>
      <c r="H10" s="3"/>
      <c r="T10"/>
    </row>
    <row r="11" spans="1:20" s="1" customFormat="1" ht="20.25" x14ac:dyDescent="0.2">
      <c r="B11" s="10"/>
      <c r="C11" s="23"/>
      <c r="D11" s="31"/>
      <c r="E11" s="3"/>
      <c r="F11" s="52" t="s">
        <v>21</v>
      </c>
      <c r="G11" s="30"/>
      <c r="H11" s="30"/>
      <c r="T11" s="106"/>
    </row>
    <row r="12" spans="1:20" s="1" customFormat="1" ht="13.5" thickBot="1" x14ac:dyDescent="0.25">
      <c r="C12" s="24"/>
    </row>
    <row r="13" spans="1:20" s="1" customFormat="1" x14ac:dyDescent="0.2">
      <c r="A13" s="61" t="s">
        <v>47</v>
      </c>
      <c r="B13" s="26" t="s">
        <v>1</v>
      </c>
      <c r="C13" s="27" t="s">
        <v>2</v>
      </c>
      <c r="D13" s="54" t="s">
        <v>10</v>
      </c>
      <c r="E13" s="34" t="s">
        <v>11</v>
      </c>
      <c r="F13" s="27" t="s">
        <v>3</v>
      </c>
      <c r="G13" s="27" t="s">
        <v>4</v>
      </c>
      <c r="H13" s="27" t="s">
        <v>3</v>
      </c>
      <c r="J13" s="111"/>
      <c r="K13" s="21"/>
      <c r="L13" s="21"/>
      <c r="M13" s="21"/>
      <c r="N13" s="111"/>
      <c r="O13" s="111"/>
      <c r="P13" s="111"/>
      <c r="Q13" s="111"/>
    </row>
    <row r="14" spans="1:20" s="1" customFormat="1" ht="13.5" thickBot="1" x14ac:dyDescent="0.25">
      <c r="A14" s="62"/>
      <c r="B14" s="28" t="s">
        <v>5</v>
      </c>
      <c r="C14" s="29" t="s">
        <v>6</v>
      </c>
      <c r="D14" s="107" t="s">
        <v>23</v>
      </c>
      <c r="E14" s="35" t="s">
        <v>7</v>
      </c>
      <c r="F14" s="29" t="s">
        <v>6</v>
      </c>
      <c r="G14" s="29" t="s">
        <v>8</v>
      </c>
      <c r="H14" s="29" t="s">
        <v>13</v>
      </c>
      <c r="J14" s="111"/>
      <c r="K14" s="112"/>
      <c r="L14" s="112"/>
      <c r="M14" s="112"/>
      <c r="N14" s="111"/>
      <c r="O14" s="111"/>
      <c r="P14" s="111"/>
      <c r="Q14" s="111"/>
    </row>
    <row r="15" spans="1:20" s="1" customFormat="1" x14ac:dyDescent="0.2">
      <c r="A15" s="185" t="s">
        <v>191</v>
      </c>
      <c r="B15" s="124" t="s">
        <v>363</v>
      </c>
      <c r="C15" s="234"/>
      <c r="D15" s="51">
        <v>48.8</v>
      </c>
      <c r="E15" s="44">
        <v>21</v>
      </c>
      <c r="F15" s="232">
        <f t="shared" ref="F15:F20" si="0">C15*D15</f>
        <v>0</v>
      </c>
      <c r="G15" s="47">
        <f t="shared" ref="G15:G20" si="1">F15*E15*0.01</f>
        <v>0</v>
      </c>
      <c r="H15" s="93">
        <f t="shared" ref="H15:H20" si="2">F15+G15</f>
        <v>0</v>
      </c>
      <c r="J15" s="113"/>
      <c r="K15" s="114"/>
      <c r="L15" s="114"/>
      <c r="M15" s="114"/>
      <c r="N15" s="114"/>
      <c r="O15" s="114"/>
      <c r="P15" s="114"/>
      <c r="Q15" s="114"/>
    </row>
    <row r="16" spans="1:20" s="1" customFormat="1" ht="22.5" x14ac:dyDescent="0.2">
      <c r="A16" s="183" t="s">
        <v>48</v>
      </c>
      <c r="B16" s="124" t="s">
        <v>366</v>
      </c>
      <c r="C16" s="234"/>
      <c r="D16" s="51">
        <v>1</v>
      </c>
      <c r="E16" s="44">
        <v>21</v>
      </c>
      <c r="F16" s="232">
        <f t="shared" si="0"/>
        <v>0</v>
      </c>
      <c r="G16" s="47">
        <f t="shared" si="1"/>
        <v>0</v>
      </c>
      <c r="H16" s="93">
        <f t="shared" si="2"/>
        <v>0</v>
      </c>
      <c r="J16" s="113"/>
      <c r="K16" s="114"/>
      <c r="L16" s="114"/>
      <c r="M16" s="114"/>
      <c r="N16" s="114"/>
      <c r="O16" s="114"/>
      <c r="P16" s="114"/>
      <c r="Q16" s="114"/>
    </row>
    <row r="17" spans="1:22" s="1" customFormat="1" x14ac:dyDescent="0.2">
      <c r="A17" s="66" t="s">
        <v>49</v>
      </c>
      <c r="B17" s="124" t="s">
        <v>364</v>
      </c>
      <c r="C17" s="234"/>
      <c r="D17" s="51">
        <v>48.8</v>
      </c>
      <c r="E17" s="44">
        <v>21</v>
      </c>
      <c r="F17" s="232">
        <f t="shared" si="0"/>
        <v>0</v>
      </c>
      <c r="G17" s="47">
        <f t="shared" si="1"/>
        <v>0</v>
      </c>
      <c r="H17" s="93">
        <f t="shared" si="2"/>
        <v>0</v>
      </c>
      <c r="J17" s="113"/>
      <c r="K17" s="114"/>
      <c r="L17" s="114"/>
      <c r="M17" s="114"/>
      <c r="N17" s="114"/>
      <c r="O17" s="114"/>
      <c r="P17" s="114"/>
      <c r="Q17" s="114"/>
    </row>
    <row r="18" spans="1:22" s="1" customFormat="1" ht="22.5" x14ac:dyDescent="0.2">
      <c r="A18" s="183" t="s">
        <v>50</v>
      </c>
      <c r="B18" s="124" t="s">
        <v>365</v>
      </c>
      <c r="C18" s="234"/>
      <c r="D18" s="51">
        <v>1</v>
      </c>
      <c r="E18" s="44">
        <v>21</v>
      </c>
      <c r="F18" s="232">
        <f t="shared" si="0"/>
        <v>0</v>
      </c>
      <c r="G18" s="47">
        <f t="shared" si="1"/>
        <v>0</v>
      </c>
      <c r="H18" s="93">
        <f t="shared" si="2"/>
        <v>0</v>
      </c>
      <c r="J18" s="113"/>
      <c r="K18" s="115"/>
      <c r="L18" s="115"/>
      <c r="M18" s="115"/>
      <c r="N18" s="116"/>
      <c r="O18" s="116"/>
      <c r="P18" s="116"/>
      <c r="Q18" s="116"/>
      <c r="V18" s="22"/>
    </row>
    <row r="19" spans="1:22" s="1" customFormat="1" x14ac:dyDescent="0.2">
      <c r="A19" s="66" t="s">
        <v>51</v>
      </c>
      <c r="B19" s="124" t="s">
        <v>22</v>
      </c>
      <c r="C19" s="235"/>
      <c r="D19" s="45">
        <v>5.6</v>
      </c>
      <c r="E19" s="32">
        <v>21</v>
      </c>
      <c r="F19" s="233">
        <f t="shared" si="0"/>
        <v>0</v>
      </c>
      <c r="G19" s="46">
        <f t="shared" si="1"/>
        <v>0</v>
      </c>
      <c r="H19" s="88">
        <f t="shared" si="2"/>
        <v>0</v>
      </c>
      <c r="J19" s="113"/>
      <c r="K19" s="115"/>
      <c r="L19" s="115"/>
      <c r="M19" s="115"/>
      <c r="N19" s="116"/>
      <c r="O19" s="116"/>
      <c r="P19" s="116"/>
      <c r="Q19" s="116"/>
      <c r="V19" s="22"/>
    </row>
    <row r="20" spans="1:22" s="1" customFormat="1" x14ac:dyDescent="0.2">
      <c r="A20" s="183" t="s">
        <v>52</v>
      </c>
      <c r="B20" s="125" t="s">
        <v>107</v>
      </c>
      <c r="C20" s="234"/>
      <c r="D20" s="45">
        <v>1</v>
      </c>
      <c r="E20" s="32">
        <v>21</v>
      </c>
      <c r="F20" s="233">
        <f t="shared" si="0"/>
        <v>0</v>
      </c>
      <c r="G20" s="46">
        <f t="shared" si="1"/>
        <v>0</v>
      </c>
      <c r="H20" s="88">
        <f t="shared" si="2"/>
        <v>0</v>
      </c>
      <c r="J20" s="117"/>
      <c r="K20" s="114"/>
      <c r="L20" s="114"/>
      <c r="M20" s="114"/>
      <c r="N20" s="114"/>
      <c r="O20" s="114"/>
      <c r="P20" s="114"/>
      <c r="Q20" s="114"/>
      <c r="S20" s="118"/>
      <c r="V20" s="83"/>
    </row>
    <row r="21" spans="1:22" s="1" customFormat="1" ht="13.5" thickBot="1" x14ac:dyDescent="0.25">
      <c r="A21" s="186"/>
      <c r="B21" s="184"/>
      <c r="C21" s="236"/>
      <c r="D21" s="12"/>
      <c r="E21" s="13"/>
      <c r="F21" s="48"/>
      <c r="G21" s="48"/>
      <c r="H21" s="48"/>
      <c r="N21" s="57"/>
      <c r="O21" s="57"/>
      <c r="P21" s="119"/>
      <c r="Q21" s="120"/>
      <c r="V21" s="22"/>
    </row>
    <row r="22" spans="1:22" s="1" customFormat="1" ht="13.5" thickBot="1" x14ac:dyDescent="0.25">
      <c r="B22" s="14"/>
      <c r="C22" s="25"/>
      <c r="D22" s="15" t="s">
        <v>9</v>
      </c>
      <c r="E22" s="15"/>
      <c r="F22" s="95">
        <f>SUM(F15:F21)</f>
        <v>0</v>
      </c>
      <c r="G22" s="95">
        <f>SUM(G15:G21)</f>
        <v>0</v>
      </c>
      <c r="H22" s="94">
        <f>SUM(H15:H21)</f>
        <v>0</v>
      </c>
      <c r="N22"/>
      <c r="O22"/>
      <c r="P22"/>
      <c r="Q22" s="111"/>
      <c r="V22" s="22"/>
    </row>
    <row r="23" spans="1:22" s="1" customFormat="1" ht="13.5" thickBot="1" x14ac:dyDescent="0.25">
      <c r="B23" s="14"/>
      <c r="C23" s="25"/>
      <c r="D23" s="15"/>
      <c r="E23" s="15"/>
      <c r="F23" s="18"/>
      <c r="G23" s="18"/>
      <c r="H23" s="18"/>
      <c r="S23" s="118"/>
      <c r="V23" s="83"/>
    </row>
    <row r="24" spans="1:22" s="1" customFormat="1" ht="13.5" thickBot="1" x14ac:dyDescent="0.25">
      <c r="B24" s="14" t="s">
        <v>16</v>
      </c>
      <c r="C24" s="96">
        <f>F22</f>
        <v>0</v>
      </c>
      <c r="D24" s="98" t="s">
        <v>12</v>
      </c>
      <c r="F24" s="6"/>
      <c r="R24"/>
      <c r="S24" s="111"/>
      <c r="T24" s="111"/>
      <c r="U24" s="111"/>
    </row>
    <row r="25" spans="1:22" s="1" customFormat="1" ht="13.5" thickBot="1" x14ac:dyDescent="0.25">
      <c r="B25" s="37" t="s">
        <v>18</v>
      </c>
      <c r="C25" s="97">
        <f>G22</f>
        <v>0</v>
      </c>
      <c r="D25" s="99" t="s">
        <v>12</v>
      </c>
      <c r="F25" s="6"/>
      <c r="K25"/>
      <c r="L25"/>
      <c r="M25"/>
      <c r="N25" s="121"/>
      <c r="O25" s="56"/>
      <c r="P25" s="122"/>
      <c r="Q25"/>
      <c r="R25"/>
      <c r="S25" s="111"/>
      <c r="T25" s="111"/>
      <c r="U25" s="111"/>
    </row>
    <row r="26" spans="1:22" s="1" customFormat="1" ht="13.5" thickBot="1" x14ac:dyDescent="0.25">
      <c r="B26" s="37" t="s">
        <v>17</v>
      </c>
      <c r="C26" s="96">
        <f>H22</f>
        <v>0</v>
      </c>
      <c r="D26" s="98" t="s">
        <v>12</v>
      </c>
      <c r="F26" s="6"/>
      <c r="K26"/>
      <c r="L26"/>
      <c r="M26"/>
      <c r="N26"/>
      <c r="O26"/>
      <c r="P26"/>
      <c r="Q26"/>
      <c r="R26"/>
      <c r="S26" s="123"/>
      <c r="T26" s="123"/>
      <c r="U26" s="123"/>
    </row>
    <row r="27" spans="1:22" s="1" customFormat="1" x14ac:dyDescent="0.2">
      <c r="B27" s="14"/>
      <c r="C27" s="25"/>
      <c r="D27" s="15"/>
      <c r="E27" s="15"/>
      <c r="F27" s="18"/>
      <c r="G27" s="18"/>
      <c r="H27" s="18"/>
      <c r="I27"/>
      <c r="J27"/>
      <c r="K27"/>
      <c r="L27"/>
      <c r="M27"/>
      <c r="N27"/>
      <c r="O27"/>
      <c r="P27"/>
      <c r="Q27"/>
      <c r="R27"/>
      <c r="S27" s="55"/>
      <c r="T27" s="55"/>
      <c r="U27" s="56"/>
      <c r="V27" s="39"/>
    </row>
    <row r="28" spans="1:22" x14ac:dyDescent="0.2">
      <c r="B28" s="37"/>
      <c r="C28" s="38"/>
      <c r="D28" s="20"/>
      <c r="E28" s="19"/>
      <c r="F28" s="33"/>
      <c r="G28" s="1"/>
      <c r="H28" s="1"/>
      <c r="S28" s="57"/>
    </row>
    <row r="29" spans="1:22" x14ac:dyDescent="0.2">
      <c r="B29" s="37"/>
      <c r="C29" s="22"/>
      <c r="D29" s="20"/>
      <c r="E29" s="20"/>
      <c r="F29" s="33"/>
      <c r="G29" s="3"/>
      <c r="H29" s="1"/>
      <c r="R29" s="1"/>
      <c r="S29" s="57"/>
    </row>
    <row r="30" spans="1:22" x14ac:dyDescent="0.2">
      <c r="B30" s="37"/>
      <c r="C30" s="22"/>
      <c r="D30" s="20"/>
      <c r="E30" s="20"/>
      <c r="F30" s="33"/>
      <c r="G30" s="3"/>
      <c r="H30" s="1"/>
      <c r="R30" s="1"/>
      <c r="S30" s="57"/>
    </row>
    <row r="31" spans="1:22" x14ac:dyDescent="0.2">
      <c r="B31" s="37"/>
      <c r="C31" s="22"/>
      <c r="D31" s="20"/>
      <c r="E31" s="20"/>
      <c r="F31" s="33"/>
      <c r="G31" s="3"/>
      <c r="H31" s="1"/>
      <c r="R31" s="1"/>
      <c r="S31" s="57"/>
    </row>
    <row r="32" spans="1:22" x14ac:dyDescent="0.2">
      <c r="B32" s="37"/>
      <c r="C32" s="22"/>
      <c r="D32" s="20"/>
      <c r="E32" s="20"/>
      <c r="F32" s="33"/>
      <c r="G32" s="3"/>
      <c r="H32" s="1"/>
      <c r="R32" s="1"/>
      <c r="S32" s="57"/>
    </row>
    <row r="33" spans="2:19" x14ac:dyDescent="0.2">
      <c r="B33" s="37"/>
      <c r="C33" s="22"/>
      <c r="D33" s="20"/>
      <c r="E33" s="20"/>
      <c r="F33" s="33"/>
      <c r="G33" s="3"/>
      <c r="H33" s="1"/>
      <c r="R33" s="1"/>
      <c r="S33" s="57"/>
    </row>
    <row r="34" spans="2:19" x14ac:dyDescent="0.2">
      <c r="B34" s="37"/>
      <c r="C34" s="22"/>
      <c r="D34" s="20"/>
      <c r="E34" s="20"/>
      <c r="F34" s="33"/>
      <c r="G34" s="3"/>
      <c r="H34" s="1"/>
      <c r="R34" s="1"/>
      <c r="S34" s="57"/>
    </row>
    <row r="35" spans="2:19" x14ac:dyDescent="0.2">
      <c r="B35" s="37"/>
      <c r="C35" s="22"/>
      <c r="D35" s="20"/>
      <c r="E35" s="20"/>
      <c r="F35" s="33"/>
      <c r="G35" s="3"/>
      <c r="H35" s="1"/>
      <c r="R35" s="1"/>
      <c r="S35" s="57"/>
    </row>
    <row r="36" spans="2:19" x14ac:dyDescent="0.2">
      <c r="B36" s="37"/>
      <c r="C36" s="22"/>
      <c r="D36" s="20"/>
      <c r="E36" s="20"/>
      <c r="F36" s="33"/>
      <c r="G36" s="3"/>
      <c r="H36" s="1"/>
      <c r="R36" s="1"/>
      <c r="S36" s="57"/>
    </row>
    <row r="37" spans="2:19" x14ac:dyDescent="0.2">
      <c r="B37" s="37"/>
      <c r="C37" s="22"/>
      <c r="D37" s="20"/>
      <c r="E37" s="20"/>
      <c r="F37" s="33"/>
      <c r="G37" s="3"/>
      <c r="H37" s="1"/>
      <c r="R37" s="1"/>
      <c r="S37" s="57"/>
    </row>
    <row r="38" spans="2:19" x14ac:dyDescent="0.2">
      <c r="B38" s="37"/>
      <c r="C38" s="22"/>
      <c r="D38" s="20"/>
      <c r="E38" s="20"/>
      <c r="F38" s="33"/>
      <c r="G38" s="3"/>
      <c r="H38" s="1"/>
      <c r="R38" s="1"/>
      <c r="S38" s="57"/>
    </row>
    <row r="39" spans="2:19" x14ac:dyDescent="0.2">
      <c r="B39" s="37"/>
      <c r="C39" s="22"/>
      <c r="D39" s="20"/>
      <c r="E39" s="20"/>
      <c r="F39" s="33"/>
      <c r="G39" s="3"/>
      <c r="H39" s="1"/>
      <c r="R39" s="1"/>
      <c r="S39" s="57"/>
    </row>
    <row r="40" spans="2:19" x14ac:dyDescent="0.2">
      <c r="B40" s="37"/>
      <c r="C40" s="22"/>
      <c r="D40" s="20"/>
      <c r="E40" s="20"/>
      <c r="F40" s="33"/>
      <c r="G40" s="3"/>
      <c r="H40" s="1"/>
      <c r="R40" s="1"/>
      <c r="S40" s="57"/>
    </row>
    <row r="41" spans="2:19" x14ac:dyDescent="0.2">
      <c r="B41" s="37"/>
      <c r="C41" s="22"/>
      <c r="D41" s="20"/>
      <c r="E41" s="20"/>
      <c r="F41" s="33"/>
      <c r="G41" s="3"/>
      <c r="H41" s="1"/>
      <c r="R41" s="1"/>
      <c r="S41" s="57"/>
    </row>
    <row r="42" spans="2:19" x14ac:dyDescent="0.2">
      <c r="B42" s="37"/>
      <c r="C42" s="22"/>
      <c r="D42" s="20"/>
      <c r="E42" s="20"/>
      <c r="F42" s="33"/>
      <c r="G42" s="3"/>
      <c r="H42" s="1"/>
      <c r="R42" s="1"/>
      <c r="S42" s="57"/>
    </row>
    <row r="43" spans="2:19" x14ac:dyDescent="0.2">
      <c r="B43" s="37"/>
      <c r="C43" s="22"/>
      <c r="D43" s="20"/>
      <c r="E43" s="20"/>
      <c r="F43" s="33"/>
      <c r="G43" s="3"/>
      <c r="H43" s="1"/>
      <c r="R43" s="1"/>
      <c r="S43" s="57"/>
    </row>
    <row r="44" spans="2:19" x14ac:dyDescent="0.2">
      <c r="B44" s="37"/>
      <c r="C44" s="22"/>
      <c r="D44" s="20"/>
      <c r="E44" s="20"/>
      <c r="F44" s="33"/>
      <c r="G44" s="3"/>
      <c r="H44" s="1"/>
      <c r="R44" s="1"/>
      <c r="S44" s="57"/>
    </row>
    <row r="45" spans="2:19" x14ac:dyDescent="0.2">
      <c r="B45" s="37"/>
      <c r="C45" s="22"/>
      <c r="D45" s="20"/>
      <c r="E45" s="20"/>
      <c r="F45" s="33"/>
      <c r="G45" s="3"/>
      <c r="H45" s="1"/>
      <c r="R45" s="1"/>
      <c r="S45" s="57"/>
    </row>
    <row r="46" spans="2:19" x14ac:dyDescent="0.2">
      <c r="B46" s="37"/>
      <c r="C46" s="22"/>
      <c r="D46" s="20"/>
      <c r="E46" s="20"/>
      <c r="F46" s="33"/>
      <c r="G46" s="3"/>
      <c r="H46" s="1"/>
      <c r="R46" s="1"/>
      <c r="S46" s="57"/>
    </row>
    <row r="47" spans="2:19" x14ac:dyDescent="0.2">
      <c r="B47" s="37"/>
      <c r="C47" s="22"/>
      <c r="D47" s="20"/>
      <c r="E47" s="20"/>
      <c r="F47" s="33"/>
      <c r="G47" s="3"/>
      <c r="H47" s="1"/>
      <c r="R47" s="1"/>
      <c r="S47" s="57"/>
    </row>
    <row r="48" spans="2:19" x14ac:dyDescent="0.2">
      <c r="B48" s="37"/>
      <c r="C48" s="22"/>
      <c r="D48" s="20"/>
      <c r="E48" s="20"/>
      <c r="F48" s="33"/>
      <c r="G48" s="3"/>
      <c r="H48" s="1"/>
      <c r="R48" s="1"/>
      <c r="S48" s="57"/>
    </row>
    <row r="49" spans="1:22" x14ac:dyDescent="0.2">
      <c r="B49" s="37"/>
      <c r="C49" s="22"/>
      <c r="D49" s="20"/>
      <c r="E49" s="20"/>
      <c r="F49" s="33"/>
      <c r="G49" s="3"/>
      <c r="H49" s="1"/>
      <c r="R49" s="1"/>
      <c r="S49" s="57"/>
    </row>
    <row r="50" spans="1:22" x14ac:dyDescent="0.2">
      <c r="B50" s="37"/>
      <c r="C50" s="22"/>
      <c r="D50" s="20"/>
      <c r="E50" s="20"/>
      <c r="F50" s="33"/>
      <c r="G50" s="3"/>
      <c r="H50" s="1"/>
      <c r="R50" s="1"/>
      <c r="S50" s="57"/>
    </row>
    <row r="51" spans="1:22" x14ac:dyDescent="0.2">
      <c r="B51" s="37"/>
      <c r="C51" s="22"/>
      <c r="D51" s="20"/>
      <c r="E51" s="20"/>
      <c r="F51" s="33"/>
      <c r="G51" s="3"/>
      <c r="H51" s="1"/>
      <c r="R51" s="1"/>
      <c r="S51" s="57"/>
    </row>
    <row r="52" spans="1:22" x14ac:dyDescent="0.2">
      <c r="B52" s="37"/>
      <c r="C52" s="22"/>
      <c r="D52" s="20"/>
      <c r="E52" s="20"/>
      <c r="F52" s="33"/>
      <c r="G52" s="3"/>
      <c r="H52" s="1"/>
      <c r="R52" s="1"/>
      <c r="S52" s="57"/>
    </row>
    <row r="53" spans="1:22" x14ac:dyDescent="0.2">
      <c r="B53" s="37"/>
      <c r="C53" s="22"/>
      <c r="D53" s="20"/>
      <c r="E53" s="20"/>
      <c r="F53" s="33"/>
      <c r="G53" s="3"/>
      <c r="H53" s="1"/>
      <c r="R53" s="1"/>
      <c r="S53" s="57"/>
    </row>
    <row r="54" spans="1:22" ht="13.5" thickBot="1" x14ac:dyDescent="0.25">
      <c r="B54" s="1"/>
      <c r="C54" s="22"/>
      <c r="D54" s="8"/>
      <c r="F54" s="7"/>
      <c r="G54" s="3"/>
      <c r="H54" s="3"/>
    </row>
    <row r="55" spans="1:22" ht="13.5" thickBot="1" x14ac:dyDescent="0.25">
      <c r="B55" s="80" t="s">
        <v>42</v>
      </c>
    </row>
    <row r="57" spans="1:22" ht="23.25" x14ac:dyDescent="0.35">
      <c r="B57" s="16" t="s">
        <v>15</v>
      </c>
      <c r="C57" s="22"/>
      <c r="D57" s="1"/>
      <c r="E57" s="2"/>
      <c r="F57" s="50" t="s">
        <v>20</v>
      </c>
      <c r="G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">
      <c r="B58" s="17"/>
      <c r="C58" s="22"/>
      <c r="D58" s="1"/>
      <c r="E58" s="1"/>
      <c r="F58" s="1"/>
      <c r="G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">
      <c r="B59" s="10" t="s">
        <v>0</v>
      </c>
      <c r="C59" s="49" t="s">
        <v>418</v>
      </c>
      <c r="D59" s="1"/>
      <c r="E59" s="4"/>
      <c r="F59" s="39" t="s">
        <v>192</v>
      </c>
      <c r="G59" s="5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">
      <c r="B60" s="10"/>
      <c r="C60" s="23"/>
      <c r="D60" s="31"/>
      <c r="E60" s="3"/>
      <c r="F60" s="52" t="s">
        <v>37</v>
      </c>
      <c r="G60" s="30"/>
      <c r="H60" s="3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3.5" thickBot="1" x14ac:dyDescent="0.25">
      <c r="B61" s="1"/>
      <c r="C61" s="2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">
      <c r="A62" s="69" t="s">
        <v>47</v>
      </c>
      <c r="B62" s="26" t="s">
        <v>1</v>
      </c>
      <c r="C62" s="27" t="s">
        <v>2</v>
      </c>
      <c r="D62" s="54" t="s">
        <v>10</v>
      </c>
      <c r="E62" s="34" t="s">
        <v>11</v>
      </c>
      <c r="F62" s="27" t="s">
        <v>3</v>
      </c>
      <c r="G62" s="27" t="s">
        <v>4</v>
      </c>
      <c r="H62" s="27" t="s">
        <v>3</v>
      </c>
      <c r="I62" s="1"/>
      <c r="J62" s="111"/>
      <c r="K62" s="21"/>
      <c r="L62" s="21"/>
      <c r="M62" s="21"/>
      <c r="N62" s="111"/>
      <c r="O62" s="111"/>
      <c r="P62" s="111"/>
      <c r="Q62" s="111"/>
      <c r="R62" s="1"/>
      <c r="S62" s="1"/>
      <c r="T62" s="1"/>
      <c r="U62" s="1"/>
      <c r="V62" s="1"/>
    </row>
    <row r="63" spans="1:22" ht="13.5" thickBot="1" x14ac:dyDescent="0.25">
      <c r="A63" s="70"/>
      <c r="B63" s="28" t="s">
        <v>5</v>
      </c>
      <c r="C63" s="29" t="s">
        <v>6</v>
      </c>
      <c r="D63" s="53" t="s">
        <v>23</v>
      </c>
      <c r="E63" s="35" t="s">
        <v>7</v>
      </c>
      <c r="F63" s="29" t="s">
        <v>6</v>
      </c>
      <c r="G63" s="29" t="s">
        <v>8</v>
      </c>
      <c r="H63" s="29" t="s">
        <v>13</v>
      </c>
      <c r="I63" s="1"/>
      <c r="J63" s="111"/>
      <c r="K63" s="112"/>
      <c r="L63" s="112"/>
      <c r="M63" s="112"/>
      <c r="N63" s="111"/>
      <c r="O63" s="111"/>
      <c r="P63" s="111"/>
      <c r="Q63" s="111"/>
      <c r="R63" s="1"/>
      <c r="S63" s="1"/>
      <c r="T63" s="1"/>
      <c r="U63" s="1"/>
      <c r="V63" s="1"/>
    </row>
    <row r="64" spans="1:22" x14ac:dyDescent="0.2">
      <c r="A64" s="71"/>
      <c r="B64" s="67" t="s">
        <v>106</v>
      </c>
      <c r="C64" s="238"/>
      <c r="D64" s="108"/>
      <c r="E64" s="60"/>
      <c r="F64" s="40"/>
      <c r="G64" s="40"/>
      <c r="H64" s="40"/>
      <c r="I64" s="1"/>
      <c r="J64" s="111"/>
      <c r="K64" s="112"/>
      <c r="L64" s="112"/>
      <c r="M64" s="112"/>
      <c r="N64" s="111"/>
      <c r="O64" s="111"/>
      <c r="P64" s="111"/>
      <c r="Q64" s="111"/>
      <c r="R64" s="1"/>
      <c r="S64" s="1"/>
      <c r="T64" s="1"/>
      <c r="U64" s="1"/>
      <c r="V64" s="1"/>
    </row>
    <row r="65" spans="1:22" ht="26.25" customHeight="1" x14ac:dyDescent="0.2">
      <c r="A65" s="74" t="s">
        <v>53</v>
      </c>
      <c r="B65" s="76" t="s">
        <v>367</v>
      </c>
      <c r="C65" s="234"/>
      <c r="D65" s="51">
        <v>80.7</v>
      </c>
      <c r="E65" s="195">
        <v>21</v>
      </c>
      <c r="F65" s="232">
        <f t="shared" ref="F65:F71" si="3">C65*D65</f>
        <v>0</v>
      </c>
      <c r="G65" s="47">
        <f t="shared" ref="G65:G71" si="4">F65*E65*0.01</f>
        <v>0</v>
      </c>
      <c r="H65" s="93">
        <f t="shared" ref="H65:H71" si="5">F65+G65</f>
        <v>0</v>
      </c>
      <c r="I65" s="1"/>
      <c r="J65" s="116"/>
      <c r="K65" s="114"/>
      <c r="L65" s="114"/>
      <c r="M65" s="114"/>
      <c r="N65" s="114"/>
      <c r="O65" s="114"/>
      <c r="P65" s="114"/>
      <c r="Q65" s="114"/>
      <c r="R65" s="1"/>
      <c r="S65" s="1"/>
      <c r="T65" s="1"/>
      <c r="U65" s="1"/>
      <c r="V65" s="1"/>
    </row>
    <row r="66" spans="1:22" ht="33.75" x14ac:dyDescent="0.2">
      <c r="A66" s="74" t="s">
        <v>54</v>
      </c>
      <c r="B66" s="64" t="s">
        <v>124</v>
      </c>
      <c r="C66" s="234"/>
      <c r="D66" s="51">
        <v>80.7</v>
      </c>
      <c r="E66" s="195">
        <v>21</v>
      </c>
      <c r="F66" s="232">
        <f t="shared" si="3"/>
        <v>0</v>
      </c>
      <c r="G66" s="47">
        <f t="shared" si="4"/>
        <v>0</v>
      </c>
      <c r="H66" s="93">
        <f t="shared" si="5"/>
        <v>0</v>
      </c>
      <c r="I66" s="1"/>
      <c r="J66" s="113"/>
      <c r="K66" s="114"/>
      <c r="L66" s="114"/>
      <c r="M66" s="114"/>
      <c r="N66" s="114"/>
      <c r="O66" s="114"/>
      <c r="P66" s="114"/>
      <c r="Q66" s="114"/>
      <c r="R66" s="1"/>
      <c r="S66" s="1"/>
      <c r="T66" s="1"/>
      <c r="U66" s="1"/>
      <c r="V66" s="1"/>
    </row>
    <row r="67" spans="1:22" ht="22.5" x14ac:dyDescent="0.2">
      <c r="A67" s="74" t="s">
        <v>55</v>
      </c>
      <c r="B67" s="64" t="s">
        <v>368</v>
      </c>
      <c r="C67" s="234"/>
      <c r="D67" s="51">
        <v>80.7</v>
      </c>
      <c r="E67" s="195">
        <v>21</v>
      </c>
      <c r="F67" s="232">
        <f t="shared" si="3"/>
        <v>0</v>
      </c>
      <c r="G67" s="47">
        <f t="shared" si="4"/>
        <v>0</v>
      </c>
      <c r="H67" s="93">
        <f t="shared" si="5"/>
        <v>0</v>
      </c>
      <c r="I67" s="1"/>
      <c r="J67" s="113"/>
      <c r="K67" s="114"/>
      <c r="L67" s="114"/>
      <c r="M67" s="114"/>
      <c r="N67" s="114"/>
      <c r="O67" s="114"/>
      <c r="P67" s="114"/>
      <c r="Q67" s="114"/>
      <c r="R67" s="1"/>
      <c r="S67" s="1"/>
      <c r="T67" s="1"/>
      <c r="U67" s="1"/>
      <c r="V67" s="1"/>
    </row>
    <row r="68" spans="1:22" ht="22.5" x14ac:dyDescent="0.2">
      <c r="A68" s="74" t="s">
        <v>56</v>
      </c>
      <c r="B68" s="64" t="s">
        <v>202</v>
      </c>
      <c r="C68" s="234"/>
      <c r="D68" s="109">
        <v>43.1</v>
      </c>
      <c r="E68" s="195">
        <v>21</v>
      </c>
      <c r="F68" s="232">
        <f t="shared" si="3"/>
        <v>0</v>
      </c>
      <c r="G68" s="47">
        <f t="shared" si="4"/>
        <v>0</v>
      </c>
      <c r="H68" s="93">
        <f t="shared" si="5"/>
        <v>0</v>
      </c>
      <c r="I68" s="1"/>
      <c r="J68" s="117"/>
      <c r="K68" s="114"/>
      <c r="L68" s="114"/>
      <c r="M68" s="114"/>
      <c r="N68" s="114"/>
      <c r="O68" s="114"/>
      <c r="P68" s="114"/>
      <c r="Q68" s="114"/>
      <c r="R68" s="1"/>
      <c r="S68" s="1"/>
      <c r="T68" s="1"/>
      <c r="U68" s="1"/>
      <c r="V68" s="1"/>
    </row>
    <row r="69" spans="1:22" ht="22.5" x14ac:dyDescent="0.2">
      <c r="A69" s="74" t="s">
        <v>57</v>
      </c>
      <c r="B69" s="64" t="s">
        <v>369</v>
      </c>
      <c r="C69" s="234"/>
      <c r="D69" s="109">
        <v>35.200000000000003</v>
      </c>
      <c r="E69" s="195">
        <v>21</v>
      </c>
      <c r="F69" s="232">
        <f t="shared" si="3"/>
        <v>0</v>
      </c>
      <c r="G69" s="47">
        <f t="shared" si="4"/>
        <v>0</v>
      </c>
      <c r="H69" s="93">
        <f t="shared" si="5"/>
        <v>0</v>
      </c>
      <c r="I69" s="1"/>
      <c r="J69" s="113"/>
      <c r="K69" s="114"/>
      <c r="L69" s="114"/>
      <c r="M69" s="114"/>
      <c r="N69" s="114"/>
      <c r="O69" s="114"/>
      <c r="P69" s="114"/>
      <c r="Q69" s="114"/>
      <c r="R69" s="1"/>
      <c r="S69" s="1"/>
      <c r="T69" s="1"/>
      <c r="U69" s="1"/>
      <c r="V69" s="1"/>
    </row>
    <row r="70" spans="1:22" ht="22.5" x14ac:dyDescent="0.2">
      <c r="A70" s="74" t="s">
        <v>58</v>
      </c>
      <c r="B70" s="64" t="s">
        <v>125</v>
      </c>
      <c r="C70" s="234"/>
      <c r="D70" s="109">
        <v>43.1</v>
      </c>
      <c r="E70" s="195">
        <v>21</v>
      </c>
      <c r="F70" s="232">
        <f t="shared" si="3"/>
        <v>0</v>
      </c>
      <c r="G70" s="47">
        <f t="shared" si="4"/>
        <v>0</v>
      </c>
      <c r="H70" s="93">
        <f t="shared" si="5"/>
        <v>0</v>
      </c>
      <c r="I70" s="1"/>
      <c r="J70" s="113"/>
      <c r="K70" s="114"/>
      <c r="L70" s="114"/>
      <c r="M70" s="114"/>
      <c r="N70" s="114"/>
      <c r="O70" s="114"/>
      <c r="P70" s="114"/>
      <c r="Q70" s="114"/>
      <c r="R70" s="1"/>
      <c r="S70" s="1"/>
      <c r="T70" s="1"/>
      <c r="U70" s="1"/>
      <c r="V70" s="1"/>
    </row>
    <row r="71" spans="1:22" x14ac:dyDescent="0.2">
      <c r="A71" s="74" t="s">
        <v>59</v>
      </c>
      <c r="B71" s="64" t="s">
        <v>370</v>
      </c>
      <c r="C71" s="234"/>
      <c r="D71" s="109">
        <v>43.1</v>
      </c>
      <c r="E71" s="195">
        <v>21</v>
      </c>
      <c r="F71" s="232">
        <f t="shared" si="3"/>
        <v>0</v>
      </c>
      <c r="G71" s="47">
        <f t="shared" si="4"/>
        <v>0</v>
      </c>
      <c r="H71" s="93">
        <f t="shared" si="5"/>
        <v>0</v>
      </c>
      <c r="I71" s="1"/>
      <c r="J71" s="113"/>
      <c r="K71" s="114"/>
      <c r="L71" s="114"/>
      <c r="M71" s="114"/>
      <c r="N71" s="114"/>
      <c r="O71" s="114"/>
      <c r="P71" s="114"/>
      <c r="Q71" s="114"/>
      <c r="R71" s="1"/>
      <c r="S71" s="1"/>
      <c r="T71" s="1"/>
      <c r="U71" s="1"/>
      <c r="V71" s="1"/>
    </row>
    <row r="72" spans="1:22" x14ac:dyDescent="0.2">
      <c r="A72" s="74" t="s">
        <v>60</v>
      </c>
      <c r="B72" s="64" t="s">
        <v>126</v>
      </c>
      <c r="C72" s="234"/>
      <c r="D72" s="109">
        <v>14.6</v>
      </c>
      <c r="E72" s="195">
        <v>21</v>
      </c>
      <c r="F72" s="232">
        <f t="shared" ref="F72:F85" si="6">C72*D72</f>
        <v>0</v>
      </c>
      <c r="G72" s="47">
        <f t="shared" ref="G72:G85" si="7">F72*E72*0.01</f>
        <v>0</v>
      </c>
      <c r="H72" s="93">
        <f t="shared" ref="H72:H85" si="8">F72+G72</f>
        <v>0</v>
      </c>
      <c r="I72" s="1"/>
      <c r="J72" s="113"/>
      <c r="K72" s="114"/>
      <c r="L72" s="114"/>
      <c r="M72" s="114"/>
      <c r="N72" s="114"/>
      <c r="O72" s="114"/>
      <c r="P72" s="114"/>
      <c r="Q72" s="114"/>
      <c r="R72" s="1"/>
      <c r="S72" s="1"/>
      <c r="T72" s="1"/>
      <c r="U72" s="1"/>
      <c r="V72" s="1"/>
    </row>
    <row r="73" spans="1:22" s="190" customFormat="1" ht="15.75" customHeight="1" x14ac:dyDescent="0.2">
      <c r="A73" s="74" t="s">
        <v>61</v>
      </c>
      <c r="B73" s="76" t="s">
        <v>376</v>
      </c>
      <c r="C73" s="234"/>
      <c r="D73" s="194">
        <v>14.6</v>
      </c>
      <c r="E73" s="195">
        <v>21</v>
      </c>
      <c r="F73" s="232">
        <f t="shared" si="6"/>
        <v>0</v>
      </c>
      <c r="G73" s="47">
        <f t="shared" si="7"/>
        <v>0</v>
      </c>
      <c r="H73" s="93">
        <f t="shared" si="8"/>
        <v>0</v>
      </c>
      <c r="I73" s="31"/>
      <c r="J73" s="188"/>
      <c r="K73" s="189"/>
      <c r="L73" s="189"/>
      <c r="M73" s="189"/>
      <c r="N73" s="189"/>
      <c r="O73" s="189"/>
      <c r="P73" s="189"/>
      <c r="Q73" s="189"/>
      <c r="R73" s="31"/>
      <c r="S73" s="31"/>
      <c r="T73" s="31"/>
      <c r="U73" s="31"/>
      <c r="V73" s="31"/>
    </row>
    <row r="74" spans="1:22" ht="16.5" customHeight="1" x14ac:dyDescent="0.2">
      <c r="A74" s="74" t="s">
        <v>62</v>
      </c>
      <c r="B74" s="76" t="s">
        <v>371</v>
      </c>
      <c r="C74" s="234"/>
      <c r="D74" s="109">
        <v>35.200000000000003</v>
      </c>
      <c r="E74" s="195">
        <v>21</v>
      </c>
      <c r="F74" s="232">
        <f t="shared" ref="F74:F79" si="9">C74*D74</f>
        <v>0</v>
      </c>
      <c r="G74" s="47">
        <f t="shared" ref="G74:G79" si="10">F74*E74*0.01</f>
        <v>0</v>
      </c>
      <c r="H74" s="93">
        <f t="shared" ref="H74:H79" si="11">F74+G74</f>
        <v>0</v>
      </c>
      <c r="I74" s="1"/>
      <c r="J74" s="113"/>
      <c r="K74" s="114"/>
      <c r="L74" s="114"/>
      <c r="M74" s="114"/>
      <c r="N74" s="114"/>
      <c r="O74" s="114"/>
      <c r="P74" s="114"/>
      <c r="Q74" s="114"/>
      <c r="R74" s="1"/>
      <c r="S74" s="1"/>
      <c r="T74" s="1"/>
      <c r="U74" s="1"/>
      <c r="V74" s="1"/>
    </row>
    <row r="75" spans="1:22" x14ac:dyDescent="0.2">
      <c r="A75" s="74" t="s">
        <v>63</v>
      </c>
      <c r="B75" s="64" t="s">
        <v>179</v>
      </c>
      <c r="C75" s="234"/>
      <c r="D75" s="109">
        <v>35.200000000000003</v>
      </c>
      <c r="E75" s="195">
        <v>21</v>
      </c>
      <c r="F75" s="232">
        <f t="shared" si="9"/>
        <v>0</v>
      </c>
      <c r="G75" s="47">
        <f t="shared" si="10"/>
        <v>0</v>
      </c>
      <c r="H75" s="93">
        <f t="shared" si="11"/>
        <v>0</v>
      </c>
      <c r="I75" s="1"/>
      <c r="J75" s="113"/>
      <c r="K75" s="114"/>
      <c r="L75" s="114"/>
      <c r="M75" s="114"/>
      <c r="N75" s="114"/>
      <c r="O75" s="114"/>
      <c r="P75" s="114"/>
      <c r="Q75" s="114"/>
      <c r="R75" s="1"/>
      <c r="S75" s="1"/>
      <c r="T75" s="1"/>
      <c r="U75" s="1"/>
      <c r="V75" s="1"/>
    </row>
    <row r="76" spans="1:22" ht="17.25" customHeight="1" x14ac:dyDescent="0.2">
      <c r="A76" s="74" t="s">
        <v>64</v>
      </c>
      <c r="B76" s="76" t="s">
        <v>127</v>
      </c>
      <c r="C76" s="234"/>
      <c r="D76" s="109">
        <v>29.4</v>
      </c>
      <c r="E76" s="195">
        <v>21</v>
      </c>
      <c r="F76" s="232">
        <f t="shared" si="9"/>
        <v>0</v>
      </c>
      <c r="G76" s="47">
        <f t="shared" si="10"/>
        <v>0</v>
      </c>
      <c r="H76" s="93">
        <f t="shared" si="11"/>
        <v>0</v>
      </c>
      <c r="I76" s="1"/>
      <c r="J76" s="113"/>
      <c r="K76" s="114"/>
      <c r="L76" s="114"/>
      <c r="M76" s="114"/>
      <c r="N76" s="114"/>
      <c r="O76" s="114"/>
      <c r="P76" s="114"/>
      <c r="Q76" s="114"/>
      <c r="R76" s="1"/>
      <c r="S76" s="1"/>
      <c r="T76" s="1"/>
      <c r="U76" s="1"/>
      <c r="V76" s="1"/>
    </row>
    <row r="77" spans="1:22" ht="22.5" x14ac:dyDescent="0.2">
      <c r="A77" s="74" t="s">
        <v>65</v>
      </c>
      <c r="B77" s="76" t="s">
        <v>128</v>
      </c>
      <c r="C77" s="234"/>
      <c r="D77" s="109">
        <v>13.9</v>
      </c>
      <c r="E77" s="195">
        <v>21</v>
      </c>
      <c r="F77" s="232">
        <f t="shared" si="9"/>
        <v>0</v>
      </c>
      <c r="G77" s="47">
        <f t="shared" si="10"/>
        <v>0</v>
      </c>
      <c r="H77" s="93">
        <f t="shared" si="11"/>
        <v>0</v>
      </c>
      <c r="I77" s="1"/>
      <c r="J77" s="113"/>
      <c r="K77" s="114"/>
      <c r="L77" s="114"/>
      <c r="M77" s="114"/>
      <c r="N77" s="114"/>
      <c r="O77" s="114"/>
      <c r="P77" s="114"/>
      <c r="Q77" s="114"/>
      <c r="R77" s="1"/>
      <c r="S77" s="1"/>
      <c r="T77" s="1"/>
      <c r="U77" s="1"/>
      <c r="V77" s="1"/>
    </row>
    <row r="78" spans="1:22" ht="22.5" x14ac:dyDescent="0.2">
      <c r="A78" s="74" t="s">
        <v>66</v>
      </c>
      <c r="B78" s="76" t="s">
        <v>417</v>
      </c>
      <c r="C78" s="234"/>
      <c r="D78" s="109">
        <v>2</v>
      </c>
      <c r="E78" s="195">
        <v>21</v>
      </c>
      <c r="F78" s="232">
        <f t="shared" si="9"/>
        <v>0</v>
      </c>
      <c r="G78" s="47">
        <f t="shared" si="10"/>
        <v>0</v>
      </c>
      <c r="H78" s="93">
        <f t="shared" si="11"/>
        <v>0</v>
      </c>
      <c r="I78" s="1"/>
      <c r="J78" s="113"/>
      <c r="K78" s="114"/>
      <c r="L78" s="114"/>
      <c r="M78" s="114"/>
      <c r="N78" s="114"/>
      <c r="O78" s="114"/>
      <c r="P78" s="114"/>
      <c r="Q78" s="114"/>
      <c r="R78" s="1"/>
      <c r="S78" s="1"/>
      <c r="T78" s="1"/>
      <c r="U78" s="1"/>
      <c r="V78" s="1"/>
    </row>
    <row r="79" spans="1:22" ht="40.5" customHeight="1" x14ac:dyDescent="0.2">
      <c r="A79" s="74" t="s">
        <v>67</v>
      </c>
      <c r="B79" s="76" t="s">
        <v>375</v>
      </c>
      <c r="C79" s="234"/>
      <c r="D79" s="187">
        <v>2.6</v>
      </c>
      <c r="E79" s="195">
        <v>21</v>
      </c>
      <c r="F79" s="232">
        <f t="shared" si="9"/>
        <v>0</v>
      </c>
      <c r="G79" s="47">
        <f t="shared" si="10"/>
        <v>0</v>
      </c>
      <c r="H79" s="93">
        <f t="shared" si="11"/>
        <v>0</v>
      </c>
      <c r="I79" s="1"/>
      <c r="J79" s="113"/>
      <c r="K79" s="114"/>
      <c r="L79" s="114"/>
      <c r="M79" s="114"/>
      <c r="N79" s="114"/>
      <c r="O79" s="114"/>
      <c r="P79" s="114"/>
      <c r="Q79" s="114"/>
      <c r="R79" s="1"/>
      <c r="S79" s="1"/>
      <c r="T79" s="1"/>
      <c r="U79" s="1"/>
      <c r="V79" s="1"/>
    </row>
    <row r="80" spans="1:22" x14ac:dyDescent="0.2">
      <c r="A80" s="74"/>
      <c r="B80" s="68" t="s">
        <v>24</v>
      </c>
      <c r="C80" s="234"/>
      <c r="D80" s="51"/>
      <c r="E80" s="195"/>
      <c r="F80" s="232"/>
      <c r="G80" s="47"/>
      <c r="H80" s="47"/>
      <c r="I80" s="1"/>
      <c r="J80" s="113"/>
      <c r="K80" s="114"/>
      <c r="L80" s="114"/>
      <c r="M80" s="114"/>
      <c r="N80" s="114"/>
      <c r="O80" s="114"/>
      <c r="P80" s="114"/>
      <c r="Q80" s="114"/>
      <c r="R80" s="1"/>
      <c r="S80" s="1"/>
      <c r="T80" s="1"/>
      <c r="U80" s="1"/>
      <c r="V80" s="1"/>
    </row>
    <row r="81" spans="1:22" ht="33.75" x14ac:dyDescent="0.2">
      <c r="A81" s="74" t="s">
        <v>68</v>
      </c>
      <c r="B81" s="64" t="s">
        <v>129</v>
      </c>
      <c r="C81" s="234"/>
      <c r="D81" s="51">
        <v>80.7</v>
      </c>
      <c r="E81" s="195">
        <v>21</v>
      </c>
      <c r="F81" s="232">
        <f t="shared" si="6"/>
        <v>0</v>
      </c>
      <c r="G81" s="47">
        <f t="shared" si="7"/>
        <v>0</v>
      </c>
      <c r="H81" s="93">
        <f t="shared" si="8"/>
        <v>0</v>
      </c>
      <c r="I81" s="1"/>
      <c r="J81" s="113"/>
      <c r="K81" s="114"/>
      <c r="L81" s="114"/>
      <c r="M81" s="114"/>
      <c r="N81" s="114"/>
      <c r="O81" s="114"/>
      <c r="P81" s="114"/>
      <c r="Q81" s="114"/>
      <c r="R81" s="1"/>
      <c r="S81" s="1"/>
      <c r="T81" s="1"/>
      <c r="U81" s="1"/>
      <c r="V81" s="1"/>
    </row>
    <row r="82" spans="1:22" ht="22.5" x14ac:dyDescent="0.2">
      <c r="A82" s="74" t="s">
        <v>194</v>
      </c>
      <c r="B82" s="64" t="s">
        <v>196</v>
      </c>
      <c r="C82" s="234"/>
      <c r="D82" s="51">
        <v>6.5</v>
      </c>
      <c r="E82" s="195">
        <v>21</v>
      </c>
      <c r="F82" s="232">
        <f t="shared" si="6"/>
        <v>0</v>
      </c>
      <c r="G82" s="47">
        <f t="shared" si="7"/>
        <v>0</v>
      </c>
      <c r="H82" s="93">
        <f t="shared" si="8"/>
        <v>0</v>
      </c>
      <c r="I82" s="1"/>
      <c r="J82" s="113"/>
      <c r="K82" s="114"/>
      <c r="L82" s="114"/>
      <c r="M82" s="114"/>
      <c r="N82" s="114"/>
      <c r="O82" s="114"/>
      <c r="P82" s="114"/>
      <c r="Q82" s="114"/>
      <c r="R82" s="1"/>
      <c r="S82" s="1"/>
      <c r="T82" s="1"/>
      <c r="U82" s="1"/>
      <c r="V82" s="1"/>
    </row>
    <row r="83" spans="1:22" ht="21" customHeight="1" x14ac:dyDescent="0.2">
      <c r="A83" s="74" t="s">
        <v>195</v>
      </c>
      <c r="B83" s="64" t="s">
        <v>193</v>
      </c>
      <c r="C83" s="234"/>
      <c r="D83" s="51">
        <v>80.7</v>
      </c>
      <c r="E83" s="195">
        <v>21</v>
      </c>
      <c r="F83" s="232">
        <f t="shared" si="6"/>
        <v>0</v>
      </c>
      <c r="G83" s="47">
        <f t="shared" si="7"/>
        <v>0</v>
      </c>
      <c r="H83" s="93">
        <f t="shared" si="8"/>
        <v>0</v>
      </c>
      <c r="I83" s="1"/>
      <c r="J83" s="113"/>
      <c r="K83" s="114"/>
      <c r="L83" s="114"/>
      <c r="M83" s="114"/>
      <c r="N83" s="114"/>
      <c r="O83" s="114"/>
      <c r="P83" s="114"/>
      <c r="Q83" s="114"/>
      <c r="R83" s="1"/>
      <c r="S83" s="1"/>
      <c r="T83" s="1"/>
      <c r="U83" s="1"/>
      <c r="V83" s="1"/>
    </row>
    <row r="84" spans="1:22" x14ac:dyDescent="0.2">
      <c r="A84" s="74" t="s">
        <v>69</v>
      </c>
      <c r="B84" s="63" t="s">
        <v>130</v>
      </c>
      <c r="C84" s="234"/>
      <c r="D84" s="51">
        <v>1</v>
      </c>
      <c r="E84" s="195">
        <v>21</v>
      </c>
      <c r="F84" s="232">
        <f t="shared" si="6"/>
        <v>0</v>
      </c>
      <c r="G84" s="47">
        <f t="shared" si="7"/>
        <v>0</v>
      </c>
      <c r="H84" s="93">
        <f t="shared" si="8"/>
        <v>0</v>
      </c>
      <c r="I84" s="1"/>
      <c r="J84" s="113"/>
      <c r="K84" s="114"/>
      <c r="L84" s="114"/>
      <c r="M84" s="114"/>
      <c r="N84" s="114"/>
      <c r="O84" s="114"/>
      <c r="P84" s="114"/>
      <c r="Q84" s="114"/>
      <c r="R84" s="1"/>
      <c r="S84" s="1"/>
      <c r="T84" s="22"/>
      <c r="U84" s="1"/>
      <c r="V84" s="1"/>
    </row>
    <row r="85" spans="1:22" ht="22.5" x14ac:dyDescent="0.2">
      <c r="A85" s="74" t="s">
        <v>70</v>
      </c>
      <c r="B85" s="64" t="s">
        <v>123</v>
      </c>
      <c r="C85" s="234"/>
      <c r="D85" s="51">
        <v>1</v>
      </c>
      <c r="E85" s="195">
        <v>21</v>
      </c>
      <c r="F85" s="232">
        <f t="shared" si="6"/>
        <v>0</v>
      </c>
      <c r="G85" s="47">
        <f t="shared" si="7"/>
        <v>0</v>
      </c>
      <c r="H85" s="93">
        <f t="shared" si="8"/>
        <v>0</v>
      </c>
      <c r="I85" s="84"/>
      <c r="J85" s="126"/>
      <c r="K85" s="114"/>
      <c r="L85" s="114"/>
      <c r="M85" s="114"/>
      <c r="N85" s="114"/>
      <c r="O85" s="114"/>
      <c r="P85" s="114"/>
      <c r="Q85" s="114"/>
      <c r="R85" s="1"/>
      <c r="S85" s="1"/>
      <c r="T85" s="1"/>
      <c r="U85" s="1"/>
      <c r="V85" s="1"/>
    </row>
    <row r="86" spans="1:22" ht="22.5" x14ac:dyDescent="0.2">
      <c r="A86" s="74" t="s">
        <v>71</v>
      </c>
      <c r="B86" s="64" t="s">
        <v>372</v>
      </c>
      <c r="C86" s="234"/>
      <c r="D86" s="51">
        <v>1</v>
      </c>
      <c r="E86" s="195">
        <v>21</v>
      </c>
      <c r="F86" s="232">
        <f t="shared" ref="F86:F90" si="12">C86*D86</f>
        <v>0</v>
      </c>
      <c r="G86" s="47">
        <f t="shared" ref="G86:G90" si="13">F86*E86*0.01</f>
        <v>0</v>
      </c>
      <c r="H86" s="93">
        <f t="shared" ref="H86:H90" si="14">F86+G86</f>
        <v>0</v>
      </c>
      <c r="I86" s="85"/>
      <c r="J86" s="126"/>
      <c r="K86" s="114"/>
      <c r="L86" s="114"/>
      <c r="M86" s="114"/>
      <c r="N86" s="114"/>
      <c r="O86" s="114"/>
      <c r="P86" s="114"/>
      <c r="Q86" s="114"/>
      <c r="R86" s="1"/>
      <c r="S86" s="1"/>
      <c r="T86" s="118"/>
      <c r="U86" s="1"/>
      <c r="V86" s="1"/>
    </row>
    <row r="87" spans="1:22" x14ac:dyDescent="0.2">
      <c r="A87" s="74"/>
      <c r="B87" s="68" t="s">
        <v>105</v>
      </c>
      <c r="C87" s="234"/>
      <c r="D87" s="51"/>
      <c r="E87" s="195"/>
      <c r="F87" s="232"/>
      <c r="G87" s="47"/>
      <c r="H87" s="93"/>
      <c r="I87" s="85"/>
      <c r="J87" s="126"/>
      <c r="K87" s="114"/>
      <c r="L87" s="114"/>
      <c r="M87" s="114"/>
      <c r="N87" s="114"/>
      <c r="O87" s="114"/>
      <c r="P87" s="114"/>
      <c r="Q87" s="114"/>
      <c r="R87" s="1"/>
      <c r="S87" s="1"/>
      <c r="T87" s="1"/>
      <c r="U87" s="1"/>
      <c r="V87" s="1"/>
    </row>
    <row r="88" spans="1:22" x14ac:dyDescent="0.2">
      <c r="A88" s="74" t="s">
        <v>72</v>
      </c>
      <c r="B88" s="64" t="s">
        <v>131</v>
      </c>
      <c r="C88" s="234"/>
      <c r="D88" s="51">
        <v>1</v>
      </c>
      <c r="E88" s="195">
        <v>21</v>
      </c>
      <c r="F88" s="232">
        <f t="shared" si="12"/>
        <v>0</v>
      </c>
      <c r="G88" s="47">
        <f t="shared" si="13"/>
        <v>0</v>
      </c>
      <c r="H88" s="93">
        <f t="shared" si="14"/>
        <v>0</v>
      </c>
      <c r="I88" s="84"/>
      <c r="J88" s="126"/>
      <c r="K88" s="114"/>
      <c r="L88" s="114"/>
      <c r="M88" s="114"/>
      <c r="N88" s="114"/>
      <c r="O88" s="114"/>
      <c r="P88" s="114"/>
      <c r="Q88" s="114"/>
      <c r="R88" s="1"/>
      <c r="S88" s="1"/>
      <c r="T88" s="1"/>
      <c r="U88" s="1"/>
      <c r="V88" s="1"/>
    </row>
    <row r="89" spans="1:22" x14ac:dyDescent="0.2">
      <c r="A89" s="74" t="s">
        <v>373</v>
      </c>
      <c r="B89" s="64" t="s">
        <v>132</v>
      </c>
      <c r="C89" s="234"/>
      <c r="D89" s="51">
        <v>1</v>
      </c>
      <c r="E89" s="195">
        <v>21</v>
      </c>
      <c r="F89" s="232">
        <f t="shared" si="12"/>
        <v>0</v>
      </c>
      <c r="G89" s="47">
        <f t="shared" si="13"/>
        <v>0</v>
      </c>
      <c r="H89" s="93">
        <f t="shared" si="14"/>
        <v>0</v>
      </c>
      <c r="I89" s="84"/>
      <c r="J89" s="126"/>
      <c r="K89" s="114"/>
      <c r="L89" s="114"/>
      <c r="M89" s="114"/>
      <c r="N89" s="114"/>
      <c r="O89" s="114"/>
      <c r="P89" s="114"/>
      <c r="Q89" s="114"/>
      <c r="R89" s="1"/>
      <c r="S89" s="1"/>
      <c r="T89" s="1"/>
      <c r="U89" s="1"/>
      <c r="V89" s="1"/>
    </row>
    <row r="90" spans="1:22" ht="22.5" x14ac:dyDescent="0.2">
      <c r="A90" s="74" t="s">
        <v>374</v>
      </c>
      <c r="B90" s="64" t="s">
        <v>133</v>
      </c>
      <c r="C90" s="234"/>
      <c r="D90" s="110">
        <v>1</v>
      </c>
      <c r="E90" s="195">
        <v>21</v>
      </c>
      <c r="F90" s="232">
        <f t="shared" si="12"/>
        <v>0</v>
      </c>
      <c r="G90" s="47">
        <f t="shared" si="13"/>
        <v>0</v>
      </c>
      <c r="H90" s="93">
        <f t="shared" si="14"/>
        <v>0</v>
      </c>
      <c r="I90" s="84"/>
      <c r="J90" s="126"/>
      <c r="K90" s="114"/>
      <c r="L90" s="114"/>
      <c r="M90" s="114"/>
      <c r="N90" s="114"/>
      <c r="O90" s="114"/>
      <c r="P90" s="114"/>
      <c r="Q90" s="114"/>
      <c r="R90" s="1"/>
      <c r="S90" s="1"/>
      <c r="T90" s="1"/>
      <c r="U90" s="1"/>
      <c r="V90" s="1"/>
    </row>
    <row r="91" spans="1:22" x14ac:dyDescent="0.2">
      <c r="A91" s="74" t="s">
        <v>385</v>
      </c>
      <c r="B91" s="218" t="s">
        <v>134</v>
      </c>
      <c r="C91" s="237"/>
      <c r="D91" s="219">
        <v>1</v>
      </c>
      <c r="E91" s="220">
        <v>21</v>
      </c>
      <c r="F91" s="232">
        <f t="shared" ref="F91" si="15">C91*D91</f>
        <v>0</v>
      </c>
      <c r="G91" s="47">
        <f t="shared" ref="G91" si="16">F91*E91*0.01</f>
        <v>0</v>
      </c>
      <c r="H91" s="93">
        <f t="shared" ref="H91" si="17">F91+G91</f>
        <v>0</v>
      </c>
      <c r="I91" s="84"/>
      <c r="J91" s="126"/>
      <c r="K91" s="114"/>
      <c r="L91" s="114"/>
      <c r="M91" s="114"/>
      <c r="N91" s="114"/>
      <c r="O91" s="114"/>
      <c r="P91" s="114"/>
      <c r="Q91" s="114"/>
      <c r="R91" s="1"/>
      <c r="S91" s="1"/>
      <c r="T91" s="1"/>
      <c r="U91" s="1"/>
      <c r="V91" s="1"/>
    </row>
    <row r="92" spans="1:22" ht="13.5" thickBot="1" x14ac:dyDescent="0.25">
      <c r="A92" s="217"/>
      <c r="B92" s="196"/>
      <c r="C92" s="140"/>
      <c r="D92" s="197"/>
      <c r="E92" s="198"/>
      <c r="F92" s="232"/>
      <c r="G92" s="47"/>
      <c r="H92" s="93"/>
      <c r="I92" s="84"/>
      <c r="J92" s="126"/>
      <c r="K92" s="114"/>
      <c r="L92" s="114"/>
      <c r="M92" s="114"/>
      <c r="N92" s="114"/>
      <c r="O92" s="114"/>
      <c r="P92" s="114"/>
      <c r="Q92" s="114"/>
      <c r="R92" s="1"/>
      <c r="S92" s="1"/>
      <c r="T92" s="1"/>
      <c r="U92" s="1"/>
      <c r="V92" s="1"/>
    </row>
    <row r="93" spans="1:22" ht="13.5" thickBot="1" x14ac:dyDescent="0.25">
      <c r="B93" s="14"/>
      <c r="C93" s="25"/>
      <c r="D93" s="15" t="s">
        <v>9</v>
      </c>
      <c r="E93" s="15"/>
      <c r="F93" s="95">
        <f>SUM(F65:F92)</f>
        <v>0</v>
      </c>
      <c r="G93" s="95">
        <f>SUM(G65:G92)</f>
        <v>0</v>
      </c>
      <c r="H93" s="94">
        <f>SUM(H65:H92)</f>
        <v>0</v>
      </c>
      <c r="I93" s="1"/>
      <c r="J93" s="1"/>
      <c r="K93" s="1"/>
      <c r="L93" s="1"/>
      <c r="M93" s="1"/>
      <c r="Q93" s="111"/>
      <c r="R93" s="1"/>
      <c r="S93" s="1"/>
      <c r="T93" s="1"/>
      <c r="U93" s="1"/>
      <c r="V93" s="22"/>
    </row>
    <row r="94" spans="1:22" ht="13.5" thickBot="1" x14ac:dyDescent="0.25">
      <c r="B94" s="14"/>
      <c r="C94" s="25"/>
      <c r="D94" s="15"/>
      <c r="E94" s="15"/>
      <c r="F94" s="18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18"/>
      <c r="T94" s="1"/>
      <c r="U94" s="1"/>
      <c r="V94" s="83"/>
    </row>
    <row r="95" spans="1:22" ht="13.5" thickBot="1" x14ac:dyDescent="0.25">
      <c r="B95" s="14" t="s">
        <v>16</v>
      </c>
      <c r="C95" s="96">
        <f>F93</f>
        <v>0</v>
      </c>
      <c r="D95" s="98" t="s">
        <v>12</v>
      </c>
      <c r="E95" s="1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S95" s="111"/>
      <c r="T95" s="111"/>
      <c r="U95" s="111"/>
      <c r="V95" s="1"/>
    </row>
    <row r="96" spans="1:22" ht="13.5" thickBot="1" x14ac:dyDescent="0.25">
      <c r="B96" s="37" t="s">
        <v>18</v>
      </c>
      <c r="C96" s="97">
        <f>G93</f>
        <v>0</v>
      </c>
      <c r="D96" s="99" t="s">
        <v>12</v>
      </c>
      <c r="E96" s="1"/>
      <c r="F96" s="6"/>
      <c r="G96" s="1"/>
      <c r="H96" s="1"/>
      <c r="I96" s="1"/>
      <c r="J96" s="1"/>
      <c r="N96" s="121"/>
      <c r="O96" s="56"/>
      <c r="P96" s="122"/>
      <c r="S96" s="111"/>
      <c r="T96" s="111"/>
      <c r="U96" s="111"/>
      <c r="V96" s="1"/>
    </row>
    <row r="97" spans="1:22" ht="13.5" thickBot="1" x14ac:dyDescent="0.25">
      <c r="B97" s="37" t="s">
        <v>17</v>
      </c>
      <c r="C97" s="96">
        <f>H93</f>
        <v>0</v>
      </c>
      <c r="D97" s="98" t="s">
        <v>12</v>
      </c>
      <c r="E97" s="1"/>
      <c r="F97" s="20"/>
      <c r="G97" s="33"/>
      <c r="H97" s="1"/>
      <c r="I97" s="1"/>
      <c r="J97" s="1"/>
      <c r="S97" s="123"/>
      <c r="T97" s="123"/>
      <c r="U97" s="123"/>
      <c r="V97" s="1"/>
    </row>
    <row r="98" spans="1:22" s="9" customFormat="1" ht="13.5" thickBot="1" x14ac:dyDescent="0.25">
      <c r="B98" s="80" t="s">
        <v>43</v>
      </c>
      <c r="C98" s="21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100" spans="1:22" ht="23.25" x14ac:dyDescent="0.35">
      <c r="B100" s="16" t="s">
        <v>15</v>
      </c>
      <c r="C100" s="22"/>
      <c r="D100" s="1"/>
      <c r="E100" s="2"/>
      <c r="F100" s="50" t="s">
        <v>20</v>
      </c>
      <c r="G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">
      <c r="B101" s="17"/>
      <c r="C101" s="22"/>
      <c r="D101" s="1"/>
      <c r="E101" s="1"/>
      <c r="F101" s="1"/>
      <c r="G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">
      <c r="B102" s="10" t="s">
        <v>201</v>
      </c>
      <c r="C102" s="49" t="s">
        <v>418</v>
      </c>
      <c r="D102" s="1"/>
      <c r="E102" s="4"/>
      <c r="F102" s="39" t="s">
        <v>192</v>
      </c>
      <c r="G102" s="5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">
      <c r="B103" s="10"/>
      <c r="C103" s="23"/>
      <c r="D103" s="31"/>
      <c r="E103" s="3"/>
      <c r="F103" s="52" t="s">
        <v>40</v>
      </c>
      <c r="G103" s="30"/>
      <c r="H103" s="3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3.5" thickBot="1" x14ac:dyDescent="0.25">
      <c r="B104" s="1"/>
      <c r="C104" s="2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">
      <c r="A105" s="69" t="s">
        <v>47</v>
      </c>
      <c r="B105" s="26" t="s">
        <v>1</v>
      </c>
      <c r="C105" s="27" t="s">
        <v>2</v>
      </c>
      <c r="D105" s="54" t="s">
        <v>10</v>
      </c>
      <c r="E105" s="34" t="s">
        <v>11</v>
      </c>
      <c r="F105" s="27" t="s">
        <v>3</v>
      </c>
      <c r="G105" s="27" t="s">
        <v>4</v>
      </c>
      <c r="H105" s="27" t="s">
        <v>3</v>
      </c>
      <c r="I105" s="1"/>
      <c r="J105" s="111"/>
      <c r="K105" s="21"/>
      <c r="L105" s="21"/>
      <c r="M105" s="21"/>
      <c r="N105" s="111"/>
      <c r="O105" s="111"/>
      <c r="P105" s="111"/>
      <c r="Q105" s="111"/>
      <c r="R105" s="1"/>
      <c r="S105" s="1"/>
      <c r="T105" s="1"/>
      <c r="U105" s="1"/>
      <c r="V105" s="1"/>
    </row>
    <row r="106" spans="1:22" ht="13.5" thickBot="1" x14ac:dyDescent="0.25">
      <c r="A106" s="70"/>
      <c r="B106" s="28" t="s">
        <v>5</v>
      </c>
      <c r="C106" s="29" t="s">
        <v>6</v>
      </c>
      <c r="D106" s="107" t="s">
        <v>23</v>
      </c>
      <c r="E106" s="35" t="s">
        <v>7</v>
      </c>
      <c r="F106" s="29" t="s">
        <v>6</v>
      </c>
      <c r="G106" s="29" t="s">
        <v>8</v>
      </c>
      <c r="H106" s="29" t="s">
        <v>13</v>
      </c>
      <c r="I106" s="1"/>
      <c r="J106" s="111"/>
      <c r="K106" s="112"/>
      <c r="L106" s="112"/>
      <c r="M106" s="112"/>
      <c r="N106" s="111"/>
      <c r="O106" s="111"/>
      <c r="P106" s="111"/>
      <c r="Q106" s="111"/>
      <c r="R106" s="1"/>
      <c r="S106" s="1"/>
      <c r="T106" s="1"/>
      <c r="U106" s="1"/>
      <c r="V106" s="1"/>
    </row>
    <row r="107" spans="1:22" x14ac:dyDescent="0.2">
      <c r="A107" s="74" t="s">
        <v>386</v>
      </c>
      <c r="B107" s="76" t="s">
        <v>216</v>
      </c>
      <c r="C107" s="234"/>
      <c r="D107" s="86">
        <v>50</v>
      </c>
      <c r="E107" s="44">
        <v>21</v>
      </c>
      <c r="F107" s="47">
        <f t="shared" ref="F107:F112" si="18">C107*D107</f>
        <v>0</v>
      </c>
      <c r="G107" s="47">
        <f t="shared" ref="G107:G112" si="19">F107*E107*0.01</f>
        <v>0</v>
      </c>
      <c r="H107" s="93">
        <f t="shared" ref="H107:H112" si="20">F107+G107</f>
        <v>0</v>
      </c>
      <c r="I107" s="1"/>
      <c r="J107" s="127"/>
      <c r="K107" s="115"/>
      <c r="L107" s="115"/>
      <c r="M107" s="115"/>
      <c r="N107" s="116"/>
      <c r="O107" s="116"/>
      <c r="P107" s="116"/>
      <c r="Q107" s="116"/>
      <c r="R107" s="1"/>
      <c r="S107" s="1"/>
      <c r="T107" s="1"/>
      <c r="U107" s="1"/>
      <c r="V107" s="1"/>
    </row>
    <row r="108" spans="1:22" x14ac:dyDescent="0.2">
      <c r="A108" s="74" t="s">
        <v>387</v>
      </c>
      <c r="B108" s="76" t="s">
        <v>217</v>
      </c>
      <c r="C108" s="234"/>
      <c r="D108" s="86">
        <v>50</v>
      </c>
      <c r="E108" s="44">
        <v>21</v>
      </c>
      <c r="F108" s="47">
        <f t="shared" si="18"/>
        <v>0</v>
      </c>
      <c r="G108" s="47">
        <f t="shared" si="19"/>
        <v>0</v>
      </c>
      <c r="H108" s="93">
        <f t="shared" si="20"/>
        <v>0</v>
      </c>
      <c r="I108" s="1"/>
      <c r="J108" s="113"/>
      <c r="K108" s="115"/>
      <c r="L108" s="115"/>
      <c r="M108" s="115"/>
      <c r="N108" s="116"/>
      <c r="O108" s="116"/>
      <c r="P108" s="116"/>
      <c r="Q108" s="116"/>
      <c r="R108" s="1"/>
      <c r="S108" s="1"/>
      <c r="T108" s="1"/>
      <c r="U108" s="1"/>
      <c r="V108" s="1"/>
    </row>
    <row r="109" spans="1:22" x14ac:dyDescent="0.2">
      <c r="A109" s="74" t="s">
        <v>388</v>
      </c>
      <c r="B109" s="76" t="s">
        <v>384</v>
      </c>
      <c r="C109" s="234"/>
      <c r="D109" s="86">
        <v>30</v>
      </c>
      <c r="E109" s="44">
        <v>21</v>
      </c>
      <c r="F109" s="47">
        <f t="shared" si="18"/>
        <v>0</v>
      </c>
      <c r="G109" s="47">
        <f t="shared" si="19"/>
        <v>0</v>
      </c>
      <c r="H109" s="93">
        <f t="shared" si="20"/>
        <v>0</v>
      </c>
      <c r="I109" s="1"/>
      <c r="J109" s="117"/>
      <c r="K109" s="115"/>
      <c r="L109" s="115"/>
      <c r="M109" s="115"/>
      <c r="N109" s="116"/>
      <c r="O109" s="116"/>
      <c r="P109" s="116"/>
      <c r="Q109" s="116"/>
      <c r="R109" s="1"/>
      <c r="S109" s="1"/>
      <c r="T109" s="1"/>
      <c r="U109" s="1"/>
      <c r="V109" s="1"/>
    </row>
    <row r="110" spans="1:22" x14ac:dyDescent="0.2">
      <c r="A110" s="74" t="s">
        <v>389</v>
      </c>
      <c r="B110" s="76" t="s">
        <v>203</v>
      </c>
      <c r="C110" s="234"/>
      <c r="D110" s="51">
        <v>2</v>
      </c>
      <c r="E110" s="44">
        <v>21</v>
      </c>
      <c r="F110" s="47">
        <f t="shared" ref="F110:F111" si="21">C110*D110</f>
        <v>0</v>
      </c>
      <c r="G110" s="47">
        <f t="shared" ref="G110:G111" si="22">F110*E110*0.01</f>
        <v>0</v>
      </c>
      <c r="H110" s="93">
        <f t="shared" ref="H110:H111" si="23">F110+G110</f>
        <v>0</v>
      </c>
      <c r="I110" s="1"/>
      <c r="J110" s="126"/>
      <c r="K110" s="115"/>
      <c r="L110" s="115"/>
      <c r="M110" s="115"/>
      <c r="N110" s="116"/>
      <c r="O110" s="116"/>
      <c r="P110" s="116"/>
      <c r="Q110" s="116"/>
      <c r="R110" s="1"/>
      <c r="S110" s="1"/>
      <c r="T110" s="1"/>
      <c r="U110" s="1"/>
      <c r="V110" s="1"/>
    </row>
    <row r="111" spans="1:22" x14ac:dyDescent="0.2">
      <c r="A111" s="74" t="s">
        <v>390</v>
      </c>
      <c r="B111" s="76" t="s">
        <v>204</v>
      </c>
      <c r="C111" s="234"/>
      <c r="D111" s="51">
        <v>18</v>
      </c>
      <c r="E111" s="44">
        <v>21</v>
      </c>
      <c r="F111" s="47">
        <f t="shared" si="21"/>
        <v>0</v>
      </c>
      <c r="G111" s="47">
        <f t="shared" si="22"/>
        <v>0</v>
      </c>
      <c r="H111" s="93">
        <f t="shared" si="23"/>
        <v>0</v>
      </c>
      <c r="I111" s="1"/>
      <c r="J111" s="126"/>
      <c r="K111" s="115"/>
      <c r="L111" s="115"/>
      <c r="M111" s="115"/>
      <c r="N111" s="116"/>
      <c r="O111" s="116"/>
      <c r="P111" s="116"/>
      <c r="Q111" s="116"/>
      <c r="R111" s="1"/>
      <c r="S111" s="1"/>
      <c r="T111" s="1"/>
      <c r="U111" s="1"/>
      <c r="V111" s="1"/>
    </row>
    <row r="112" spans="1:22" x14ac:dyDescent="0.2">
      <c r="A112" s="74" t="s">
        <v>391</v>
      </c>
      <c r="B112" s="76" t="s">
        <v>180</v>
      </c>
      <c r="C112" s="234"/>
      <c r="D112" s="51">
        <v>2</v>
      </c>
      <c r="E112" s="44">
        <v>21</v>
      </c>
      <c r="F112" s="47">
        <f t="shared" si="18"/>
        <v>0</v>
      </c>
      <c r="G112" s="47">
        <f t="shared" si="19"/>
        <v>0</v>
      </c>
      <c r="H112" s="93">
        <f t="shared" si="20"/>
        <v>0</v>
      </c>
      <c r="I112" s="1"/>
      <c r="J112" s="126"/>
      <c r="K112" s="115"/>
      <c r="L112" s="115"/>
      <c r="M112" s="115"/>
      <c r="N112" s="116"/>
      <c r="O112" s="116"/>
      <c r="P112" s="116"/>
      <c r="Q112" s="116"/>
      <c r="R112" s="1"/>
      <c r="S112" s="1"/>
      <c r="T112" s="1"/>
      <c r="U112" s="1"/>
      <c r="V112" s="1"/>
    </row>
    <row r="113" spans="1:22" ht="21" customHeight="1" x14ac:dyDescent="0.2">
      <c r="A113" s="74" t="s">
        <v>392</v>
      </c>
      <c r="B113" s="76" t="s">
        <v>208</v>
      </c>
      <c r="C113" s="234"/>
      <c r="D113" s="51">
        <v>2</v>
      </c>
      <c r="E113" s="44">
        <v>21</v>
      </c>
      <c r="F113" s="47">
        <f t="shared" ref="F113:F128" si="24">C113*D113</f>
        <v>0</v>
      </c>
      <c r="G113" s="47">
        <f t="shared" ref="G113:G127" si="25">F113*E113*0.01</f>
        <v>0</v>
      </c>
      <c r="H113" s="93">
        <f t="shared" ref="H113:H127" si="26">F113+G113</f>
        <v>0</v>
      </c>
      <c r="I113" s="1"/>
      <c r="J113" s="113"/>
      <c r="K113" s="115"/>
      <c r="L113" s="115"/>
      <c r="M113" s="115"/>
      <c r="N113" s="116"/>
      <c r="O113" s="116"/>
      <c r="P113" s="116"/>
      <c r="Q113" s="116"/>
      <c r="R113" s="1"/>
      <c r="S113" s="1"/>
      <c r="T113" s="1"/>
      <c r="U113" s="1"/>
      <c r="V113" s="1"/>
    </row>
    <row r="114" spans="1:22" x14ac:dyDescent="0.2">
      <c r="A114" s="74" t="s">
        <v>393</v>
      </c>
      <c r="B114" s="76" t="s">
        <v>206</v>
      </c>
      <c r="C114" s="234"/>
      <c r="D114" s="51">
        <v>6</v>
      </c>
      <c r="E114" s="44">
        <v>21</v>
      </c>
      <c r="F114" s="47">
        <f t="shared" ref="F114:F116" si="27">C114*D114</f>
        <v>0</v>
      </c>
      <c r="G114" s="47">
        <f t="shared" ref="G114:G116" si="28">F114*E114*0.01</f>
        <v>0</v>
      </c>
      <c r="H114" s="93">
        <f t="shared" ref="H114:H116" si="29">F114+G114</f>
        <v>0</v>
      </c>
      <c r="I114" s="1"/>
      <c r="J114" s="113"/>
      <c r="K114" s="115"/>
      <c r="L114" s="115"/>
      <c r="M114" s="115"/>
      <c r="N114" s="116"/>
      <c r="O114" s="116"/>
      <c r="P114" s="116"/>
      <c r="Q114" s="116"/>
      <c r="R114" s="1"/>
      <c r="S114" s="1"/>
      <c r="T114" s="1"/>
      <c r="U114" s="1"/>
      <c r="V114" s="1"/>
    </row>
    <row r="115" spans="1:22" x14ac:dyDescent="0.2">
      <c r="A115" s="74" t="s">
        <v>394</v>
      </c>
      <c r="B115" s="76" t="s">
        <v>205</v>
      </c>
      <c r="C115" s="234"/>
      <c r="D115" s="51">
        <v>1</v>
      </c>
      <c r="E115" s="44">
        <v>21</v>
      </c>
      <c r="F115" s="47">
        <f t="shared" si="27"/>
        <v>0</v>
      </c>
      <c r="G115" s="47">
        <f t="shared" si="28"/>
        <v>0</v>
      </c>
      <c r="H115" s="93">
        <f t="shared" si="29"/>
        <v>0</v>
      </c>
      <c r="I115" s="1"/>
      <c r="J115" s="113"/>
      <c r="K115" s="115"/>
      <c r="L115" s="115"/>
      <c r="M115" s="115"/>
      <c r="N115" s="116"/>
      <c r="O115" s="116"/>
      <c r="P115" s="116"/>
      <c r="Q115" s="116"/>
      <c r="R115" s="1"/>
      <c r="S115" s="1"/>
      <c r="T115" s="1"/>
      <c r="U115" s="1"/>
      <c r="V115" s="1"/>
    </row>
    <row r="116" spans="1:22" x14ac:dyDescent="0.2">
      <c r="A116" s="74" t="s">
        <v>395</v>
      </c>
      <c r="B116" s="76" t="s">
        <v>207</v>
      </c>
      <c r="C116" s="234"/>
      <c r="D116" s="51">
        <v>2</v>
      </c>
      <c r="E116" s="44">
        <v>21</v>
      </c>
      <c r="F116" s="47">
        <f t="shared" si="27"/>
        <v>0</v>
      </c>
      <c r="G116" s="47">
        <f t="shared" si="28"/>
        <v>0</v>
      </c>
      <c r="H116" s="93">
        <f t="shared" si="29"/>
        <v>0</v>
      </c>
      <c r="I116" s="1"/>
      <c r="J116" s="113"/>
      <c r="K116" s="115"/>
      <c r="L116" s="115"/>
      <c r="M116" s="115"/>
      <c r="N116" s="116"/>
      <c r="O116" s="116"/>
      <c r="P116" s="116"/>
      <c r="Q116" s="116"/>
      <c r="R116" s="1"/>
      <c r="S116" s="1"/>
      <c r="T116" s="1"/>
      <c r="U116" s="1"/>
      <c r="V116" s="1"/>
    </row>
    <row r="117" spans="1:22" x14ac:dyDescent="0.2">
      <c r="A117" s="74" t="s">
        <v>396</v>
      </c>
      <c r="B117" s="76" t="s">
        <v>181</v>
      </c>
      <c r="C117" s="234"/>
      <c r="D117" s="51">
        <v>1</v>
      </c>
      <c r="E117" s="44">
        <v>21</v>
      </c>
      <c r="F117" s="47">
        <f t="shared" si="24"/>
        <v>0</v>
      </c>
      <c r="G117" s="47">
        <f t="shared" si="25"/>
        <v>0</v>
      </c>
      <c r="H117" s="93">
        <f t="shared" si="26"/>
        <v>0</v>
      </c>
      <c r="I117" s="1"/>
      <c r="J117" s="113"/>
      <c r="K117" s="115"/>
      <c r="L117" s="115"/>
      <c r="M117" s="115"/>
      <c r="N117" s="116"/>
      <c r="O117" s="116"/>
      <c r="P117" s="116"/>
      <c r="Q117" s="116"/>
      <c r="R117" s="1"/>
      <c r="S117" s="1"/>
      <c r="T117" s="1"/>
      <c r="U117" s="1"/>
      <c r="V117" s="1"/>
    </row>
    <row r="118" spans="1:22" x14ac:dyDescent="0.2">
      <c r="A118" s="74" t="s">
        <v>397</v>
      </c>
      <c r="B118" s="76" t="s">
        <v>182</v>
      </c>
      <c r="C118" s="234"/>
      <c r="D118" s="51">
        <v>1</v>
      </c>
      <c r="E118" s="44">
        <v>21</v>
      </c>
      <c r="F118" s="47">
        <f t="shared" si="24"/>
        <v>0</v>
      </c>
      <c r="G118" s="47">
        <f t="shared" si="25"/>
        <v>0</v>
      </c>
      <c r="H118" s="93">
        <f t="shared" si="26"/>
        <v>0</v>
      </c>
      <c r="I118" s="1"/>
      <c r="J118" s="113"/>
      <c r="K118" s="115"/>
      <c r="L118" s="115"/>
      <c r="M118" s="115"/>
      <c r="N118" s="116"/>
      <c r="O118" s="116"/>
      <c r="P118" s="116"/>
      <c r="Q118" s="116"/>
      <c r="R118" s="1"/>
      <c r="S118" s="1"/>
      <c r="T118" s="1"/>
      <c r="U118" s="1"/>
      <c r="V118" s="1"/>
    </row>
    <row r="119" spans="1:22" x14ac:dyDescent="0.2">
      <c r="A119" s="74" t="s">
        <v>398</v>
      </c>
      <c r="B119" s="76" t="s">
        <v>215</v>
      </c>
      <c r="C119" s="234"/>
      <c r="D119" s="51">
        <v>12</v>
      </c>
      <c r="E119" s="44">
        <v>21</v>
      </c>
      <c r="F119" s="47">
        <f t="shared" ref="F119" si="30">C119*D119</f>
        <v>0</v>
      </c>
      <c r="G119" s="47">
        <f t="shared" ref="G119" si="31">F119*E119*0.01</f>
        <v>0</v>
      </c>
      <c r="H119" s="93">
        <f t="shared" ref="H119" si="32">F119+G119</f>
        <v>0</v>
      </c>
      <c r="I119" s="1"/>
      <c r="J119" s="113"/>
      <c r="K119" s="115"/>
      <c r="L119" s="115"/>
      <c r="M119" s="115"/>
      <c r="N119" s="116"/>
      <c r="O119" s="116"/>
      <c r="P119" s="116"/>
      <c r="Q119" s="116"/>
      <c r="R119" s="1"/>
      <c r="S119" s="1"/>
      <c r="T119" s="1"/>
      <c r="U119" s="1"/>
      <c r="V119" s="1"/>
    </row>
    <row r="120" spans="1:22" ht="23.25" customHeight="1" x14ac:dyDescent="0.2">
      <c r="A120" s="74" t="s">
        <v>399</v>
      </c>
      <c r="B120" s="76" t="s">
        <v>183</v>
      </c>
      <c r="C120" s="234"/>
      <c r="D120" s="51">
        <v>2</v>
      </c>
      <c r="E120" s="44">
        <v>21</v>
      </c>
      <c r="F120" s="47">
        <f t="shared" si="24"/>
        <v>0</v>
      </c>
      <c r="G120" s="47">
        <f t="shared" si="25"/>
        <v>0</v>
      </c>
      <c r="H120" s="93">
        <f t="shared" si="26"/>
        <v>0</v>
      </c>
      <c r="I120" s="1"/>
      <c r="J120" s="113"/>
      <c r="K120" s="115"/>
      <c r="L120" s="115"/>
      <c r="M120" s="115"/>
      <c r="N120" s="116"/>
      <c r="O120" s="116"/>
      <c r="P120" s="116"/>
      <c r="Q120" s="116"/>
      <c r="R120" s="1"/>
      <c r="S120" s="1"/>
      <c r="T120" s="1"/>
      <c r="U120" s="1"/>
      <c r="V120" s="1"/>
    </row>
    <row r="121" spans="1:22" x14ac:dyDescent="0.2">
      <c r="A121" s="74" t="s">
        <v>400</v>
      </c>
      <c r="B121" s="76" t="s">
        <v>170</v>
      </c>
      <c r="C121" s="234"/>
      <c r="D121" s="51">
        <v>10</v>
      </c>
      <c r="E121" s="44">
        <v>21</v>
      </c>
      <c r="F121" s="47">
        <f t="shared" si="24"/>
        <v>0</v>
      </c>
      <c r="G121" s="47">
        <f t="shared" si="25"/>
        <v>0</v>
      </c>
      <c r="H121" s="93">
        <f t="shared" si="26"/>
        <v>0</v>
      </c>
      <c r="I121" s="1"/>
      <c r="J121" s="117"/>
      <c r="K121" s="115"/>
      <c r="L121" s="115"/>
      <c r="M121" s="115"/>
      <c r="N121" s="116"/>
      <c r="O121" s="116"/>
      <c r="P121" s="116"/>
      <c r="Q121" s="116"/>
      <c r="R121" s="1"/>
      <c r="S121" s="1"/>
      <c r="T121" s="1"/>
      <c r="U121" s="1"/>
      <c r="V121" s="1"/>
    </row>
    <row r="122" spans="1:22" x14ac:dyDescent="0.2">
      <c r="A122" s="74" t="s">
        <v>401</v>
      </c>
      <c r="B122" s="76" t="s">
        <v>211</v>
      </c>
      <c r="C122" s="234"/>
      <c r="D122" s="51">
        <v>6</v>
      </c>
      <c r="E122" s="44">
        <v>21</v>
      </c>
      <c r="F122" s="47">
        <f t="shared" si="24"/>
        <v>0</v>
      </c>
      <c r="G122" s="47">
        <f t="shared" si="25"/>
        <v>0</v>
      </c>
      <c r="H122" s="93">
        <f t="shared" si="26"/>
        <v>0</v>
      </c>
      <c r="I122" s="1"/>
      <c r="J122" s="117"/>
      <c r="K122" s="115"/>
      <c r="L122" s="115"/>
      <c r="M122" s="115"/>
      <c r="N122" s="116"/>
      <c r="O122" s="116"/>
      <c r="P122" s="116"/>
      <c r="Q122" s="116"/>
      <c r="R122" s="1"/>
      <c r="S122" s="1"/>
      <c r="T122" s="1"/>
      <c r="U122" s="1"/>
      <c r="V122" s="1"/>
    </row>
    <row r="123" spans="1:22" x14ac:dyDescent="0.2">
      <c r="A123" s="74" t="s">
        <v>402</v>
      </c>
      <c r="B123" s="76" t="s">
        <v>212</v>
      </c>
      <c r="C123" s="234"/>
      <c r="D123" s="51">
        <v>6</v>
      </c>
      <c r="E123" s="44">
        <v>21</v>
      </c>
      <c r="F123" s="47">
        <f t="shared" ref="F123:F125" si="33">C123*D123</f>
        <v>0</v>
      </c>
      <c r="G123" s="47">
        <f t="shared" ref="G123:G125" si="34">F123*E123*0.01</f>
        <v>0</v>
      </c>
      <c r="H123" s="93">
        <f t="shared" ref="H123:H125" si="35">F123+G123</f>
        <v>0</v>
      </c>
      <c r="I123" s="1"/>
      <c r="J123" s="117"/>
      <c r="K123" s="115"/>
      <c r="L123" s="115"/>
      <c r="M123" s="115"/>
      <c r="N123" s="116"/>
      <c r="O123" s="116"/>
      <c r="P123" s="116"/>
      <c r="Q123" s="116"/>
      <c r="R123" s="1"/>
      <c r="S123" s="1"/>
      <c r="T123" s="1"/>
      <c r="U123" s="1"/>
      <c r="V123" s="1"/>
    </row>
    <row r="124" spans="1:22" x14ac:dyDescent="0.2">
      <c r="A124" s="74" t="s">
        <v>403</v>
      </c>
      <c r="B124" s="76" t="s">
        <v>213</v>
      </c>
      <c r="C124" s="234"/>
      <c r="D124" s="51">
        <v>1</v>
      </c>
      <c r="E124" s="44">
        <v>21</v>
      </c>
      <c r="F124" s="47">
        <f t="shared" si="33"/>
        <v>0</v>
      </c>
      <c r="G124" s="47">
        <f t="shared" si="34"/>
        <v>0</v>
      </c>
      <c r="H124" s="93">
        <f t="shared" si="35"/>
        <v>0</v>
      </c>
      <c r="I124" s="1"/>
      <c r="J124" s="117"/>
      <c r="K124" s="115"/>
      <c r="L124" s="115"/>
      <c r="M124" s="115"/>
      <c r="N124" s="116"/>
      <c r="O124" s="116"/>
      <c r="P124" s="116"/>
      <c r="Q124" s="116"/>
      <c r="R124" s="1"/>
      <c r="S124" s="1"/>
      <c r="T124" s="1"/>
      <c r="U124" s="1"/>
      <c r="V124" s="1"/>
    </row>
    <row r="125" spans="1:22" x14ac:dyDescent="0.2">
      <c r="A125" s="74" t="s">
        <v>404</v>
      </c>
      <c r="B125" s="76" t="s">
        <v>214</v>
      </c>
      <c r="C125" s="234"/>
      <c r="D125" s="51">
        <v>1</v>
      </c>
      <c r="E125" s="44">
        <v>21</v>
      </c>
      <c r="F125" s="47">
        <f t="shared" si="33"/>
        <v>0</v>
      </c>
      <c r="G125" s="47">
        <f t="shared" si="34"/>
        <v>0</v>
      </c>
      <c r="H125" s="93">
        <f t="shared" si="35"/>
        <v>0</v>
      </c>
      <c r="I125" s="1"/>
      <c r="J125" s="117"/>
      <c r="K125" s="115"/>
      <c r="L125" s="115"/>
      <c r="M125" s="115"/>
      <c r="N125" s="116"/>
      <c r="O125" s="116"/>
      <c r="P125" s="116"/>
      <c r="Q125" s="116"/>
      <c r="R125" s="1"/>
      <c r="S125" s="1"/>
      <c r="T125" s="1"/>
      <c r="U125" s="1"/>
      <c r="V125" s="1"/>
    </row>
    <row r="126" spans="1:22" x14ac:dyDescent="0.2">
      <c r="A126" s="74" t="s">
        <v>405</v>
      </c>
      <c r="B126" s="76" t="s">
        <v>210</v>
      </c>
      <c r="C126" s="234"/>
      <c r="D126" s="51">
        <v>1</v>
      </c>
      <c r="E126" s="44">
        <v>21</v>
      </c>
      <c r="F126" s="47">
        <f t="shared" si="24"/>
        <v>0</v>
      </c>
      <c r="G126" s="47">
        <f t="shared" si="25"/>
        <v>0</v>
      </c>
      <c r="H126" s="93">
        <f t="shared" si="26"/>
        <v>0</v>
      </c>
      <c r="I126" s="1"/>
      <c r="J126" s="117"/>
      <c r="K126" s="115"/>
      <c r="L126" s="115"/>
      <c r="M126" s="115"/>
      <c r="N126" s="116"/>
      <c r="O126" s="116"/>
      <c r="P126" s="116"/>
      <c r="Q126" s="116"/>
      <c r="R126" s="1"/>
      <c r="S126" s="1"/>
      <c r="T126" s="1"/>
      <c r="U126" s="1"/>
      <c r="V126" s="1"/>
    </row>
    <row r="127" spans="1:22" x14ac:dyDescent="0.2">
      <c r="A127" s="74" t="s">
        <v>406</v>
      </c>
      <c r="B127" s="76" t="s">
        <v>218</v>
      </c>
      <c r="C127" s="234"/>
      <c r="D127" s="51">
        <v>50</v>
      </c>
      <c r="E127" s="44">
        <v>21</v>
      </c>
      <c r="F127" s="47">
        <f t="shared" si="24"/>
        <v>0</v>
      </c>
      <c r="G127" s="47">
        <f t="shared" si="25"/>
        <v>0</v>
      </c>
      <c r="H127" s="93">
        <f t="shared" si="26"/>
        <v>0</v>
      </c>
      <c r="I127" s="1"/>
      <c r="J127" s="113"/>
      <c r="K127" s="115"/>
      <c r="L127" s="115"/>
      <c r="M127" s="115"/>
      <c r="N127" s="116"/>
      <c r="O127" s="116"/>
      <c r="P127" s="116"/>
      <c r="Q127" s="116"/>
      <c r="R127" s="1"/>
      <c r="S127" s="1"/>
      <c r="T127" s="1"/>
      <c r="U127" s="1"/>
      <c r="V127" s="1"/>
    </row>
    <row r="128" spans="1:22" x14ac:dyDescent="0.2">
      <c r="A128" s="74" t="s">
        <v>407</v>
      </c>
      <c r="B128" s="76" t="s">
        <v>219</v>
      </c>
      <c r="C128" s="234"/>
      <c r="D128" s="51">
        <v>50</v>
      </c>
      <c r="E128" s="44">
        <v>21</v>
      </c>
      <c r="F128" s="47">
        <f t="shared" si="24"/>
        <v>0</v>
      </c>
      <c r="G128" s="47">
        <f>F128*E128*0.01</f>
        <v>0</v>
      </c>
      <c r="H128" s="93">
        <f>F128+G128</f>
        <v>0</v>
      </c>
      <c r="I128" s="81"/>
      <c r="J128" s="128"/>
      <c r="K128" s="115"/>
      <c r="L128" s="115"/>
      <c r="M128" s="115"/>
      <c r="N128" s="116"/>
      <c r="O128" s="116"/>
      <c r="P128" s="116"/>
      <c r="Q128" s="116"/>
      <c r="R128" s="1"/>
      <c r="S128" s="1"/>
      <c r="T128" s="1"/>
      <c r="U128" s="1"/>
      <c r="V128" s="1"/>
    </row>
    <row r="129" spans="1:22" x14ac:dyDescent="0.2">
      <c r="A129" s="74" t="s">
        <v>408</v>
      </c>
      <c r="B129" s="76" t="s">
        <v>209</v>
      </c>
      <c r="C129" s="234"/>
      <c r="D129" s="51">
        <v>1</v>
      </c>
      <c r="E129" s="44">
        <v>21</v>
      </c>
      <c r="F129" s="47">
        <f t="shared" ref="F129" si="36">C129*D129</f>
        <v>0</v>
      </c>
      <c r="G129" s="47">
        <f t="shared" ref="G129" si="37">F129*E129*0.01</f>
        <v>0</v>
      </c>
      <c r="H129" s="93">
        <f t="shared" ref="H129" si="38">F129+G129</f>
        <v>0</v>
      </c>
      <c r="I129" s="81"/>
      <c r="J129" s="128"/>
      <c r="K129" s="115"/>
      <c r="L129" s="115"/>
      <c r="M129" s="115"/>
      <c r="N129" s="116"/>
      <c r="O129" s="116"/>
      <c r="P129" s="116"/>
      <c r="Q129" s="116"/>
      <c r="R129" s="1"/>
      <c r="S129" s="1"/>
      <c r="T129" s="1"/>
      <c r="U129" s="1"/>
      <c r="V129" s="1"/>
    </row>
    <row r="130" spans="1:22" x14ac:dyDescent="0.2">
      <c r="A130" s="74" t="s">
        <v>409</v>
      </c>
      <c r="B130" s="76" t="s">
        <v>171</v>
      </c>
      <c r="C130" s="234"/>
      <c r="D130" s="51">
        <v>50</v>
      </c>
      <c r="E130" s="44">
        <v>21</v>
      </c>
      <c r="F130" s="47">
        <f t="shared" ref="F130:F134" si="39">C130*D130</f>
        <v>0</v>
      </c>
      <c r="G130" s="47">
        <f t="shared" ref="G130:G134" si="40">F130*E130*0.01</f>
        <v>0</v>
      </c>
      <c r="H130" s="93">
        <f t="shared" ref="H130:H134" si="41">F130+G130</f>
        <v>0</v>
      </c>
      <c r="I130" s="1"/>
      <c r="J130" s="113"/>
      <c r="K130" s="115"/>
      <c r="L130" s="115"/>
      <c r="M130" s="115"/>
      <c r="N130" s="116"/>
      <c r="O130" s="116"/>
      <c r="P130" s="116"/>
      <c r="Q130" s="116"/>
      <c r="R130" s="1"/>
      <c r="S130" s="1"/>
      <c r="T130" s="1"/>
      <c r="U130" s="1"/>
      <c r="V130" s="1"/>
    </row>
    <row r="131" spans="1:22" x14ac:dyDescent="0.2">
      <c r="A131" s="74" t="s">
        <v>410</v>
      </c>
      <c r="B131" s="76" t="s">
        <v>172</v>
      </c>
      <c r="C131" s="234"/>
      <c r="D131" s="51">
        <v>50</v>
      </c>
      <c r="E131" s="44">
        <v>21</v>
      </c>
      <c r="F131" s="47">
        <f t="shared" si="39"/>
        <v>0</v>
      </c>
      <c r="G131" s="47">
        <f t="shared" si="40"/>
        <v>0</v>
      </c>
      <c r="H131" s="93">
        <f t="shared" si="41"/>
        <v>0</v>
      </c>
      <c r="I131" s="1"/>
      <c r="J131" s="113"/>
      <c r="K131" s="115"/>
      <c r="L131" s="115"/>
      <c r="M131" s="115"/>
      <c r="N131" s="116"/>
      <c r="O131" s="116"/>
      <c r="P131" s="116"/>
      <c r="Q131" s="116"/>
      <c r="R131" s="1"/>
      <c r="S131" s="1"/>
      <c r="T131" s="1"/>
      <c r="U131" s="1"/>
      <c r="V131" s="1"/>
    </row>
    <row r="132" spans="1:22" x14ac:dyDescent="0.2">
      <c r="A132" s="74" t="s">
        <v>411</v>
      </c>
      <c r="B132" s="76" t="s">
        <v>173</v>
      </c>
      <c r="C132" s="234"/>
      <c r="D132" s="51">
        <v>50</v>
      </c>
      <c r="E132" s="44">
        <v>21</v>
      </c>
      <c r="F132" s="47">
        <f t="shared" si="39"/>
        <v>0</v>
      </c>
      <c r="G132" s="47">
        <f t="shared" si="40"/>
        <v>0</v>
      </c>
      <c r="H132" s="93">
        <f t="shared" si="41"/>
        <v>0</v>
      </c>
      <c r="I132" s="1"/>
      <c r="J132" s="113"/>
      <c r="K132" s="115"/>
      <c r="L132" s="115"/>
      <c r="M132" s="115"/>
      <c r="N132" s="116"/>
      <c r="O132" s="116"/>
      <c r="P132" s="116"/>
      <c r="Q132" s="116"/>
      <c r="R132" s="1"/>
      <c r="S132" s="1"/>
      <c r="T132" s="1"/>
      <c r="U132" s="1"/>
      <c r="V132" s="1"/>
    </row>
    <row r="133" spans="1:22" x14ac:dyDescent="0.2">
      <c r="A133" s="74" t="s">
        <v>412</v>
      </c>
      <c r="B133" s="76" t="s">
        <v>174</v>
      </c>
      <c r="C133" s="234"/>
      <c r="D133" s="51">
        <v>50</v>
      </c>
      <c r="E133" s="44">
        <v>21</v>
      </c>
      <c r="F133" s="47">
        <f t="shared" si="39"/>
        <v>0</v>
      </c>
      <c r="G133" s="47">
        <f t="shared" si="40"/>
        <v>0</v>
      </c>
      <c r="H133" s="93">
        <f t="shared" si="41"/>
        <v>0</v>
      </c>
      <c r="I133" s="1"/>
      <c r="J133" s="113"/>
      <c r="K133" s="115"/>
      <c r="L133" s="115"/>
      <c r="M133" s="115"/>
      <c r="N133" s="116"/>
      <c r="O133" s="116"/>
      <c r="P133" s="116"/>
      <c r="Q133" s="116"/>
      <c r="R133" s="1"/>
      <c r="S133" s="1"/>
      <c r="T133" s="1"/>
      <c r="U133" s="1"/>
      <c r="V133" s="1"/>
    </row>
    <row r="134" spans="1:22" x14ac:dyDescent="0.2">
      <c r="A134" s="74" t="s">
        <v>413</v>
      </c>
      <c r="B134" s="76" t="s">
        <v>175</v>
      </c>
      <c r="C134" s="234"/>
      <c r="D134" s="51">
        <v>1</v>
      </c>
      <c r="E134" s="44">
        <v>21</v>
      </c>
      <c r="F134" s="47">
        <f t="shared" si="39"/>
        <v>0</v>
      </c>
      <c r="G134" s="47">
        <f t="shared" si="40"/>
        <v>0</v>
      </c>
      <c r="H134" s="93">
        <f t="shared" si="41"/>
        <v>0</v>
      </c>
      <c r="I134" s="1"/>
      <c r="J134" s="113"/>
      <c r="K134" s="115"/>
      <c r="L134" s="115"/>
      <c r="M134" s="115"/>
      <c r="N134" s="116"/>
      <c r="O134" s="116"/>
      <c r="P134" s="116"/>
      <c r="Q134" s="116"/>
      <c r="R134" s="1"/>
      <c r="S134" s="1"/>
      <c r="T134" s="1"/>
      <c r="U134" s="1"/>
      <c r="V134" s="1"/>
    </row>
    <row r="135" spans="1:22" x14ac:dyDescent="0.2">
      <c r="A135" s="74" t="s">
        <v>414</v>
      </c>
      <c r="B135" s="76" t="s">
        <v>154</v>
      </c>
      <c r="C135" s="234"/>
      <c r="D135" s="51">
        <v>1</v>
      </c>
      <c r="E135" s="44">
        <v>21</v>
      </c>
      <c r="F135" s="47">
        <f>C135*D135</f>
        <v>0</v>
      </c>
      <c r="G135" s="47">
        <f>F135*E135*0.01</f>
        <v>0</v>
      </c>
      <c r="H135" s="93">
        <f>F135+G135</f>
        <v>0</v>
      </c>
      <c r="I135" s="1"/>
      <c r="J135" s="113"/>
      <c r="K135" s="115"/>
      <c r="L135" s="115"/>
      <c r="M135" s="115"/>
      <c r="N135" s="116"/>
      <c r="O135" s="116"/>
      <c r="P135" s="116"/>
      <c r="Q135" s="116"/>
      <c r="R135" s="1"/>
      <c r="S135" s="1"/>
      <c r="T135" s="1"/>
      <c r="U135" s="1"/>
      <c r="V135" s="1"/>
    </row>
    <row r="136" spans="1:22" x14ac:dyDescent="0.2">
      <c r="A136" s="74" t="s">
        <v>415</v>
      </c>
      <c r="B136" s="76" t="s">
        <v>176</v>
      </c>
      <c r="C136" s="234"/>
      <c r="D136" s="51">
        <v>1</v>
      </c>
      <c r="E136" s="44">
        <v>21</v>
      </c>
      <c r="F136" s="47">
        <f t="shared" ref="F136:F137" si="42">C136*D136</f>
        <v>0</v>
      </c>
      <c r="G136" s="47">
        <f t="shared" ref="G136:G137" si="43">F136*E136*0.01</f>
        <v>0</v>
      </c>
      <c r="H136" s="93">
        <f t="shared" ref="H136:H137" si="44">F136+G136</f>
        <v>0</v>
      </c>
      <c r="I136" s="1"/>
      <c r="J136" s="113"/>
      <c r="K136" s="115"/>
      <c r="L136" s="115"/>
      <c r="M136" s="115"/>
      <c r="N136" s="116"/>
      <c r="O136" s="116"/>
      <c r="P136" s="116"/>
      <c r="Q136" s="116"/>
      <c r="R136" s="1"/>
      <c r="S136" s="1"/>
      <c r="T136" s="1"/>
      <c r="U136" s="1"/>
      <c r="V136" s="1"/>
    </row>
    <row r="137" spans="1:22" ht="13.5" thickBot="1" x14ac:dyDescent="0.25">
      <c r="A137" s="74" t="s">
        <v>416</v>
      </c>
      <c r="B137" s="199" t="s">
        <v>177</v>
      </c>
      <c r="C137" s="239"/>
      <c r="D137" s="141">
        <v>1</v>
      </c>
      <c r="E137" s="142">
        <v>21</v>
      </c>
      <c r="F137" s="143">
        <f t="shared" si="42"/>
        <v>0</v>
      </c>
      <c r="G137" s="143">
        <f t="shared" si="43"/>
        <v>0</v>
      </c>
      <c r="H137" s="144">
        <f t="shared" si="44"/>
        <v>0</v>
      </c>
      <c r="I137" s="59"/>
      <c r="J137" s="113"/>
      <c r="K137" s="115"/>
      <c r="L137" s="115"/>
      <c r="M137" s="115"/>
      <c r="N137" s="116"/>
      <c r="O137" s="116"/>
      <c r="P137" s="116"/>
      <c r="Q137" s="116"/>
      <c r="R137" s="1"/>
      <c r="S137" s="1"/>
      <c r="T137" s="1"/>
      <c r="U137" s="1"/>
      <c r="V137" s="1"/>
    </row>
    <row r="138" spans="1:22" ht="13.5" thickBot="1" x14ac:dyDescent="0.25">
      <c r="B138" s="14"/>
      <c r="C138" s="25"/>
      <c r="D138" s="15" t="s">
        <v>9</v>
      </c>
      <c r="E138" s="15"/>
      <c r="F138" s="103">
        <f>SUM(F107:F137)</f>
        <v>0</v>
      </c>
      <c r="G138" s="103">
        <f>SUM(G107:G137)</f>
        <v>0</v>
      </c>
      <c r="H138" s="104">
        <f>SUM(H107:H137)</f>
        <v>0</v>
      </c>
      <c r="I138" s="1"/>
      <c r="J138" s="1"/>
      <c r="K138" s="1"/>
      <c r="L138" s="1"/>
      <c r="M138" s="1"/>
      <c r="Q138" s="111"/>
      <c r="R138" s="1"/>
      <c r="S138" s="1"/>
      <c r="T138" s="1"/>
      <c r="U138" s="1"/>
      <c r="V138" s="22"/>
    </row>
    <row r="139" spans="1:22" ht="13.5" thickBot="1" x14ac:dyDescent="0.25">
      <c r="B139" s="14"/>
      <c r="C139" s="25"/>
      <c r="D139" s="15"/>
      <c r="E139" s="15"/>
      <c r="F139" s="18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18"/>
      <c r="T139" s="1"/>
      <c r="U139" s="1"/>
      <c r="V139" s="83"/>
    </row>
    <row r="140" spans="1:22" ht="13.5" thickBot="1" x14ac:dyDescent="0.25">
      <c r="B140" s="14" t="s">
        <v>16</v>
      </c>
      <c r="C140" s="96">
        <f>F138</f>
        <v>0</v>
      </c>
      <c r="D140" s="98" t="s">
        <v>12</v>
      </c>
      <c r="E140" s="1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S140" s="111"/>
      <c r="T140" s="111"/>
      <c r="U140" s="111"/>
      <c r="V140" s="1"/>
    </row>
    <row r="141" spans="1:22" ht="13.5" thickBot="1" x14ac:dyDescent="0.25">
      <c r="B141" s="37" t="s">
        <v>18</v>
      </c>
      <c r="C141" s="97">
        <f>G138</f>
        <v>0</v>
      </c>
      <c r="D141" s="99" t="s">
        <v>12</v>
      </c>
      <c r="E141" s="1"/>
      <c r="F141" s="20"/>
      <c r="G141" s="33"/>
      <c r="H141" s="33"/>
      <c r="I141" s="1"/>
      <c r="J141" s="1"/>
      <c r="N141" s="121"/>
      <c r="O141" s="56"/>
      <c r="P141" s="122"/>
      <c r="S141" s="111"/>
      <c r="T141" s="111"/>
      <c r="U141" s="111"/>
      <c r="V141" s="1"/>
    </row>
    <row r="142" spans="1:22" ht="13.5" thickBot="1" x14ac:dyDescent="0.25">
      <c r="B142" s="37" t="s">
        <v>17</v>
      </c>
      <c r="C142" s="96">
        <f>H138</f>
        <v>0</v>
      </c>
      <c r="D142" s="98" t="s">
        <v>12</v>
      </c>
      <c r="E142" s="1"/>
      <c r="F142" s="20"/>
      <c r="G142" s="33"/>
      <c r="H142" s="33"/>
      <c r="I142" s="1"/>
      <c r="J142" s="1"/>
      <c r="S142" s="123"/>
      <c r="T142" s="123"/>
      <c r="U142" s="123"/>
      <c r="V142" s="1"/>
    </row>
    <row r="144" spans="1:22" x14ac:dyDescent="0.2">
      <c r="B144" s="37"/>
      <c r="C144" s="200"/>
      <c r="D144" s="201"/>
      <c r="E144" s="1"/>
      <c r="F144" s="20"/>
      <c r="G144" s="33"/>
      <c r="H144" s="33"/>
      <c r="I144" s="1"/>
      <c r="J144" s="1"/>
      <c r="S144" s="123"/>
      <c r="T144" s="123"/>
      <c r="U144" s="123"/>
      <c r="V144" s="1"/>
    </row>
    <row r="145" spans="1:22" ht="13.5" thickBot="1" x14ac:dyDescent="0.25">
      <c r="B145" s="37"/>
      <c r="C145" s="200"/>
      <c r="D145" s="201"/>
      <c r="E145" s="1"/>
      <c r="F145" s="20"/>
      <c r="G145" s="33"/>
      <c r="H145" s="33"/>
      <c r="I145" s="1"/>
      <c r="J145" s="1"/>
      <c r="S145" s="123"/>
      <c r="T145" s="123"/>
      <c r="U145" s="123"/>
      <c r="V145" s="1"/>
    </row>
    <row r="146" spans="1:22" ht="13.5" thickBot="1" x14ac:dyDescent="0.25">
      <c r="B146" s="80" t="s">
        <v>44</v>
      </c>
    </row>
    <row r="148" spans="1:22" ht="23.25" x14ac:dyDescent="0.35">
      <c r="B148" s="16" t="s">
        <v>15</v>
      </c>
      <c r="C148" s="22"/>
      <c r="D148" s="1"/>
      <c r="E148" s="2"/>
      <c r="F148" s="50" t="s">
        <v>20</v>
      </c>
      <c r="G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2">
      <c r="B149" s="17"/>
      <c r="C149" s="22"/>
      <c r="D149" s="1"/>
      <c r="E149" s="1"/>
      <c r="F149" s="1"/>
      <c r="G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2">
      <c r="B150" s="10" t="s">
        <v>0</v>
      </c>
      <c r="C150" s="49" t="s">
        <v>418</v>
      </c>
      <c r="D150" s="1"/>
      <c r="E150" s="4"/>
      <c r="F150" s="39" t="s">
        <v>192</v>
      </c>
      <c r="G150" s="5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2">
      <c r="B151" s="10"/>
      <c r="C151" s="23"/>
      <c r="D151" s="31"/>
      <c r="E151" s="3"/>
      <c r="F151" s="52" t="s">
        <v>25</v>
      </c>
      <c r="G151" s="30"/>
      <c r="H151" s="3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3.5" thickBot="1" x14ac:dyDescent="0.25">
      <c r="B152" s="1"/>
      <c r="C152" s="2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2">
      <c r="A153" s="69" t="s">
        <v>47</v>
      </c>
      <c r="B153" s="26" t="s">
        <v>1</v>
      </c>
      <c r="C153" s="27" t="s">
        <v>2</v>
      </c>
      <c r="D153" s="54" t="s">
        <v>10</v>
      </c>
      <c r="E153" s="34" t="s">
        <v>11</v>
      </c>
      <c r="F153" s="27" t="s">
        <v>3</v>
      </c>
      <c r="G153" s="27" t="s">
        <v>4</v>
      </c>
      <c r="H153" s="27" t="s">
        <v>3</v>
      </c>
      <c r="I153" s="1"/>
      <c r="J153" s="111"/>
      <c r="K153" s="21"/>
      <c r="L153" s="21"/>
      <c r="M153" s="21"/>
      <c r="N153" s="111"/>
      <c r="O153" s="111"/>
      <c r="P153" s="111"/>
      <c r="Q153" s="111"/>
      <c r="R153" s="1"/>
      <c r="S153" s="1"/>
      <c r="T153" s="1"/>
      <c r="U153" s="1"/>
      <c r="V153" s="1"/>
    </row>
    <row r="154" spans="1:22" ht="13.5" thickBot="1" x14ac:dyDescent="0.25">
      <c r="A154" s="70"/>
      <c r="B154" s="28" t="s">
        <v>5</v>
      </c>
      <c r="C154" s="29" t="s">
        <v>6</v>
      </c>
      <c r="D154" s="53" t="s">
        <v>23</v>
      </c>
      <c r="E154" s="35" t="s">
        <v>7</v>
      </c>
      <c r="F154" s="29" t="s">
        <v>6</v>
      </c>
      <c r="G154" s="29" t="s">
        <v>8</v>
      </c>
      <c r="H154" s="29" t="s">
        <v>13</v>
      </c>
      <c r="I154" s="1"/>
      <c r="J154" s="111"/>
      <c r="K154" s="112"/>
      <c r="L154" s="112"/>
      <c r="M154" s="21"/>
      <c r="N154" s="111"/>
      <c r="O154" s="111"/>
      <c r="P154" s="111"/>
      <c r="Q154" s="111"/>
      <c r="R154" s="1"/>
      <c r="S154" s="1"/>
      <c r="T154" s="1"/>
      <c r="U154" s="1"/>
      <c r="V154" s="1"/>
    </row>
    <row r="155" spans="1:22" x14ac:dyDescent="0.2">
      <c r="A155" s="71"/>
      <c r="B155" s="91" t="s">
        <v>26</v>
      </c>
      <c r="C155" s="92">
        <f>SUM(F156:F161)</f>
        <v>0</v>
      </c>
      <c r="D155" s="41"/>
      <c r="E155" s="60"/>
      <c r="F155" s="40"/>
      <c r="G155" s="40"/>
      <c r="H155" s="40"/>
      <c r="I155" s="82"/>
      <c r="J155" s="111"/>
      <c r="K155" s="112"/>
      <c r="L155" s="112"/>
      <c r="M155" s="112"/>
      <c r="N155" s="111"/>
      <c r="O155" s="111"/>
      <c r="P155" s="111"/>
      <c r="Q155" s="111"/>
      <c r="R155" s="1"/>
      <c r="S155" s="129"/>
      <c r="T155" s="1"/>
      <c r="U155" s="1"/>
      <c r="V155" s="1"/>
    </row>
    <row r="156" spans="1:22" x14ac:dyDescent="0.2">
      <c r="A156" s="74" t="s">
        <v>73</v>
      </c>
      <c r="B156" s="63" t="s">
        <v>27</v>
      </c>
      <c r="C156" s="235"/>
      <c r="D156" s="45">
        <v>48.8</v>
      </c>
      <c r="E156" s="202">
        <v>21</v>
      </c>
      <c r="F156" s="46">
        <f t="shared" ref="F156:F161" si="45">C156*D156</f>
        <v>0</v>
      </c>
      <c r="G156" s="46">
        <f t="shared" ref="G156:G161" si="46">F156*E156*0.01</f>
        <v>0</v>
      </c>
      <c r="H156" s="88">
        <f t="shared" ref="H156:H161" si="47">F156+G156</f>
        <v>0</v>
      </c>
      <c r="I156" s="83"/>
      <c r="J156" s="116"/>
      <c r="K156" s="115"/>
      <c r="L156" s="115"/>
      <c r="M156" s="115"/>
      <c r="N156" s="116"/>
      <c r="O156" s="116"/>
      <c r="P156" s="114"/>
      <c r="Q156" s="114"/>
      <c r="R156" s="1"/>
      <c r="S156" s="1"/>
      <c r="T156" s="1"/>
      <c r="U156" s="1"/>
      <c r="V156" s="1"/>
    </row>
    <row r="157" spans="1:22" x14ac:dyDescent="0.2">
      <c r="A157" s="74" t="s">
        <v>74</v>
      </c>
      <c r="B157" s="63" t="s">
        <v>28</v>
      </c>
      <c r="C157" s="235"/>
      <c r="D157" s="45">
        <v>48.8</v>
      </c>
      <c r="E157" s="202">
        <v>21</v>
      </c>
      <c r="F157" s="46">
        <f t="shared" si="45"/>
        <v>0</v>
      </c>
      <c r="G157" s="46">
        <f t="shared" si="46"/>
        <v>0</v>
      </c>
      <c r="H157" s="88">
        <f t="shared" si="47"/>
        <v>0</v>
      </c>
      <c r="I157" s="83"/>
      <c r="J157" s="113"/>
      <c r="K157" s="115"/>
      <c r="L157" s="115"/>
      <c r="M157" s="115"/>
      <c r="N157" s="116"/>
      <c r="O157" s="116"/>
      <c r="P157" s="114"/>
      <c r="Q157" s="114"/>
      <c r="R157" s="1"/>
      <c r="S157" s="1"/>
      <c r="T157" s="1"/>
      <c r="U157" s="1"/>
      <c r="V157" s="1"/>
    </row>
    <row r="158" spans="1:22" ht="22.5" x14ac:dyDescent="0.2">
      <c r="A158" s="74" t="s">
        <v>75</v>
      </c>
      <c r="B158" s="64" t="s">
        <v>101</v>
      </c>
      <c r="C158" s="234"/>
      <c r="D158" s="51">
        <v>56.5</v>
      </c>
      <c r="E158" s="195">
        <v>21</v>
      </c>
      <c r="F158" s="47">
        <f t="shared" si="45"/>
        <v>0</v>
      </c>
      <c r="G158" s="47">
        <f t="shared" si="46"/>
        <v>0</v>
      </c>
      <c r="H158" s="93">
        <f t="shared" si="47"/>
        <v>0</v>
      </c>
      <c r="I158" s="83"/>
      <c r="J158" s="126"/>
      <c r="K158" s="115"/>
      <c r="L158" s="115"/>
      <c r="M158" s="115"/>
      <c r="N158" s="116"/>
      <c r="O158" s="116"/>
      <c r="P158" s="114"/>
      <c r="Q158" s="114"/>
      <c r="R158" s="1"/>
      <c r="S158" s="1"/>
      <c r="T158" s="1"/>
      <c r="U158" s="1"/>
      <c r="V158" s="1"/>
    </row>
    <row r="159" spans="1:22" x14ac:dyDescent="0.2">
      <c r="A159" s="74" t="s">
        <v>76</v>
      </c>
      <c r="B159" s="63" t="s">
        <v>29</v>
      </c>
      <c r="C159" s="235"/>
      <c r="D159" s="45">
        <v>48.8</v>
      </c>
      <c r="E159" s="202">
        <v>21</v>
      </c>
      <c r="F159" s="46">
        <f t="shared" si="45"/>
        <v>0</v>
      </c>
      <c r="G159" s="46">
        <f t="shared" si="46"/>
        <v>0</v>
      </c>
      <c r="H159" s="88">
        <f t="shared" si="47"/>
        <v>0</v>
      </c>
      <c r="I159" s="83"/>
      <c r="J159" s="113"/>
      <c r="K159" s="115"/>
      <c r="L159" s="115"/>
      <c r="M159" s="115"/>
      <c r="N159" s="116"/>
      <c r="O159" s="116"/>
      <c r="P159" s="114"/>
      <c r="Q159" s="114"/>
      <c r="R159" s="1"/>
      <c r="S159" s="1"/>
      <c r="T159" s="1"/>
      <c r="U159" s="1"/>
      <c r="V159" s="1"/>
    </row>
    <row r="160" spans="1:22" x14ac:dyDescent="0.2">
      <c r="A160" s="74" t="s">
        <v>77</v>
      </c>
      <c r="B160" s="63" t="s">
        <v>102</v>
      </c>
      <c r="C160" s="235"/>
      <c r="D160" s="45">
        <v>33.799999999999997</v>
      </c>
      <c r="E160" s="202">
        <v>21</v>
      </c>
      <c r="F160" s="46">
        <f t="shared" si="45"/>
        <v>0</v>
      </c>
      <c r="G160" s="46">
        <f t="shared" si="46"/>
        <v>0</v>
      </c>
      <c r="H160" s="88">
        <f t="shared" si="47"/>
        <v>0</v>
      </c>
      <c r="I160" s="83"/>
      <c r="J160" s="113"/>
      <c r="K160" s="115"/>
      <c r="L160" s="115"/>
      <c r="M160" s="115"/>
      <c r="N160" s="116"/>
      <c r="O160" s="116"/>
      <c r="P160" s="114"/>
      <c r="Q160" s="114"/>
      <c r="R160" s="1"/>
      <c r="S160" s="118"/>
      <c r="T160" s="1"/>
      <c r="U160" s="1"/>
      <c r="V160" s="130"/>
    </row>
    <row r="161" spans="1:24" x14ac:dyDescent="0.2">
      <c r="A161" s="74" t="s">
        <v>78</v>
      </c>
      <c r="B161" s="63" t="s">
        <v>103</v>
      </c>
      <c r="C161" s="235"/>
      <c r="D161" s="45">
        <v>33.799999999999997</v>
      </c>
      <c r="E161" s="202">
        <v>21</v>
      </c>
      <c r="F161" s="46">
        <f t="shared" si="45"/>
        <v>0</v>
      </c>
      <c r="G161" s="46">
        <f t="shared" si="46"/>
        <v>0</v>
      </c>
      <c r="H161" s="88">
        <f t="shared" si="47"/>
        <v>0</v>
      </c>
      <c r="I161" s="83"/>
      <c r="J161" s="113"/>
      <c r="K161" s="115"/>
      <c r="L161" s="115"/>
      <c r="M161" s="115"/>
      <c r="N161" s="116"/>
      <c r="O161" s="116"/>
      <c r="P161" s="114"/>
      <c r="Q161" s="114"/>
      <c r="R161" s="1"/>
      <c r="S161" s="118"/>
      <c r="T161" s="1"/>
      <c r="U161" s="1"/>
      <c r="V161" s="130"/>
    </row>
    <row r="162" spans="1:24" x14ac:dyDescent="0.2">
      <c r="A162" s="74"/>
      <c r="B162" s="90" t="s">
        <v>30</v>
      </c>
      <c r="C162" s="89">
        <f>SUM(F163:F169)</f>
        <v>0</v>
      </c>
      <c r="D162" s="45"/>
      <c r="E162" s="202"/>
      <c r="F162" s="46"/>
      <c r="G162" s="46"/>
      <c r="H162" s="46"/>
      <c r="I162" s="82"/>
      <c r="J162" s="113"/>
      <c r="K162" s="115"/>
      <c r="L162" s="115"/>
      <c r="M162" s="115"/>
      <c r="N162" s="116"/>
      <c r="O162" s="116"/>
      <c r="P162" s="116"/>
      <c r="Q162" s="116"/>
      <c r="R162" s="1"/>
      <c r="S162" s="1"/>
      <c r="T162" s="1"/>
      <c r="U162" s="1"/>
      <c r="V162" s="1"/>
    </row>
    <row r="163" spans="1:24" ht="22.5" x14ac:dyDescent="0.2">
      <c r="A163" s="74" t="s">
        <v>143</v>
      </c>
      <c r="B163" s="64" t="s">
        <v>167</v>
      </c>
      <c r="C163" s="234"/>
      <c r="D163" s="43">
        <v>1</v>
      </c>
      <c r="E163" s="195">
        <v>21</v>
      </c>
      <c r="F163" s="47">
        <f t="shared" ref="F163:F169" si="48">C163*D163</f>
        <v>0</v>
      </c>
      <c r="G163" s="47">
        <f t="shared" ref="G163:G169" si="49">F163*E163*0.01</f>
        <v>0</v>
      </c>
      <c r="H163" s="93">
        <f t="shared" ref="H163:H169" si="50">F163+G163</f>
        <v>0</v>
      </c>
      <c r="I163" s="83"/>
      <c r="J163" s="126"/>
      <c r="K163" s="114"/>
      <c r="L163" s="114"/>
      <c r="M163" s="114"/>
      <c r="N163" s="114"/>
      <c r="O163" s="114"/>
      <c r="P163" s="114"/>
      <c r="Q163" s="114"/>
      <c r="R163" s="118"/>
      <c r="S163" s="1"/>
      <c r="T163" s="1"/>
      <c r="U163" s="1"/>
      <c r="V163" s="1"/>
    </row>
    <row r="164" spans="1:24" ht="22.5" x14ac:dyDescent="0.2">
      <c r="A164" s="74" t="s">
        <v>197</v>
      </c>
      <c r="B164" s="64" t="s">
        <v>120</v>
      </c>
      <c r="C164" s="234"/>
      <c r="D164" s="43">
        <v>1</v>
      </c>
      <c r="E164" s="195">
        <v>21</v>
      </c>
      <c r="F164" s="47">
        <f t="shared" si="48"/>
        <v>0</v>
      </c>
      <c r="G164" s="47">
        <f t="shared" si="49"/>
        <v>0</v>
      </c>
      <c r="H164" s="93">
        <f t="shared" si="50"/>
        <v>0</v>
      </c>
      <c r="I164" s="83"/>
      <c r="J164" s="126"/>
      <c r="K164" s="114"/>
      <c r="L164" s="114"/>
      <c r="M164" s="114"/>
      <c r="N164" s="114"/>
      <c r="O164" s="114"/>
      <c r="P164" s="114"/>
      <c r="Q164" s="114"/>
      <c r="R164" s="118"/>
      <c r="S164" s="1"/>
      <c r="T164" s="1"/>
      <c r="U164" s="1"/>
      <c r="V164" s="1"/>
    </row>
    <row r="165" spans="1:24" ht="22.5" x14ac:dyDescent="0.2">
      <c r="A165" s="74" t="s">
        <v>79</v>
      </c>
      <c r="B165" s="64" t="s">
        <v>168</v>
      </c>
      <c r="C165" s="235"/>
      <c r="D165" s="11">
        <v>1</v>
      </c>
      <c r="E165" s="202">
        <v>21</v>
      </c>
      <c r="F165" s="46">
        <f t="shared" si="48"/>
        <v>0</v>
      </c>
      <c r="G165" s="46">
        <f t="shared" si="49"/>
        <v>0</v>
      </c>
      <c r="H165" s="88">
        <f t="shared" si="50"/>
        <v>0</v>
      </c>
      <c r="I165" s="83"/>
      <c r="J165" s="126"/>
      <c r="K165" s="114"/>
      <c r="L165" s="114"/>
      <c r="M165" s="114"/>
      <c r="N165" s="114"/>
      <c r="O165" s="114"/>
      <c r="P165" s="114"/>
      <c r="Q165" s="114"/>
      <c r="R165" s="118"/>
      <c r="S165" s="1"/>
      <c r="T165" s="1"/>
      <c r="U165" s="1"/>
      <c r="V165" s="1"/>
    </row>
    <row r="166" spans="1:24" ht="22.5" x14ac:dyDescent="0.2">
      <c r="A166" s="74" t="s">
        <v>80</v>
      </c>
      <c r="B166" s="64" t="s">
        <v>121</v>
      </c>
      <c r="C166" s="235"/>
      <c r="D166" s="11">
        <v>1</v>
      </c>
      <c r="E166" s="202">
        <v>21</v>
      </c>
      <c r="F166" s="46">
        <f t="shared" si="48"/>
        <v>0</v>
      </c>
      <c r="G166" s="46">
        <f t="shared" si="49"/>
        <v>0</v>
      </c>
      <c r="H166" s="88">
        <f t="shared" si="50"/>
        <v>0</v>
      </c>
      <c r="I166" s="83"/>
      <c r="J166" s="126"/>
      <c r="K166" s="114"/>
      <c r="L166" s="114"/>
      <c r="M166" s="114"/>
      <c r="N166" s="114"/>
      <c r="O166" s="114"/>
      <c r="P166" s="114"/>
      <c r="Q166" s="114"/>
      <c r="R166" s="118"/>
      <c r="S166" s="1"/>
      <c r="T166" s="1"/>
      <c r="U166" s="1"/>
      <c r="V166" s="1"/>
    </row>
    <row r="167" spans="1:24" ht="22.5" x14ac:dyDescent="0.2">
      <c r="A167" s="74" t="s">
        <v>198</v>
      </c>
      <c r="B167" s="64" t="s">
        <v>169</v>
      </c>
      <c r="C167" s="235"/>
      <c r="D167" s="11">
        <v>1</v>
      </c>
      <c r="E167" s="202">
        <v>21</v>
      </c>
      <c r="F167" s="46">
        <f t="shared" si="48"/>
        <v>0</v>
      </c>
      <c r="G167" s="46">
        <f t="shared" si="49"/>
        <v>0</v>
      </c>
      <c r="H167" s="88">
        <f t="shared" si="50"/>
        <v>0</v>
      </c>
      <c r="I167" s="83"/>
      <c r="J167" s="126"/>
      <c r="K167" s="114"/>
      <c r="L167" s="114"/>
      <c r="M167" s="114"/>
      <c r="N167" s="114"/>
      <c r="O167" s="114"/>
      <c r="P167" s="114"/>
      <c r="Q167" s="114"/>
      <c r="R167" s="118"/>
      <c r="S167" s="1"/>
      <c r="T167" s="1"/>
      <c r="U167" s="1"/>
      <c r="V167" s="1"/>
    </row>
    <row r="168" spans="1:24" ht="22.5" x14ac:dyDescent="0.2">
      <c r="A168" s="74" t="s">
        <v>108</v>
      </c>
      <c r="B168" s="64" t="s">
        <v>122</v>
      </c>
      <c r="C168" s="235"/>
      <c r="D168" s="11">
        <v>1</v>
      </c>
      <c r="E168" s="202">
        <v>21</v>
      </c>
      <c r="F168" s="46">
        <f t="shared" si="48"/>
        <v>0</v>
      </c>
      <c r="G168" s="46">
        <f t="shared" si="49"/>
        <v>0</v>
      </c>
      <c r="H168" s="88">
        <f t="shared" si="50"/>
        <v>0</v>
      </c>
      <c r="I168" s="83"/>
      <c r="J168" s="126"/>
      <c r="K168" s="114"/>
      <c r="L168" s="114"/>
      <c r="M168" s="114"/>
      <c r="N168" s="114"/>
      <c r="O168" s="114"/>
      <c r="P168" s="114"/>
      <c r="Q168" s="114"/>
      <c r="R168" s="118"/>
      <c r="S168" s="1"/>
      <c r="T168" s="1"/>
      <c r="U168" s="1"/>
      <c r="V168" s="1"/>
    </row>
    <row r="169" spans="1:24" x14ac:dyDescent="0.2">
      <c r="A169" s="74" t="s">
        <v>109</v>
      </c>
      <c r="B169" s="64" t="s">
        <v>104</v>
      </c>
      <c r="C169" s="235"/>
      <c r="D169" s="11">
        <v>1</v>
      </c>
      <c r="E169" s="202">
        <v>21</v>
      </c>
      <c r="F169" s="46">
        <f t="shared" si="48"/>
        <v>0</v>
      </c>
      <c r="G169" s="46">
        <f t="shared" si="49"/>
        <v>0</v>
      </c>
      <c r="H169" s="88">
        <f t="shared" si="50"/>
        <v>0</v>
      </c>
      <c r="I169" s="82"/>
      <c r="J169" s="113"/>
      <c r="K169" s="114"/>
      <c r="L169" s="114"/>
      <c r="M169" s="114"/>
      <c r="N169" s="114"/>
      <c r="O169" s="82"/>
      <c r="P169" s="114"/>
      <c r="Q169" s="114"/>
      <c r="R169" s="118"/>
      <c r="S169" s="118"/>
      <c r="T169" s="1"/>
      <c r="U169" s="1"/>
      <c r="V169" s="130"/>
    </row>
    <row r="170" spans="1:24" x14ac:dyDescent="0.2">
      <c r="A170" s="74"/>
      <c r="B170" s="90" t="s">
        <v>377</v>
      </c>
      <c r="C170" s="89">
        <f>SUM(F171:F174)</f>
        <v>0</v>
      </c>
      <c r="D170" s="45"/>
      <c r="E170" s="202"/>
      <c r="F170" s="46"/>
      <c r="G170" s="46"/>
      <c r="H170" s="88"/>
      <c r="I170" s="58"/>
      <c r="J170" s="113"/>
      <c r="K170" s="115"/>
      <c r="L170" s="115"/>
      <c r="M170" s="115"/>
      <c r="N170" s="116"/>
      <c r="O170" s="116"/>
      <c r="P170" s="116"/>
      <c r="Q170" s="116"/>
      <c r="R170" s="1"/>
      <c r="S170" s="1"/>
      <c r="T170" s="1"/>
      <c r="U170" s="1"/>
      <c r="V170" s="1"/>
      <c r="X170" s="131"/>
    </row>
    <row r="171" spans="1:24" x14ac:dyDescent="0.2">
      <c r="A171" s="74" t="s">
        <v>381</v>
      </c>
      <c r="B171" s="191" t="s">
        <v>378</v>
      </c>
      <c r="C171" s="240"/>
      <c r="D171" s="192">
        <v>1</v>
      </c>
      <c r="E171" s="193">
        <v>21</v>
      </c>
      <c r="F171" s="46">
        <f t="shared" ref="F171:F172" si="51">C171*D171</f>
        <v>0</v>
      </c>
      <c r="G171" s="46">
        <f t="shared" ref="G171:G172" si="52">F171*E171*0.01</f>
        <v>0</v>
      </c>
      <c r="H171" s="88">
        <f t="shared" ref="H171:H172" si="53">F171+G171</f>
        <v>0</v>
      </c>
      <c r="I171" s="58"/>
      <c r="J171" s="113"/>
      <c r="K171" s="115"/>
      <c r="L171" s="115"/>
      <c r="M171" s="115"/>
      <c r="N171" s="116"/>
      <c r="O171" s="116"/>
      <c r="P171" s="116"/>
      <c r="Q171" s="116"/>
      <c r="R171" s="1"/>
      <c r="S171" s="1"/>
      <c r="T171" s="1"/>
      <c r="U171" s="1"/>
      <c r="V171" s="1"/>
      <c r="X171" s="131"/>
    </row>
    <row r="172" spans="1:24" x14ac:dyDescent="0.2">
      <c r="A172" s="74" t="s">
        <v>382</v>
      </c>
      <c r="B172" s="191" t="s">
        <v>379</v>
      </c>
      <c r="C172" s="240"/>
      <c r="D172" s="192">
        <v>2</v>
      </c>
      <c r="E172" s="193">
        <v>21</v>
      </c>
      <c r="F172" s="46">
        <f t="shared" si="51"/>
        <v>0</v>
      </c>
      <c r="G172" s="46">
        <f t="shared" si="52"/>
        <v>0</v>
      </c>
      <c r="H172" s="88">
        <f t="shared" si="53"/>
        <v>0</v>
      </c>
      <c r="I172" s="58"/>
      <c r="J172" s="113"/>
      <c r="K172" s="115"/>
      <c r="L172" s="115"/>
      <c r="M172" s="115"/>
      <c r="N172" s="116"/>
      <c r="O172" s="116"/>
      <c r="P172" s="116"/>
      <c r="Q172" s="116"/>
      <c r="R172" s="1"/>
      <c r="S172" s="1"/>
      <c r="T172" s="1"/>
      <c r="U172" s="1"/>
      <c r="V172" s="1"/>
      <c r="X172" s="131"/>
    </row>
    <row r="173" spans="1:24" x14ac:dyDescent="0.2">
      <c r="A173" s="74" t="s">
        <v>383</v>
      </c>
      <c r="B173" s="191" t="s">
        <v>380</v>
      </c>
      <c r="C173" s="240"/>
      <c r="D173" s="192">
        <v>4</v>
      </c>
      <c r="E173" s="193">
        <v>21</v>
      </c>
      <c r="F173" s="46">
        <f t="shared" ref="F173" si="54">C173*D173</f>
        <v>0</v>
      </c>
      <c r="G173" s="46">
        <f t="shared" ref="G173" si="55">F173*E173*0.01</f>
        <v>0</v>
      </c>
      <c r="H173" s="88">
        <f t="shared" ref="H173" si="56">F173+G173</f>
        <v>0</v>
      </c>
      <c r="I173" s="58"/>
      <c r="J173" s="113"/>
      <c r="K173" s="115"/>
      <c r="L173" s="115"/>
      <c r="M173" s="115"/>
      <c r="N173" s="116"/>
      <c r="O173" s="116"/>
      <c r="P173" s="116"/>
      <c r="Q173" s="116"/>
      <c r="R173" s="1"/>
      <c r="S173" s="1"/>
      <c r="T173" s="1"/>
      <c r="U173" s="1"/>
      <c r="V173" s="1"/>
      <c r="X173" s="131"/>
    </row>
    <row r="174" spans="1:24" ht="13.5" thickBot="1" x14ac:dyDescent="0.25">
      <c r="A174" s="217"/>
      <c r="B174" s="184"/>
      <c r="C174" s="213"/>
      <c r="D174" s="214"/>
      <c r="E174" s="215"/>
      <c r="F174" s="46"/>
      <c r="G174" s="46"/>
      <c r="H174" s="88"/>
      <c r="I174" s="58"/>
      <c r="J174" s="113"/>
      <c r="K174" s="115"/>
      <c r="L174" s="115"/>
      <c r="M174" s="115"/>
      <c r="N174" s="116"/>
      <c r="O174" s="116"/>
      <c r="P174" s="116"/>
      <c r="Q174" s="116"/>
      <c r="R174" s="1"/>
      <c r="S174" s="1"/>
      <c r="T174" s="1"/>
      <c r="U174" s="1"/>
      <c r="V174" s="1"/>
      <c r="X174" s="131"/>
    </row>
    <row r="175" spans="1:24" ht="13.5" thickBot="1" x14ac:dyDescent="0.25">
      <c r="B175" s="14"/>
      <c r="C175" s="25"/>
      <c r="D175" s="15" t="s">
        <v>9</v>
      </c>
      <c r="E175" s="15"/>
      <c r="F175" s="95">
        <f>SUM(F156:F174)</f>
        <v>0</v>
      </c>
      <c r="G175" s="95">
        <f>SUM(G156:G174)</f>
        <v>0</v>
      </c>
      <c r="H175" s="94">
        <f>SUM(H156:H174)</f>
        <v>0</v>
      </c>
      <c r="I175" s="1"/>
      <c r="J175" s="1"/>
      <c r="K175" s="1"/>
      <c r="L175" s="1"/>
      <c r="M175" s="1"/>
      <c r="Q175" s="111"/>
      <c r="R175" s="1"/>
      <c r="S175" s="132"/>
      <c r="T175" s="133"/>
      <c r="U175" s="1"/>
      <c r="V175" s="22"/>
      <c r="X175" s="134"/>
    </row>
    <row r="176" spans="1:24" ht="13.5" thickBot="1" x14ac:dyDescent="0.25">
      <c r="B176" s="14"/>
      <c r="C176" s="25"/>
      <c r="D176" s="15"/>
      <c r="E176" s="15"/>
      <c r="F176" s="18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18"/>
      <c r="T176" s="39"/>
      <c r="U176" s="1"/>
      <c r="V176" s="83"/>
    </row>
    <row r="177" spans="2:22" ht="13.5" thickBot="1" x14ac:dyDescent="0.25">
      <c r="B177" s="14" t="s">
        <v>16</v>
      </c>
      <c r="C177" s="96">
        <f>F175</f>
        <v>0</v>
      </c>
      <c r="D177" s="98" t="s">
        <v>12</v>
      </c>
      <c r="E177" s="1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S177" s="111"/>
      <c r="T177" s="111"/>
      <c r="U177" s="111"/>
      <c r="V177" s="1"/>
    </row>
    <row r="178" spans="2:22" ht="13.5" thickBot="1" x14ac:dyDescent="0.25">
      <c r="B178" s="37" t="s">
        <v>18</v>
      </c>
      <c r="C178" s="97">
        <f>G175</f>
        <v>0</v>
      </c>
      <c r="D178" s="99" t="s">
        <v>12</v>
      </c>
      <c r="E178" s="1"/>
      <c r="F178" s="6"/>
      <c r="G178" s="1"/>
      <c r="H178" s="1"/>
      <c r="I178" s="1"/>
      <c r="J178" s="1"/>
      <c r="N178" s="121"/>
      <c r="O178" s="56"/>
      <c r="P178" s="122"/>
      <c r="S178" s="111"/>
      <c r="T178" s="111"/>
      <c r="U178" s="111"/>
      <c r="V178" s="1"/>
    </row>
    <row r="179" spans="2:22" ht="13.5" thickBot="1" x14ac:dyDescent="0.25">
      <c r="B179" s="37" t="s">
        <v>17</v>
      </c>
      <c r="C179" s="96">
        <f>H175</f>
        <v>0</v>
      </c>
      <c r="D179" s="98" t="s">
        <v>12</v>
      </c>
      <c r="E179" s="1"/>
      <c r="F179" s="6"/>
      <c r="G179" s="1"/>
      <c r="H179" s="1"/>
      <c r="I179" s="1"/>
      <c r="J179" s="1"/>
      <c r="S179" s="123"/>
      <c r="T179" s="123"/>
      <c r="U179" s="123"/>
      <c r="V179" s="1"/>
    </row>
    <row r="180" spans="2:22" x14ac:dyDescent="0.2">
      <c r="B180" s="14"/>
      <c r="C180" s="25"/>
      <c r="D180" s="15"/>
      <c r="E180" s="15"/>
      <c r="F180" s="18"/>
      <c r="G180" s="18"/>
      <c r="H180" s="18"/>
      <c r="S180" s="55"/>
      <c r="T180" s="55"/>
      <c r="U180" s="56"/>
      <c r="V180" s="39"/>
    </row>
    <row r="181" spans="2:22" x14ac:dyDescent="0.2">
      <c r="B181" s="14"/>
      <c r="C181" s="25"/>
      <c r="D181" s="15"/>
      <c r="E181" s="15"/>
      <c r="F181" s="18"/>
      <c r="G181" s="18"/>
      <c r="H181" s="18"/>
      <c r="S181" s="55"/>
      <c r="T181" s="55"/>
      <c r="U181" s="56"/>
      <c r="V181" s="39"/>
    </row>
    <row r="182" spans="2:22" x14ac:dyDescent="0.2">
      <c r="B182" s="14"/>
      <c r="C182" s="25"/>
      <c r="D182" s="15"/>
      <c r="E182" s="15"/>
      <c r="F182" s="18"/>
      <c r="G182" s="18"/>
      <c r="H182" s="18"/>
      <c r="S182" s="55"/>
      <c r="T182" s="55"/>
      <c r="U182" s="56"/>
      <c r="V182" s="39"/>
    </row>
    <row r="183" spans="2:22" x14ac:dyDescent="0.2">
      <c r="B183" s="14"/>
      <c r="C183" s="25"/>
      <c r="D183" s="15"/>
      <c r="E183" s="15"/>
      <c r="F183" s="18"/>
      <c r="G183" s="18"/>
      <c r="H183" s="18"/>
      <c r="S183" s="55"/>
      <c r="T183" s="55"/>
      <c r="U183" s="56"/>
      <c r="V183" s="39"/>
    </row>
    <row r="184" spans="2:22" x14ac:dyDescent="0.2">
      <c r="B184" s="14"/>
      <c r="C184" s="25"/>
      <c r="D184" s="15"/>
      <c r="E184" s="15"/>
      <c r="F184" s="18"/>
      <c r="G184" s="18"/>
      <c r="H184" s="18"/>
      <c r="S184" s="55"/>
      <c r="T184" s="55"/>
      <c r="U184" s="56"/>
      <c r="V184" s="39"/>
    </row>
    <row r="185" spans="2:22" x14ac:dyDescent="0.2">
      <c r="B185" s="14"/>
      <c r="C185" s="25"/>
      <c r="D185" s="15"/>
      <c r="E185" s="15"/>
      <c r="F185" s="18"/>
      <c r="G185" s="18"/>
      <c r="H185" s="18"/>
      <c r="S185" s="55"/>
      <c r="T185" s="55"/>
      <c r="U185" s="56"/>
      <c r="V185" s="39"/>
    </row>
    <row r="186" spans="2:22" x14ac:dyDescent="0.2">
      <c r="B186" s="14"/>
      <c r="C186" s="25"/>
      <c r="D186" s="15"/>
      <c r="E186" s="15"/>
      <c r="F186" s="18"/>
      <c r="G186" s="18"/>
      <c r="H186" s="18"/>
      <c r="S186" s="55"/>
      <c r="T186" s="55"/>
      <c r="U186" s="56"/>
      <c r="V186" s="39"/>
    </row>
    <row r="187" spans="2:22" x14ac:dyDescent="0.2">
      <c r="B187" s="14"/>
      <c r="C187" s="25"/>
      <c r="D187" s="15"/>
      <c r="E187" s="15"/>
      <c r="F187" s="18"/>
      <c r="G187" s="18"/>
      <c r="H187" s="18"/>
      <c r="S187" s="55"/>
      <c r="T187" s="55"/>
      <c r="U187" s="56"/>
      <c r="V187" s="39"/>
    </row>
    <row r="188" spans="2:22" x14ac:dyDescent="0.2">
      <c r="B188" s="14"/>
      <c r="C188" s="25"/>
      <c r="D188" s="15"/>
      <c r="E188" s="15"/>
      <c r="F188" s="18"/>
      <c r="G188" s="18"/>
      <c r="H188" s="18"/>
      <c r="S188" s="55"/>
      <c r="T188" s="55"/>
      <c r="U188" s="56"/>
      <c r="V188" s="39"/>
    </row>
    <row r="189" spans="2:22" x14ac:dyDescent="0.2">
      <c r="B189" s="14"/>
      <c r="C189" s="25"/>
      <c r="D189" s="15"/>
      <c r="E189" s="15"/>
      <c r="F189" s="18"/>
      <c r="G189" s="18"/>
      <c r="H189" s="18"/>
      <c r="S189" s="55"/>
      <c r="T189" s="55"/>
      <c r="U189" s="56"/>
      <c r="V189" s="39"/>
    </row>
    <row r="190" spans="2:22" x14ac:dyDescent="0.2">
      <c r="B190" s="14"/>
      <c r="C190" s="25"/>
      <c r="D190" s="15"/>
      <c r="E190" s="15"/>
      <c r="F190" s="18"/>
      <c r="G190" s="18"/>
      <c r="H190" s="18"/>
      <c r="S190" s="55"/>
      <c r="T190" s="55"/>
      <c r="U190" s="56"/>
      <c r="V190" s="39"/>
    </row>
    <row r="191" spans="2:22" x14ac:dyDescent="0.2">
      <c r="B191" s="14"/>
      <c r="C191" s="25"/>
      <c r="D191" s="15"/>
      <c r="E191" s="15"/>
      <c r="F191" s="18"/>
      <c r="G191" s="18"/>
      <c r="H191" s="18"/>
      <c r="S191" s="55"/>
      <c r="T191" s="55"/>
      <c r="U191" s="56"/>
      <c r="V191" s="39"/>
    </row>
    <row r="192" spans="2:22" x14ac:dyDescent="0.2">
      <c r="B192" s="14"/>
      <c r="C192" s="25"/>
      <c r="D192" s="15"/>
      <c r="E192" s="15"/>
      <c r="F192" s="18"/>
      <c r="G192" s="18"/>
      <c r="H192" s="18"/>
      <c r="S192" s="55"/>
      <c r="T192" s="55"/>
      <c r="U192" s="56"/>
      <c r="V192" s="39"/>
    </row>
    <row r="193" spans="1:22" x14ac:dyDescent="0.2">
      <c r="B193" s="14"/>
      <c r="C193" s="25"/>
      <c r="D193" s="15"/>
      <c r="E193" s="15"/>
      <c r="F193" s="18"/>
      <c r="G193" s="18"/>
      <c r="H193" s="18"/>
      <c r="S193" s="55"/>
      <c r="T193" s="55"/>
      <c r="U193" s="56"/>
      <c r="V193" s="39"/>
    </row>
    <row r="194" spans="1:22" x14ac:dyDescent="0.2">
      <c r="B194" s="14"/>
      <c r="C194" s="25"/>
      <c r="D194" s="15"/>
      <c r="E194" s="15"/>
      <c r="F194" s="18"/>
      <c r="G194" s="18"/>
      <c r="H194" s="18"/>
      <c r="S194" s="55"/>
      <c r="T194" s="55"/>
      <c r="U194" s="56"/>
      <c r="V194" s="39"/>
    </row>
    <row r="195" spans="1:22" x14ac:dyDescent="0.2">
      <c r="B195" s="37"/>
      <c r="C195" s="38"/>
      <c r="D195" s="20"/>
      <c r="E195" s="19"/>
      <c r="F195" s="33"/>
      <c r="G195" s="1"/>
      <c r="H195" s="1"/>
      <c r="S195" s="57"/>
    </row>
    <row r="196" spans="1:22" x14ac:dyDescent="0.2">
      <c r="B196" s="37"/>
      <c r="C196" s="22"/>
      <c r="D196" s="20"/>
      <c r="E196" s="20"/>
      <c r="F196" s="33"/>
      <c r="G196" s="3"/>
      <c r="H196" s="1"/>
      <c r="R196" s="1"/>
      <c r="S196" s="57"/>
    </row>
    <row r="197" spans="1:22" ht="13.5" thickBot="1" x14ac:dyDescent="0.25">
      <c r="B197" s="37"/>
      <c r="C197" s="22"/>
      <c r="D197" s="20"/>
      <c r="E197" s="20"/>
      <c r="F197" s="33"/>
      <c r="G197" s="3"/>
      <c r="H197" s="1"/>
      <c r="R197" s="1"/>
      <c r="S197" s="57"/>
    </row>
    <row r="198" spans="1:22" ht="13.5" thickBot="1" x14ac:dyDescent="0.25">
      <c r="B198" s="80" t="s">
        <v>45</v>
      </c>
    </row>
    <row r="200" spans="1:22" ht="23.25" x14ac:dyDescent="0.35">
      <c r="B200" s="16" t="s">
        <v>15</v>
      </c>
      <c r="C200" s="22"/>
      <c r="D200" s="1"/>
      <c r="E200" s="2"/>
      <c r="F200" s="50" t="s">
        <v>20</v>
      </c>
      <c r="G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">
      <c r="B201" s="17"/>
      <c r="C201" s="22"/>
      <c r="D201" s="1"/>
      <c r="E201" s="1"/>
      <c r="F201" s="1"/>
      <c r="G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">
      <c r="B202" s="10" t="s">
        <v>0</v>
      </c>
      <c r="C202" s="49" t="s">
        <v>418</v>
      </c>
      <c r="D202" s="1"/>
      <c r="E202" s="4"/>
      <c r="F202" s="39" t="s">
        <v>192</v>
      </c>
      <c r="G202" s="5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">
      <c r="B203" s="10"/>
      <c r="C203" s="23"/>
      <c r="D203" s="31"/>
      <c r="E203" s="3"/>
      <c r="F203" s="52" t="s">
        <v>136</v>
      </c>
      <c r="G203" s="30"/>
      <c r="H203" s="3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3.5" thickBot="1" x14ac:dyDescent="0.25">
      <c r="B204" s="1"/>
      <c r="C204" s="24"/>
      <c r="D204" s="1"/>
      <c r="E204" s="1"/>
      <c r="F204" s="1"/>
      <c r="G204" s="1"/>
      <c r="H204" s="1"/>
      <c r="I204" s="1"/>
      <c r="J204" s="1"/>
      <c r="K204" s="1"/>
      <c r="L204" s="1"/>
      <c r="M204" s="135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">
      <c r="A205" s="69" t="s">
        <v>47</v>
      </c>
      <c r="B205" s="26" t="s">
        <v>1</v>
      </c>
      <c r="C205" s="27" t="s">
        <v>2</v>
      </c>
      <c r="D205" s="54" t="s">
        <v>10</v>
      </c>
      <c r="E205" s="34" t="s">
        <v>11</v>
      </c>
      <c r="F205" s="27" t="s">
        <v>3</v>
      </c>
      <c r="G205" s="27" t="s">
        <v>4</v>
      </c>
      <c r="H205" s="27" t="s">
        <v>3</v>
      </c>
      <c r="I205" s="1"/>
      <c r="J205" s="111"/>
      <c r="K205" s="21"/>
      <c r="L205" s="21"/>
      <c r="M205" s="21"/>
      <c r="N205" s="111"/>
      <c r="O205" s="111"/>
      <c r="P205" s="111"/>
      <c r="Q205" s="111"/>
      <c r="R205" s="1"/>
      <c r="S205" s="1"/>
      <c r="T205" s="1"/>
      <c r="U205" s="1"/>
      <c r="V205" s="1"/>
    </row>
    <row r="206" spans="1:22" ht="13.5" thickBot="1" x14ac:dyDescent="0.25">
      <c r="A206" s="70"/>
      <c r="B206" s="28" t="s">
        <v>5</v>
      </c>
      <c r="C206" s="29" t="s">
        <v>6</v>
      </c>
      <c r="D206" s="53" t="s">
        <v>23</v>
      </c>
      <c r="E206" s="35" t="s">
        <v>7</v>
      </c>
      <c r="F206" s="29" t="s">
        <v>6</v>
      </c>
      <c r="G206" s="29" t="s">
        <v>8</v>
      </c>
      <c r="H206" s="29" t="s">
        <v>13</v>
      </c>
      <c r="I206" s="1"/>
      <c r="J206" s="111"/>
      <c r="K206" s="112"/>
      <c r="L206" s="112"/>
      <c r="M206" s="112"/>
      <c r="N206" s="111"/>
      <c r="O206" s="111"/>
      <c r="P206" s="111"/>
      <c r="Q206" s="111"/>
      <c r="R206" s="1"/>
      <c r="S206" s="1"/>
      <c r="T206" s="1"/>
      <c r="U206" s="1"/>
      <c r="V206" s="1"/>
    </row>
    <row r="207" spans="1:22" x14ac:dyDescent="0.2">
      <c r="A207" s="71"/>
      <c r="B207" s="75" t="s">
        <v>32</v>
      </c>
      <c r="C207" s="60"/>
      <c r="D207" s="41"/>
      <c r="E207" s="42"/>
      <c r="F207" s="40"/>
      <c r="G207" s="40"/>
      <c r="H207" s="40"/>
      <c r="I207" s="1"/>
      <c r="J207" s="111"/>
      <c r="K207" s="112"/>
      <c r="L207" s="112"/>
      <c r="M207" s="112"/>
      <c r="N207" s="111"/>
      <c r="O207" s="111"/>
      <c r="P207" s="111"/>
      <c r="Q207" s="111"/>
      <c r="R207" s="1"/>
      <c r="S207" s="1"/>
      <c r="T207" s="1"/>
      <c r="U207" s="1"/>
      <c r="V207" s="1"/>
    </row>
    <row r="208" spans="1:22" x14ac:dyDescent="0.2">
      <c r="A208" s="74" t="s">
        <v>81</v>
      </c>
      <c r="B208" s="76" t="s">
        <v>184</v>
      </c>
      <c r="C208" s="241"/>
      <c r="D208" s="51">
        <v>1</v>
      </c>
      <c r="E208" s="44">
        <v>21</v>
      </c>
      <c r="F208" s="47">
        <f>C208*D208</f>
        <v>0</v>
      </c>
      <c r="G208" s="47">
        <f>F208*E208*0.01</f>
        <v>0</v>
      </c>
      <c r="H208" s="93">
        <f>F208+G208</f>
        <v>0</v>
      </c>
      <c r="I208" s="1"/>
      <c r="J208" s="127"/>
      <c r="K208" s="115"/>
      <c r="L208" s="115"/>
      <c r="M208" s="115"/>
      <c r="N208" s="116"/>
      <c r="O208" s="116"/>
      <c r="P208" s="116"/>
      <c r="Q208" s="116"/>
      <c r="R208" s="1"/>
      <c r="S208" s="1"/>
      <c r="T208" s="1"/>
      <c r="U208" s="1"/>
      <c r="V208" s="1"/>
    </row>
    <row r="209" spans="1:22" x14ac:dyDescent="0.2">
      <c r="A209" s="74" t="s">
        <v>82</v>
      </c>
      <c r="B209" s="76" t="s">
        <v>185</v>
      </c>
      <c r="C209" s="241"/>
      <c r="D209" s="51">
        <v>1</v>
      </c>
      <c r="E209" s="44">
        <v>21</v>
      </c>
      <c r="F209" s="47">
        <f>C209*D209</f>
        <v>0</v>
      </c>
      <c r="G209" s="47">
        <f>F209*E209*0.01</f>
        <v>0</v>
      </c>
      <c r="H209" s="93">
        <f>F209+G209</f>
        <v>0</v>
      </c>
      <c r="I209" s="81"/>
      <c r="J209" s="127"/>
      <c r="K209" s="115"/>
      <c r="L209" s="115"/>
      <c r="M209" s="115"/>
      <c r="N209" s="116"/>
      <c r="O209" s="116"/>
      <c r="P209" s="116"/>
      <c r="Q209" s="116"/>
      <c r="R209" s="1"/>
      <c r="S209" s="1"/>
      <c r="T209" s="1"/>
      <c r="U209" s="1"/>
      <c r="V209" s="1"/>
    </row>
    <row r="210" spans="1:22" x14ac:dyDescent="0.2">
      <c r="A210" s="74" t="s">
        <v>83</v>
      </c>
      <c r="B210" s="76" t="s">
        <v>186</v>
      </c>
      <c r="C210" s="241"/>
      <c r="D210" s="51">
        <v>1</v>
      </c>
      <c r="E210" s="44">
        <v>21</v>
      </c>
      <c r="F210" s="47">
        <f>C210*D210</f>
        <v>0</v>
      </c>
      <c r="G210" s="47">
        <f>F210*E210*0.01</f>
        <v>0</v>
      </c>
      <c r="H210" s="93">
        <f>F210+G210</f>
        <v>0</v>
      </c>
      <c r="I210" s="81"/>
      <c r="J210" s="127"/>
      <c r="K210" s="115"/>
      <c r="L210" s="115"/>
      <c r="M210" s="115"/>
      <c r="N210" s="116"/>
      <c r="O210" s="116"/>
      <c r="P210" s="116"/>
      <c r="Q210" s="116"/>
      <c r="R210" s="1"/>
      <c r="S210" s="1"/>
      <c r="T210" s="1"/>
      <c r="U210" s="1"/>
      <c r="V210" s="1"/>
    </row>
    <row r="211" spans="1:22" x14ac:dyDescent="0.2">
      <c r="A211" s="74" t="s">
        <v>84</v>
      </c>
      <c r="B211" s="76" t="s">
        <v>187</v>
      </c>
      <c r="C211" s="242"/>
      <c r="D211" s="45">
        <v>1</v>
      </c>
      <c r="E211" s="32">
        <v>21</v>
      </c>
      <c r="F211" s="46">
        <f t="shared" ref="F211:F215" si="57">C211*D211</f>
        <v>0</v>
      </c>
      <c r="G211" s="46">
        <f t="shared" ref="G211:G215" si="58">F211*E211*0.01</f>
        <v>0</v>
      </c>
      <c r="H211" s="88">
        <f t="shared" ref="H211:H215" si="59">F211+G211</f>
        <v>0</v>
      </c>
      <c r="I211" s="1"/>
      <c r="J211" s="136"/>
      <c r="K211" s="115"/>
      <c r="L211" s="115"/>
      <c r="M211" s="115"/>
      <c r="N211" s="116"/>
      <c r="O211" s="116"/>
      <c r="P211" s="116"/>
      <c r="Q211" s="116"/>
      <c r="R211" s="1"/>
      <c r="S211" s="1"/>
      <c r="T211" s="1"/>
      <c r="U211" s="1"/>
      <c r="V211" s="1"/>
    </row>
    <row r="212" spans="1:22" ht="22.5" x14ac:dyDescent="0.2">
      <c r="A212" s="74" t="s">
        <v>85</v>
      </c>
      <c r="B212" s="77" t="s">
        <v>33</v>
      </c>
      <c r="C212" s="241"/>
      <c r="D212" s="51">
        <v>1</v>
      </c>
      <c r="E212" s="44">
        <v>21</v>
      </c>
      <c r="F212" s="47">
        <f t="shared" si="57"/>
        <v>0</v>
      </c>
      <c r="G212" s="47">
        <f t="shared" si="58"/>
        <v>0</v>
      </c>
      <c r="H212" s="93">
        <f t="shared" si="59"/>
        <v>0</v>
      </c>
      <c r="I212" s="1"/>
      <c r="J212" s="127"/>
      <c r="K212" s="115"/>
      <c r="L212" s="115"/>
      <c r="M212" s="115"/>
      <c r="N212" s="116"/>
      <c r="O212" s="116"/>
      <c r="P212" s="116"/>
      <c r="Q212" s="116"/>
      <c r="R212" s="1"/>
      <c r="S212" s="1"/>
      <c r="T212" s="1"/>
      <c r="U212" s="1"/>
      <c r="V212" s="1"/>
    </row>
    <row r="213" spans="1:22" ht="22.5" x14ac:dyDescent="0.2">
      <c r="A213" s="74" t="s">
        <v>86</v>
      </c>
      <c r="B213" s="77" t="s">
        <v>135</v>
      </c>
      <c r="C213" s="241"/>
      <c r="D213" s="51">
        <v>1</v>
      </c>
      <c r="E213" s="44">
        <v>21</v>
      </c>
      <c r="F213" s="47">
        <f>C213*D213</f>
        <v>0</v>
      </c>
      <c r="G213" s="47">
        <f>F213*E213*0.01</f>
        <v>0</v>
      </c>
      <c r="H213" s="93">
        <f>F213+G213</f>
        <v>0</v>
      </c>
      <c r="I213" s="1"/>
      <c r="J213" s="127"/>
      <c r="K213" s="115"/>
      <c r="L213" s="115"/>
      <c r="M213" s="115"/>
      <c r="N213" s="116"/>
      <c r="O213" s="116"/>
      <c r="P213" s="116"/>
      <c r="Q213" s="116"/>
      <c r="R213" s="1"/>
      <c r="S213" s="1"/>
      <c r="T213" s="1"/>
      <c r="U213" s="1"/>
      <c r="V213" s="1"/>
    </row>
    <row r="214" spans="1:22" x14ac:dyDescent="0.2">
      <c r="A214" s="74" t="s">
        <v>87</v>
      </c>
      <c r="B214" s="76" t="s">
        <v>34</v>
      </c>
      <c r="C214" s="242"/>
      <c r="D214" s="45">
        <v>1</v>
      </c>
      <c r="E214" s="32">
        <v>21</v>
      </c>
      <c r="F214" s="46">
        <f t="shared" si="57"/>
        <v>0</v>
      </c>
      <c r="G214" s="46">
        <f t="shared" si="58"/>
        <v>0</v>
      </c>
      <c r="H214" s="88">
        <f t="shared" si="59"/>
        <v>0</v>
      </c>
      <c r="I214" s="1"/>
      <c r="J214" s="136"/>
      <c r="K214" s="115"/>
      <c r="L214" s="115"/>
      <c r="M214" s="115"/>
      <c r="N214" s="116"/>
      <c r="O214" s="116"/>
      <c r="P214" s="116"/>
      <c r="Q214" s="116"/>
      <c r="R214" s="1"/>
      <c r="S214" s="1"/>
      <c r="T214" s="1"/>
      <c r="U214" s="1"/>
      <c r="V214" s="1"/>
    </row>
    <row r="215" spans="1:22" x14ac:dyDescent="0.2">
      <c r="A215" s="74" t="s">
        <v>88</v>
      </c>
      <c r="B215" s="76" t="s">
        <v>35</v>
      </c>
      <c r="C215" s="242"/>
      <c r="D215" s="45">
        <v>1</v>
      </c>
      <c r="E215" s="32">
        <v>21</v>
      </c>
      <c r="F215" s="46">
        <f t="shared" si="57"/>
        <v>0</v>
      </c>
      <c r="G215" s="46">
        <f t="shared" si="58"/>
        <v>0</v>
      </c>
      <c r="H215" s="88">
        <f t="shared" si="59"/>
        <v>0</v>
      </c>
      <c r="I215" s="1"/>
      <c r="J215" s="136"/>
      <c r="K215" s="115"/>
      <c r="L215" s="115"/>
      <c r="M215" s="115"/>
      <c r="N215" s="116"/>
      <c r="O215" s="116"/>
      <c r="P215" s="116"/>
      <c r="Q215" s="116"/>
      <c r="R215" s="1"/>
      <c r="S215" s="1"/>
      <c r="T215" s="1"/>
      <c r="U215" s="1"/>
      <c r="V215" s="1"/>
    </row>
    <row r="216" spans="1:22" ht="22.5" x14ac:dyDescent="0.2">
      <c r="A216" s="74" t="s">
        <v>89</v>
      </c>
      <c r="B216" s="223" t="s">
        <v>36</v>
      </c>
      <c r="C216" s="243"/>
      <c r="D216" s="224">
        <v>1</v>
      </c>
      <c r="E216" s="225">
        <v>21</v>
      </c>
      <c r="F216" s="47">
        <f t="shared" ref="F216" si="60">C216*D216</f>
        <v>0</v>
      </c>
      <c r="G216" s="47">
        <f t="shared" ref="G216" si="61">F216*E216*0.01</f>
        <v>0</v>
      </c>
      <c r="H216" s="93">
        <f t="shared" ref="H216" si="62">F216+G216</f>
        <v>0</v>
      </c>
      <c r="I216" s="1"/>
      <c r="J216" s="136"/>
      <c r="K216" s="115"/>
      <c r="L216" s="115"/>
      <c r="M216" s="115"/>
      <c r="N216" s="116"/>
      <c r="O216" s="116"/>
      <c r="P216" s="116"/>
      <c r="Q216" s="116"/>
      <c r="R216" s="1"/>
      <c r="S216" s="1"/>
      <c r="T216" s="1"/>
      <c r="U216" s="1"/>
      <c r="V216" s="1"/>
    </row>
    <row r="217" spans="1:22" ht="13.5" thickBot="1" x14ac:dyDescent="0.25">
      <c r="A217" s="217"/>
      <c r="B217" s="105"/>
      <c r="C217" s="203"/>
      <c r="D217" s="141"/>
      <c r="E217" s="142"/>
      <c r="F217" s="221"/>
      <c r="G217" s="221"/>
      <c r="H217" s="222"/>
      <c r="I217" s="1"/>
      <c r="J217" s="126"/>
      <c r="K217" s="115"/>
      <c r="L217" s="115"/>
      <c r="M217" s="115"/>
      <c r="N217" s="116"/>
      <c r="O217" s="116"/>
      <c r="P217" s="116"/>
      <c r="Q217" s="116"/>
      <c r="R217" s="1"/>
      <c r="S217" s="1"/>
      <c r="T217" s="1"/>
      <c r="U217" s="1"/>
      <c r="V217" s="1"/>
    </row>
    <row r="218" spans="1:22" ht="13.5" thickBot="1" x14ac:dyDescent="0.25">
      <c r="B218" s="14"/>
      <c r="C218" s="25"/>
      <c r="D218" s="15" t="s">
        <v>9</v>
      </c>
      <c r="E218" s="15"/>
      <c r="F218" s="103">
        <f>SUM(F208:F217)</f>
        <v>0</v>
      </c>
      <c r="G218" s="103">
        <f>SUM(G208:G217)</f>
        <v>0</v>
      </c>
      <c r="H218" s="104">
        <f>SUM(H208:H217)</f>
        <v>0</v>
      </c>
      <c r="I218" s="1"/>
      <c r="J218" s="1"/>
      <c r="K218" s="1"/>
      <c r="L218" s="1"/>
      <c r="M218" s="1"/>
      <c r="Q218" s="111"/>
      <c r="R218" s="1"/>
      <c r="S218" s="1"/>
      <c r="T218" s="1"/>
      <c r="U218" s="1"/>
      <c r="V218" s="22"/>
    </row>
    <row r="219" spans="1:22" ht="13.5" thickBot="1" x14ac:dyDescent="0.25">
      <c r="B219" s="14"/>
      <c r="C219" s="25"/>
      <c r="D219" s="15"/>
      <c r="E219" s="15"/>
      <c r="F219" s="18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11"/>
      <c r="R219" s="1"/>
      <c r="S219" s="118"/>
      <c r="T219" s="1"/>
      <c r="U219" s="1"/>
      <c r="V219" s="137"/>
    </row>
    <row r="220" spans="1:22" ht="13.5" thickBot="1" x14ac:dyDescent="0.25">
      <c r="B220" s="14" t="s">
        <v>16</v>
      </c>
      <c r="C220" s="96">
        <f>F218</f>
        <v>0</v>
      </c>
      <c r="D220" s="98" t="s">
        <v>12</v>
      </c>
      <c r="E220" s="1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S220" s="111"/>
      <c r="T220" s="111"/>
      <c r="U220" s="111"/>
      <c r="V220" s="1"/>
    </row>
    <row r="221" spans="1:22" ht="13.5" thickBot="1" x14ac:dyDescent="0.25">
      <c r="B221" s="37" t="s">
        <v>18</v>
      </c>
      <c r="C221" s="97">
        <f>G218</f>
        <v>0</v>
      </c>
      <c r="D221" s="99" t="s">
        <v>12</v>
      </c>
      <c r="E221" s="1"/>
      <c r="F221" s="6"/>
      <c r="G221" s="1"/>
      <c r="H221" s="1"/>
      <c r="I221" s="1"/>
      <c r="J221" s="1"/>
      <c r="N221" s="121"/>
      <c r="O221" s="56"/>
      <c r="P221" s="122"/>
      <c r="S221" s="111"/>
      <c r="T221" s="111"/>
      <c r="U221" s="111"/>
      <c r="V221" s="1"/>
    </row>
    <row r="222" spans="1:22" ht="13.5" thickBot="1" x14ac:dyDescent="0.25">
      <c r="B222" s="37" t="s">
        <v>17</v>
      </c>
      <c r="C222" s="96">
        <f>H218</f>
        <v>0</v>
      </c>
      <c r="D222" s="98" t="s">
        <v>12</v>
      </c>
      <c r="E222" s="1"/>
      <c r="F222" s="6"/>
      <c r="G222" s="1"/>
      <c r="H222" s="1"/>
      <c r="I222" s="1"/>
      <c r="J222" s="1"/>
      <c r="S222" s="123"/>
      <c r="T222" s="123"/>
      <c r="U222" s="123"/>
      <c r="V222" s="1"/>
    </row>
    <row r="223" spans="1:22" x14ac:dyDescent="0.2">
      <c r="B223" s="14"/>
      <c r="C223" s="25"/>
      <c r="D223" s="15"/>
      <c r="E223" s="15"/>
      <c r="F223" s="18"/>
      <c r="G223" s="18"/>
      <c r="H223" s="18"/>
      <c r="S223" s="55"/>
      <c r="T223" s="55"/>
      <c r="U223" s="56"/>
      <c r="V223" s="39"/>
    </row>
    <row r="224" spans="1:22" x14ac:dyDescent="0.2">
      <c r="B224" s="37"/>
      <c r="C224" s="38"/>
      <c r="D224" s="20"/>
      <c r="E224" s="19"/>
      <c r="F224" s="33"/>
      <c r="G224" s="1"/>
      <c r="H224" s="1"/>
      <c r="S224" s="57"/>
    </row>
    <row r="225" spans="2:19" x14ac:dyDescent="0.2">
      <c r="B225" s="37"/>
      <c r="C225" s="22"/>
      <c r="D225" s="20"/>
      <c r="E225" s="20"/>
      <c r="F225" s="33"/>
      <c r="G225" s="3"/>
      <c r="H225" s="1"/>
      <c r="R225" s="1"/>
      <c r="S225" s="57"/>
    </row>
    <row r="226" spans="2:19" x14ac:dyDescent="0.2">
      <c r="B226" s="37"/>
      <c r="C226" s="22"/>
      <c r="D226" s="20"/>
      <c r="E226" s="20"/>
      <c r="F226" s="33"/>
      <c r="G226" s="3"/>
      <c r="H226" s="1"/>
      <c r="R226" s="1"/>
      <c r="S226" s="57"/>
    </row>
    <row r="227" spans="2:19" x14ac:dyDescent="0.2">
      <c r="B227" s="37"/>
      <c r="C227" s="22"/>
      <c r="D227" s="20"/>
      <c r="E227" s="20"/>
      <c r="F227" s="33"/>
      <c r="G227" s="3"/>
      <c r="H227" s="1"/>
      <c r="R227" s="1"/>
      <c r="S227" s="57"/>
    </row>
    <row r="228" spans="2:19" x14ac:dyDescent="0.2">
      <c r="B228" s="37"/>
      <c r="C228" s="22"/>
      <c r="D228" s="20"/>
      <c r="E228" s="20"/>
      <c r="F228" s="33"/>
      <c r="G228" s="3"/>
      <c r="H228" s="1"/>
      <c r="R228" s="1"/>
      <c r="S228" s="57"/>
    </row>
    <row r="229" spans="2:19" x14ac:dyDescent="0.2">
      <c r="B229" s="37"/>
      <c r="C229" s="22"/>
      <c r="D229" s="20"/>
      <c r="E229" s="20"/>
      <c r="F229" s="33"/>
      <c r="G229" s="3"/>
      <c r="H229" s="1"/>
      <c r="R229" s="1"/>
      <c r="S229" s="57"/>
    </row>
    <row r="230" spans="2:19" x14ac:dyDescent="0.2">
      <c r="B230" s="37"/>
      <c r="C230" s="22"/>
      <c r="D230" s="20"/>
      <c r="E230" s="20"/>
      <c r="F230" s="33"/>
      <c r="G230" s="3"/>
      <c r="H230" s="1"/>
      <c r="R230" s="1"/>
      <c r="S230" s="57"/>
    </row>
    <row r="231" spans="2:19" x14ac:dyDescent="0.2">
      <c r="B231" s="37"/>
      <c r="C231" s="22"/>
      <c r="D231" s="20"/>
      <c r="E231" s="20"/>
      <c r="F231" s="33"/>
      <c r="G231" s="3"/>
      <c r="H231" s="1"/>
      <c r="R231" s="1"/>
      <c r="S231" s="57"/>
    </row>
    <row r="232" spans="2:19" x14ac:dyDescent="0.2">
      <c r="B232" s="37"/>
      <c r="C232" s="22"/>
      <c r="D232" s="20"/>
      <c r="E232" s="20"/>
      <c r="F232" s="33"/>
      <c r="G232" s="3"/>
      <c r="H232" s="1"/>
      <c r="R232" s="1"/>
      <c r="S232" s="57"/>
    </row>
    <row r="233" spans="2:19" x14ac:dyDescent="0.2">
      <c r="B233" s="37"/>
      <c r="C233" s="22"/>
      <c r="D233" s="20"/>
      <c r="E233" s="20"/>
      <c r="F233" s="33"/>
      <c r="G233" s="3"/>
      <c r="H233" s="1"/>
      <c r="R233" s="1"/>
      <c r="S233" s="57"/>
    </row>
    <row r="234" spans="2:19" x14ac:dyDescent="0.2">
      <c r="B234" s="37"/>
      <c r="C234" s="22"/>
      <c r="D234" s="20"/>
      <c r="E234" s="20"/>
      <c r="F234" s="33"/>
      <c r="G234" s="3"/>
      <c r="H234" s="1"/>
      <c r="R234" s="1"/>
      <c r="S234" s="57"/>
    </row>
    <row r="235" spans="2:19" x14ac:dyDescent="0.2">
      <c r="B235" s="37"/>
      <c r="C235" s="22"/>
      <c r="D235" s="20"/>
      <c r="E235" s="20"/>
      <c r="F235" s="33"/>
      <c r="G235" s="3"/>
      <c r="H235" s="1"/>
      <c r="R235" s="1"/>
      <c r="S235" s="57"/>
    </row>
    <row r="236" spans="2:19" x14ac:dyDescent="0.2">
      <c r="B236" s="37"/>
      <c r="C236" s="22"/>
      <c r="D236" s="20"/>
      <c r="E236" s="20"/>
      <c r="F236" s="33"/>
      <c r="G236" s="3"/>
      <c r="H236" s="1"/>
      <c r="R236" s="1"/>
      <c r="S236" s="57"/>
    </row>
    <row r="237" spans="2:19" x14ac:dyDescent="0.2">
      <c r="B237" s="37"/>
      <c r="C237" s="22"/>
      <c r="D237" s="20"/>
      <c r="E237" s="20"/>
      <c r="F237" s="33"/>
      <c r="G237" s="3"/>
      <c r="H237" s="1"/>
      <c r="R237" s="1"/>
      <c r="S237" s="57"/>
    </row>
    <row r="238" spans="2:19" x14ac:dyDescent="0.2">
      <c r="B238" s="37"/>
      <c r="C238" s="22"/>
      <c r="D238" s="20"/>
      <c r="E238" s="20"/>
      <c r="F238" s="33"/>
      <c r="G238" s="3"/>
      <c r="H238" s="1"/>
      <c r="R238" s="1"/>
      <c r="S238" s="57"/>
    </row>
    <row r="239" spans="2:19" x14ac:dyDescent="0.2">
      <c r="B239" s="37"/>
      <c r="C239" s="22"/>
      <c r="D239" s="20"/>
      <c r="E239" s="20"/>
      <c r="F239" s="33"/>
      <c r="G239" s="3"/>
      <c r="H239" s="1"/>
      <c r="R239" s="1"/>
      <c r="S239" s="57"/>
    </row>
    <row r="240" spans="2:19" x14ac:dyDescent="0.2">
      <c r="B240" s="37"/>
      <c r="C240" s="22"/>
      <c r="D240" s="20"/>
      <c r="E240" s="20"/>
      <c r="F240" s="33"/>
      <c r="G240" s="3"/>
      <c r="H240" s="1"/>
      <c r="R240" s="1"/>
      <c r="S240" s="57"/>
    </row>
    <row r="241" spans="2:22" x14ac:dyDescent="0.2">
      <c r="B241" s="37"/>
      <c r="C241" s="22"/>
      <c r="D241" s="20"/>
      <c r="E241" s="20"/>
      <c r="F241" s="33"/>
      <c r="G241" s="3"/>
      <c r="H241" s="1"/>
      <c r="R241" s="1"/>
      <c r="S241" s="57"/>
    </row>
    <row r="242" spans="2:22" x14ac:dyDescent="0.2">
      <c r="B242" s="37"/>
      <c r="C242" s="22"/>
      <c r="D242" s="20"/>
      <c r="E242" s="20"/>
      <c r="F242" s="33"/>
      <c r="G242" s="3"/>
      <c r="H242" s="1"/>
      <c r="R242" s="1"/>
      <c r="S242" s="57"/>
    </row>
    <row r="243" spans="2:22" x14ac:dyDescent="0.2">
      <c r="B243" s="37"/>
      <c r="C243" s="22"/>
      <c r="D243" s="20"/>
      <c r="E243" s="20"/>
      <c r="F243" s="33"/>
      <c r="G243" s="3"/>
      <c r="H243" s="1"/>
      <c r="R243" s="1"/>
      <c r="S243" s="57"/>
    </row>
    <row r="244" spans="2:22" x14ac:dyDescent="0.2">
      <c r="B244" s="37"/>
      <c r="C244" s="22"/>
      <c r="D244" s="20"/>
      <c r="E244" s="20"/>
      <c r="F244" s="33"/>
      <c r="G244" s="3"/>
      <c r="H244" s="1"/>
      <c r="R244" s="1"/>
      <c r="S244" s="57"/>
    </row>
    <row r="245" spans="2:22" x14ac:dyDescent="0.2">
      <c r="B245" s="37"/>
      <c r="C245" s="22"/>
      <c r="D245" s="20"/>
      <c r="E245" s="20"/>
      <c r="F245" s="33"/>
      <c r="G245" s="3"/>
      <c r="H245" s="1"/>
      <c r="R245" s="1"/>
      <c r="S245" s="57"/>
    </row>
    <row r="246" spans="2:22" x14ac:dyDescent="0.2">
      <c r="B246" s="37"/>
      <c r="C246" s="22"/>
      <c r="D246" s="20"/>
      <c r="E246" s="20"/>
      <c r="F246" s="33"/>
      <c r="G246" s="3"/>
      <c r="H246" s="1"/>
      <c r="R246" s="1"/>
      <c r="S246" s="57"/>
    </row>
    <row r="247" spans="2:22" x14ac:dyDescent="0.2">
      <c r="B247" s="37"/>
      <c r="C247" s="22"/>
      <c r="D247" s="20"/>
      <c r="E247" s="20"/>
      <c r="F247" s="33"/>
      <c r="G247" s="3"/>
      <c r="H247" s="1"/>
      <c r="R247" s="1"/>
      <c r="S247" s="57"/>
    </row>
    <row r="248" spans="2:22" x14ac:dyDescent="0.2">
      <c r="B248" s="37"/>
      <c r="C248" s="22"/>
      <c r="D248" s="20"/>
      <c r="E248" s="20"/>
      <c r="F248" s="33"/>
      <c r="G248" s="3"/>
      <c r="H248" s="1"/>
      <c r="R248" s="1"/>
      <c r="S248" s="57"/>
    </row>
    <row r="249" spans="2:22" x14ac:dyDescent="0.2">
      <c r="B249" s="37"/>
      <c r="C249" s="22"/>
      <c r="D249" s="20"/>
      <c r="E249" s="20"/>
      <c r="F249" s="33"/>
      <c r="G249" s="3"/>
      <c r="H249" s="1"/>
      <c r="R249" s="1"/>
      <c r="S249" s="57"/>
    </row>
    <row r="250" spans="2:22" x14ac:dyDescent="0.2">
      <c r="B250" s="37"/>
      <c r="C250" s="22"/>
      <c r="D250" s="20"/>
      <c r="E250" s="20"/>
      <c r="F250" s="33"/>
      <c r="G250" s="3"/>
      <c r="H250" s="1"/>
      <c r="R250" s="1"/>
      <c r="S250" s="57"/>
    </row>
    <row r="251" spans="2:22" x14ac:dyDescent="0.2">
      <c r="B251" s="37"/>
      <c r="C251" s="22"/>
      <c r="D251" s="20"/>
      <c r="E251" s="20"/>
      <c r="F251" s="33"/>
      <c r="G251" s="3"/>
      <c r="H251" s="1"/>
      <c r="R251" s="1"/>
      <c r="S251" s="57"/>
    </row>
    <row r="252" spans="2:22" ht="13.5" thickBot="1" x14ac:dyDescent="0.25">
      <c r="B252" s="37"/>
      <c r="C252" s="22"/>
      <c r="D252" s="20"/>
      <c r="E252" s="20"/>
      <c r="F252" s="33"/>
      <c r="G252" s="3"/>
      <c r="H252" s="1"/>
      <c r="R252" s="1"/>
      <c r="S252" s="57"/>
    </row>
    <row r="253" spans="2:22" ht="13.5" thickBot="1" x14ac:dyDescent="0.25">
      <c r="B253" s="80" t="s">
        <v>46</v>
      </c>
    </row>
    <row r="255" spans="2:22" ht="23.25" x14ac:dyDescent="0.35">
      <c r="B255" s="16" t="s">
        <v>15</v>
      </c>
      <c r="C255" s="22"/>
      <c r="D255" s="1"/>
      <c r="E255" s="2"/>
      <c r="F255" s="50" t="s">
        <v>20</v>
      </c>
      <c r="G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2" x14ac:dyDescent="0.2">
      <c r="B256" s="17"/>
      <c r="C256" s="22"/>
      <c r="D256" s="1"/>
      <c r="E256" s="1"/>
      <c r="F256" s="1"/>
      <c r="G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2">
      <c r="B257" s="10" t="s">
        <v>0</v>
      </c>
      <c r="C257" s="49" t="s">
        <v>418</v>
      </c>
      <c r="D257" s="1"/>
      <c r="E257" s="4"/>
      <c r="F257" s="39" t="s">
        <v>192</v>
      </c>
      <c r="G257" s="5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2">
      <c r="B258" s="10"/>
      <c r="C258" s="23"/>
      <c r="D258" s="31"/>
      <c r="E258" s="3"/>
      <c r="F258" s="52" t="s">
        <v>39</v>
      </c>
      <c r="G258" s="30"/>
      <c r="H258" s="3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3.5" thickBot="1" x14ac:dyDescent="0.25">
      <c r="B259" s="1"/>
      <c r="C259" s="2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2">
      <c r="A260" s="69" t="s">
        <v>47</v>
      </c>
      <c r="B260" s="26" t="s">
        <v>1</v>
      </c>
      <c r="C260" s="27" t="s">
        <v>2</v>
      </c>
      <c r="D260" s="54" t="s">
        <v>10</v>
      </c>
      <c r="E260" s="34" t="s">
        <v>11</v>
      </c>
      <c r="F260" s="27" t="s">
        <v>3</v>
      </c>
      <c r="G260" s="27" t="s">
        <v>4</v>
      </c>
      <c r="H260" s="27" t="s">
        <v>3</v>
      </c>
      <c r="I260" s="1"/>
      <c r="J260" s="111"/>
      <c r="K260" s="21"/>
      <c r="L260" s="21"/>
      <c r="M260" s="21"/>
      <c r="N260" s="111"/>
      <c r="O260" s="111"/>
      <c r="P260" s="111"/>
      <c r="Q260" s="111"/>
      <c r="R260" s="1"/>
      <c r="S260" s="1"/>
      <c r="T260" s="1"/>
      <c r="U260" s="1"/>
      <c r="V260" s="1"/>
    </row>
    <row r="261" spans="1:22" ht="13.5" thickBot="1" x14ac:dyDescent="0.25">
      <c r="A261" s="204"/>
      <c r="B261" s="205" t="s">
        <v>5</v>
      </c>
      <c r="C261" s="206" t="s">
        <v>6</v>
      </c>
      <c r="D261" s="53" t="s">
        <v>23</v>
      </c>
      <c r="E261" s="207" t="s">
        <v>7</v>
      </c>
      <c r="F261" s="29" t="s">
        <v>6</v>
      </c>
      <c r="G261" s="29" t="s">
        <v>8</v>
      </c>
      <c r="H261" s="29" t="s">
        <v>13</v>
      </c>
      <c r="I261" s="1"/>
      <c r="J261" s="111"/>
      <c r="K261" s="112"/>
      <c r="L261" s="112"/>
      <c r="M261" s="112"/>
      <c r="N261" s="111"/>
      <c r="O261" s="111"/>
      <c r="P261" s="111"/>
      <c r="Q261" s="111"/>
      <c r="R261" s="1"/>
      <c r="S261" s="1"/>
      <c r="T261" s="1"/>
      <c r="U261" s="1"/>
      <c r="V261" s="1"/>
    </row>
    <row r="262" spans="1:22" x14ac:dyDescent="0.2">
      <c r="A262" s="208" t="s">
        <v>90</v>
      </c>
      <c r="B262" s="209" t="s">
        <v>111</v>
      </c>
      <c r="C262" s="244"/>
      <c r="D262" s="210">
        <v>4</v>
      </c>
      <c r="E262" s="211">
        <v>21</v>
      </c>
      <c r="F262" s="46">
        <f>C262*D262</f>
        <v>0</v>
      </c>
      <c r="G262" s="46">
        <f>F262*E262*0.01</f>
        <v>0</v>
      </c>
      <c r="H262" s="88">
        <f>F262+G262</f>
        <v>0</v>
      </c>
      <c r="I262" s="1"/>
      <c r="J262" s="116"/>
      <c r="K262" s="115"/>
      <c r="L262" s="115"/>
      <c r="M262" s="114"/>
      <c r="N262" s="116"/>
      <c r="O262" s="116"/>
      <c r="P262" s="114"/>
      <c r="Q262" s="114"/>
      <c r="R262" s="1"/>
      <c r="S262" s="1"/>
      <c r="T262" s="1"/>
      <c r="U262" s="1"/>
      <c r="V262" s="1"/>
    </row>
    <row r="263" spans="1:22" ht="13.5" customHeight="1" x14ac:dyDescent="0.2">
      <c r="A263" s="74" t="s">
        <v>91</v>
      </c>
      <c r="B263" s="76" t="s">
        <v>113</v>
      </c>
      <c r="C263" s="235"/>
      <c r="D263" s="11">
        <v>2</v>
      </c>
      <c r="E263" s="202">
        <v>21</v>
      </c>
      <c r="F263" s="46">
        <f>C263*D263</f>
        <v>0</v>
      </c>
      <c r="G263" s="46">
        <f>F263*E263*0.01</f>
        <v>0</v>
      </c>
      <c r="H263" s="88">
        <f>F263+G263</f>
        <v>0</v>
      </c>
      <c r="I263" s="1"/>
      <c r="J263" s="113"/>
      <c r="K263" s="115"/>
      <c r="L263" s="115"/>
      <c r="M263" s="114"/>
      <c r="N263" s="116"/>
      <c r="O263" s="116"/>
      <c r="P263" s="114"/>
      <c r="Q263" s="114"/>
      <c r="R263" s="1"/>
      <c r="S263" s="1"/>
      <c r="T263" s="1"/>
      <c r="U263" s="1"/>
      <c r="V263" s="1"/>
    </row>
    <row r="264" spans="1:22" x14ac:dyDescent="0.2">
      <c r="A264" s="74" t="s">
        <v>92</v>
      </c>
      <c r="B264" s="64" t="s">
        <v>112</v>
      </c>
      <c r="C264" s="234"/>
      <c r="D264" s="43">
        <v>4</v>
      </c>
      <c r="E264" s="195">
        <v>21</v>
      </c>
      <c r="F264" s="47">
        <f>C264*D264</f>
        <v>0</v>
      </c>
      <c r="G264" s="47">
        <f>F264*E264*0.01</f>
        <v>0</v>
      </c>
      <c r="H264" s="93">
        <f>F264+G264</f>
        <v>0</v>
      </c>
      <c r="I264" s="1"/>
      <c r="J264" s="113"/>
      <c r="K264" s="115"/>
      <c r="L264" s="115"/>
      <c r="M264" s="114"/>
      <c r="N264" s="116"/>
      <c r="O264" s="116"/>
      <c r="P264" s="114"/>
      <c r="Q264" s="114"/>
      <c r="R264" s="1"/>
      <c r="S264" s="1"/>
      <c r="T264" s="1"/>
      <c r="U264" s="1"/>
      <c r="V264" s="1"/>
    </row>
    <row r="265" spans="1:22" ht="22.5" x14ac:dyDescent="0.2">
      <c r="A265" s="74" t="s">
        <v>93</v>
      </c>
      <c r="B265" s="76" t="s">
        <v>114</v>
      </c>
      <c r="C265" s="234"/>
      <c r="D265" s="43">
        <v>10</v>
      </c>
      <c r="E265" s="195">
        <v>21</v>
      </c>
      <c r="F265" s="47">
        <f>C265*D265</f>
        <v>0</v>
      </c>
      <c r="G265" s="47">
        <f>F265*E265*0.01</f>
        <v>0</v>
      </c>
      <c r="H265" s="93">
        <f>F265+G265</f>
        <v>0</v>
      </c>
      <c r="I265" s="81"/>
      <c r="J265" s="126"/>
      <c r="K265" s="115"/>
      <c r="L265" s="115"/>
      <c r="M265" s="114"/>
      <c r="N265" s="116"/>
      <c r="O265" s="116"/>
      <c r="P265" s="114"/>
      <c r="Q265" s="114"/>
      <c r="R265" s="1"/>
      <c r="S265" s="1"/>
      <c r="T265" s="1"/>
      <c r="U265" s="1"/>
      <c r="V265" s="1"/>
    </row>
    <row r="266" spans="1:22" ht="22.5" x14ac:dyDescent="0.2">
      <c r="A266" s="74" t="s">
        <v>110</v>
      </c>
      <c r="B266" s="64" t="s">
        <v>200</v>
      </c>
      <c r="C266" s="234"/>
      <c r="D266" s="43">
        <v>10</v>
      </c>
      <c r="E266" s="195">
        <v>21</v>
      </c>
      <c r="F266" s="47">
        <f t="shared" ref="F266:F271" si="63">C266*D266</f>
        <v>0</v>
      </c>
      <c r="G266" s="47">
        <f t="shared" ref="G266:G271" si="64">F266*E266*0.01</f>
        <v>0</v>
      </c>
      <c r="H266" s="93">
        <f t="shared" ref="H266:H271" si="65">F266+G266</f>
        <v>0</v>
      </c>
      <c r="I266" s="1"/>
      <c r="J266" s="128"/>
      <c r="K266" s="115"/>
      <c r="L266" s="115"/>
      <c r="M266" s="138"/>
      <c r="N266" s="116"/>
      <c r="O266" s="116"/>
      <c r="P266" s="114"/>
      <c r="Q266" s="114"/>
      <c r="R266" s="1"/>
      <c r="S266" s="1"/>
      <c r="T266" s="1"/>
      <c r="U266" s="1"/>
      <c r="V266" s="1"/>
    </row>
    <row r="267" spans="1:22" x14ac:dyDescent="0.2">
      <c r="A267" s="74" t="s">
        <v>137</v>
      </c>
      <c r="B267" s="63" t="s">
        <v>115</v>
      </c>
      <c r="C267" s="234"/>
      <c r="D267" s="11">
        <v>4</v>
      </c>
      <c r="E267" s="195">
        <v>21</v>
      </c>
      <c r="F267" s="47">
        <f t="shared" si="63"/>
        <v>0</v>
      </c>
      <c r="G267" s="47">
        <f t="shared" si="64"/>
        <v>0</v>
      </c>
      <c r="H267" s="93">
        <f t="shared" si="65"/>
        <v>0</v>
      </c>
      <c r="I267" s="1"/>
      <c r="J267" s="113"/>
      <c r="K267" s="115"/>
      <c r="L267" s="115"/>
      <c r="M267" s="114"/>
      <c r="N267" s="116"/>
      <c r="O267" s="116"/>
      <c r="P267" s="114"/>
      <c r="Q267" s="114"/>
      <c r="R267" s="1"/>
      <c r="S267" s="1"/>
      <c r="T267" s="1"/>
      <c r="U267" s="1"/>
      <c r="V267" s="1"/>
    </row>
    <row r="268" spans="1:22" x14ac:dyDescent="0.2">
      <c r="A268" s="74" t="s">
        <v>138</v>
      </c>
      <c r="B268" s="63" t="s">
        <v>116</v>
      </c>
      <c r="C268" s="234"/>
      <c r="D268" s="11">
        <v>2</v>
      </c>
      <c r="E268" s="195">
        <v>21</v>
      </c>
      <c r="F268" s="47">
        <f t="shared" si="63"/>
        <v>0</v>
      </c>
      <c r="G268" s="47">
        <f t="shared" si="64"/>
        <v>0</v>
      </c>
      <c r="H268" s="93">
        <f t="shared" si="65"/>
        <v>0</v>
      </c>
      <c r="I268" s="1"/>
      <c r="J268" s="113"/>
      <c r="K268" s="115"/>
      <c r="L268" s="115"/>
      <c r="M268" s="114"/>
      <c r="N268" s="116"/>
      <c r="O268" s="116"/>
      <c r="P268" s="114"/>
      <c r="Q268" s="114"/>
      <c r="R268" s="1"/>
      <c r="S268" s="1"/>
      <c r="T268" s="1"/>
      <c r="U268" s="1"/>
      <c r="V268" s="1"/>
    </row>
    <row r="269" spans="1:22" ht="22.5" x14ac:dyDescent="0.2">
      <c r="A269" s="74" t="s">
        <v>139</v>
      </c>
      <c r="B269" s="64" t="s">
        <v>117</v>
      </c>
      <c r="C269" s="234"/>
      <c r="D269" s="43">
        <v>2</v>
      </c>
      <c r="E269" s="195">
        <v>21</v>
      </c>
      <c r="F269" s="47">
        <f t="shared" si="63"/>
        <v>0</v>
      </c>
      <c r="G269" s="47">
        <f t="shared" si="64"/>
        <v>0</v>
      </c>
      <c r="H269" s="93">
        <f t="shared" si="65"/>
        <v>0</v>
      </c>
      <c r="I269" s="1"/>
      <c r="J269" s="126"/>
      <c r="K269" s="115"/>
      <c r="L269" s="115"/>
      <c r="M269" s="114"/>
      <c r="N269" s="116"/>
      <c r="O269" s="116"/>
      <c r="P269" s="114"/>
      <c r="Q269" s="114"/>
      <c r="R269" s="1"/>
      <c r="S269" s="1"/>
      <c r="T269" s="1"/>
      <c r="U269" s="1"/>
      <c r="V269" s="1"/>
    </row>
    <row r="270" spans="1:22" x14ac:dyDescent="0.2">
      <c r="A270" s="74" t="s">
        <v>140</v>
      </c>
      <c r="B270" s="63" t="s">
        <v>118</v>
      </c>
      <c r="C270" s="234"/>
      <c r="D270" s="11">
        <v>4</v>
      </c>
      <c r="E270" s="195">
        <v>21</v>
      </c>
      <c r="F270" s="47">
        <f t="shared" si="63"/>
        <v>0</v>
      </c>
      <c r="G270" s="47">
        <f t="shared" si="64"/>
        <v>0</v>
      </c>
      <c r="H270" s="93">
        <f t="shared" si="65"/>
        <v>0</v>
      </c>
      <c r="I270" s="1"/>
      <c r="J270" s="113"/>
      <c r="K270" s="115"/>
      <c r="L270" s="115"/>
      <c r="M270" s="114"/>
      <c r="N270" s="116"/>
      <c r="O270" s="116"/>
      <c r="P270" s="114"/>
      <c r="Q270" s="114"/>
      <c r="R270" s="1"/>
      <c r="S270" s="1"/>
      <c r="T270" s="1"/>
      <c r="U270" s="1"/>
      <c r="V270" s="1"/>
    </row>
    <row r="271" spans="1:22" x14ac:dyDescent="0.2">
      <c r="A271" s="74" t="s">
        <v>141</v>
      </c>
      <c r="B271" s="63" t="s">
        <v>119</v>
      </c>
      <c r="C271" s="235"/>
      <c r="D271" s="11">
        <v>2</v>
      </c>
      <c r="E271" s="202">
        <v>21</v>
      </c>
      <c r="F271" s="46">
        <f t="shared" si="63"/>
        <v>0</v>
      </c>
      <c r="G271" s="46">
        <f t="shared" si="64"/>
        <v>0</v>
      </c>
      <c r="H271" s="88">
        <f t="shared" si="65"/>
        <v>0</v>
      </c>
      <c r="I271" s="1"/>
      <c r="J271" s="113"/>
      <c r="K271" s="115"/>
      <c r="L271" s="115"/>
      <c r="M271" s="114"/>
      <c r="N271" s="116"/>
      <c r="O271" s="116"/>
      <c r="P271" s="114"/>
      <c r="Q271" s="114"/>
      <c r="R271" s="1"/>
      <c r="S271" s="1"/>
      <c r="T271" s="1"/>
      <c r="U271" s="1"/>
      <c r="V271" s="1"/>
    </row>
    <row r="272" spans="1:22" x14ac:dyDescent="0.2">
      <c r="A272" s="74" t="s">
        <v>142</v>
      </c>
      <c r="B272" s="228" t="s">
        <v>199</v>
      </c>
      <c r="C272" s="240"/>
      <c r="D272" s="192">
        <v>1</v>
      </c>
      <c r="E272" s="193">
        <v>21</v>
      </c>
      <c r="F272" s="46">
        <f>C272*D272</f>
        <v>0</v>
      </c>
      <c r="G272" s="46">
        <f>F272*E272*0.01</f>
        <v>0</v>
      </c>
      <c r="H272" s="88">
        <f>F272+G272</f>
        <v>0</v>
      </c>
      <c r="I272" s="1"/>
      <c r="J272" s="113"/>
      <c r="K272" s="115"/>
      <c r="L272" s="115"/>
      <c r="M272" s="114"/>
      <c r="N272" s="116"/>
      <c r="O272" s="116"/>
      <c r="P272" s="114"/>
      <c r="Q272" s="114"/>
      <c r="R272" s="1"/>
      <c r="S272" s="1"/>
      <c r="T272" s="1"/>
      <c r="U272" s="1"/>
      <c r="V272" s="1"/>
    </row>
    <row r="273" spans="1:22" ht="13.5" thickBot="1" x14ac:dyDescent="0.25">
      <c r="A273" s="217"/>
      <c r="B273" s="212"/>
      <c r="C273" s="213"/>
      <c r="D273" s="214"/>
      <c r="E273" s="215"/>
      <c r="F273" s="226"/>
      <c r="G273" s="226"/>
      <c r="H273" s="227"/>
      <c r="I273" s="87"/>
      <c r="J273" s="113"/>
      <c r="K273" s="115"/>
      <c r="L273" s="115"/>
      <c r="M273" s="114"/>
      <c r="N273" s="87"/>
      <c r="O273" s="116"/>
      <c r="P273" s="114"/>
      <c r="Q273" s="114"/>
      <c r="R273" s="31"/>
      <c r="S273" s="1"/>
      <c r="T273" s="1"/>
      <c r="U273" s="1"/>
      <c r="V273" s="1"/>
    </row>
    <row r="274" spans="1:22" ht="13.5" thickBot="1" x14ac:dyDescent="0.25">
      <c r="B274" s="14"/>
      <c r="C274" s="25"/>
      <c r="D274" s="15" t="s">
        <v>9</v>
      </c>
      <c r="E274" s="15"/>
      <c r="F274" s="95">
        <f>SUM(F262:F273)</f>
        <v>0</v>
      </c>
      <c r="G274" s="95">
        <f>SUM(G262:G273)</f>
        <v>0</v>
      </c>
      <c r="H274" s="94">
        <f>SUM(H262:H273)</f>
        <v>0</v>
      </c>
      <c r="I274" s="1"/>
      <c r="J274" s="1"/>
      <c r="K274" s="1"/>
      <c r="L274" s="1"/>
      <c r="M274" s="1"/>
      <c r="Q274" s="111"/>
      <c r="R274" s="1"/>
      <c r="S274" s="1"/>
      <c r="T274" s="1"/>
      <c r="U274" s="1"/>
      <c r="V274" s="22"/>
    </row>
    <row r="275" spans="1:22" ht="13.5" thickBot="1" x14ac:dyDescent="0.25">
      <c r="B275" s="14"/>
      <c r="C275" s="25"/>
      <c r="D275" s="15"/>
      <c r="E275" s="15"/>
      <c r="F275" s="18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18"/>
      <c r="T275" s="1"/>
      <c r="U275" s="1"/>
      <c r="V275" s="83"/>
    </row>
    <row r="276" spans="1:22" ht="13.5" thickBot="1" x14ac:dyDescent="0.25">
      <c r="B276" s="14" t="s">
        <v>16</v>
      </c>
      <c r="C276" s="96">
        <f>F274</f>
        <v>0</v>
      </c>
      <c r="D276" s="98" t="s">
        <v>12</v>
      </c>
      <c r="E276" s="1"/>
      <c r="F276" s="6"/>
      <c r="G276" s="1"/>
      <c r="H276" s="1"/>
    </row>
    <row r="277" spans="1:22" ht="13.5" thickBot="1" x14ac:dyDescent="0.25">
      <c r="B277" s="37" t="s">
        <v>18</v>
      </c>
      <c r="C277" s="97">
        <f>G274</f>
        <v>0</v>
      </c>
      <c r="D277" s="99" t="s">
        <v>12</v>
      </c>
      <c r="E277" s="1"/>
      <c r="F277" s="6"/>
      <c r="G277" s="1"/>
      <c r="H277" s="1"/>
    </row>
    <row r="278" spans="1:22" ht="13.5" thickBot="1" x14ac:dyDescent="0.25">
      <c r="B278" s="37" t="s">
        <v>17</v>
      </c>
      <c r="C278" s="96">
        <f>H274</f>
        <v>0</v>
      </c>
      <c r="D278" s="98" t="s">
        <v>12</v>
      </c>
      <c r="E278" s="1"/>
      <c r="F278" s="6"/>
      <c r="G278" s="1"/>
      <c r="H278" s="1"/>
      <c r="N278" s="121"/>
      <c r="O278" s="56"/>
      <c r="P278" s="122"/>
    </row>
    <row r="279" spans="1:22" x14ac:dyDescent="0.2">
      <c r="B279" s="14"/>
      <c r="C279" s="25"/>
      <c r="D279" s="15"/>
      <c r="E279" s="15"/>
      <c r="F279" s="18"/>
      <c r="G279" s="18"/>
      <c r="H279" s="18"/>
    </row>
    <row r="280" spans="1:22" x14ac:dyDescent="0.2">
      <c r="B280" s="37"/>
      <c r="C280" s="38"/>
      <c r="D280" s="20"/>
      <c r="E280" s="19"/>
      <c r="F280" s="33"/>
      <c r="G280" s="1"/>
      <c r="H280" s="1"/>
    </row>
    <row r="281" spans="1:22" x14ac:dyDescent="0.2">
      <c r="B281" s="37"/>
      <c r="C281" s="22"/>
      <c r="D281" s="20"/>
      <c r="E281" s="20"/>
      <c r="F281" s="33"/>
      <c r="G281" s="3"/>
      <c r="H281" s="1"/>
    </row>
    <row r="282" spans="1:22" x14ac:dyDescent="0.2">
      <c r="B282" s="37"/>
      <c r="C282" s="22"/>
      <c r="D282" s="20"/>
      <c r="E282" s="20"/>
      <c r="F282" s="33"/>
      <c r="G282" s="3"/>
      <c r="H282" s="1"/>
    </row>
    <row r="283" spans="1:22" x14ac:dyDescent="0.2">
      <c r="B283" s="37"/>
      <c r="C283" s="22"/>
      <c r="D283" s="20"/>
      <c r="E283" s="20"/>
      <c r="F283" s="33"/>
      <c r="G283" s="3"/>
      <c r="H283" s="1"/>
    </row>
    <row r="284" spans="1:22" x14ac:dyDescent="0.2">
      <c r="B284" s="37"/>
      <c r="C284" s="22"/>
      <c r="D284" s="20"/>
      <c r="E284" s="20"/>
      <c r="F284" s="33"/>
      <c r="G284" s="3"/>
      <c r="H284" s="1"/>
    </row>
    <row r="285" spans="1:22" x14ac:dyDescent="0.2">
      <c r="B285" s="37"/>
      <c r="C285" s="22"/>
      <c r="D285" s="20"/>
      <c r="E285" s="20"/>
      <c r="F285" s="33"/>
      <c r="G285" s="3"/>
      <c r="H285" s="1"/>
    </row>
    <row r="286" spans="1:22" x14ac:dyDescent="0.2">
      <c r="B286" s="37"/>
      <c r="C286" s="22"/>
      <c r="D286" s="20"/>
      <c r="E286" s="20"/>
      <c r="F286" s="33"/>
      <c r="G286" s="3"/>
      <c r="H286" s="1"/>
    </row>
    <row r="287" spans="1:22" x14ac:dyDescent="0.2">
      <c r="B287" s="37"/>
      <c r="C287" s="22"/>
      <c r="D287" s="20"/>
      <c r="E287" s="20"/>
      <c r="F287" s="33"/>
      <c r="G287" s="3"/>
      <c r="H287" s="1"/>
    </row>
    <row r="288" spans="1:22" x14ac:dyDescent="0.2">
      <c r="B288" s="37"/>
      <c r="C288" s="22"/>
      <c r="D288" s="20"/>
      <c r="E288" s="20"/>
      <c r="F288" s="33"/>
      <c r="G288" s="3"/>
      <c r="H288" s="1"/>
    </row>
    <row r="289" spans="2:8" x14ac:dyDescent="0.2">
      <c r="B289" s="37"/>
      <c r="C289" s="22"/>
      <c r="D289" s="20"/>
      <c r="E289" s="20"/>
      <c r="F289" s="33"/>
      <c r="G289" s="3"/>
      <c r="H289" s="1"/>
    </row>
    <row r="290" spans="2:8" x14ac:dyDescent="0.2">
      <c r="B290" s="37"/>
      <c r="C290" s="22"/>
      <c r="D290" s="20"/>
      <c r="E290" s="20"/>
      <c r="F290" s="33"/>
      <c r="G290" s="3"/>
      <c r="H290" s="1"/>
    </row>
    <row r="291" spans="2:8" x14ac:dyDescent="0.2">
      <c r="B291" s="37"/>
      <c r="C291" s="22"/>
      <c r="D291" s="20"/>
      <c r="E291" s="20"/>
      <c r="F291" s="33"/>
      <c r="G291" s="3"/>
      <c r="H291" s="1"/>
    </row>
    <row r="292" spans="2:8" x14ac:dyDescent="0.2">
      <c r="B292" s="37"/>
      <c r="C292" s="22"/>
      <c r="D292" s="20"/>
      <c r="E292" s="20"/>
      <c r="F292" s="33"/>
      <c r="G292" s="3"/>
      <c r="H292" s="1"/>
    </row>
    <row r="293" spans="2:8" x14ac:dyDescent="0.2">
      <c r="B293" s="37"/>
      <c r="C293" s="22"/>
      <c r="D293" s="20"/>
      <c r="E293" s="20"/>
      <c r="F293" s="33"/>
      <c r="G293" s="3"/>
      <c r="H293" s="1"/>
    </row>
    <row r="294" spans="2:8" x14ac:dyDescent="0.2">
      <c r="B294" s="37"/>
      <c r="C294" s="22"/>
      <c r="D294" s="20"/>
      <c r="E294" s="20"/>
      <c r="F294" s="33"/>
      <c r="G294" s="3"/>
      <c r="H294" s="1"/>
    </row>
    <row r="295" spans="2:8" x14ac:dyDescent="0.2">
      <c r="B295" s="37"/>
      <c r="C295" s="22"/>
      <c r="D295" s="20"/>
      <c r="E295" s="20"/>
      <c r="F295" s="33"/>
      <c r="G295" s="3"/>
      <c r="H295" s="1"/>
    </row>
    <row r="296" spans="2:8" x14ac:dyDescent="0.2">
      <c r="B296" s="37"/>
      <c r="C296" s="22"/>
      <c r="D296" s="20"/>
      <c r="E296" s="20"/>
      <c r="F296" s="33"/>
      <c r="G296" s="3"/>
      <c r="H296" s="1"/>
    </row>
    <row r="297" spans="2:8" x14ac:dyDescent="0.2">
      <c r="B297" s="37"/>
      <c r="C297" s="22"/>
      <c r="D297" s="20"/>
      <c r="E297" s="20"/>
      <c r="F297" s="33"/>
      <c r="G297" s="3"/>
      <c r="H297" s="1"/>
    </row>
    <row r="298" spans="2:8" x14ac:dyDescent="0.2">
      <c r="B298" s="37"/>
      <c r="C298" s="22"/>
      <c r="D298" s="20"/>
      <c r="E298" s="20"/>
      <c r="F298" s="33"/>
      <c r="G298" s="3"/>
      <c r="H298" s="1"/>
    </row>
    <row r="299" spans="2:8" x14ac:dyDescent="0.2">
      <c r="B299" s="37"/>
      <c r="C299" s="22"/>
      <c r="D299" s="20"/>
      <c r="E299" s="20"/>
      <c r="F299" s="33"/>
      <c r="G299" s="3"/>
      <c r="H299" s="1"/>
    </row>
    <row r="300" spans="2:8" x14ac:dyDescent="0.2">
      <c r="B300" s="37"/>
      <c r="C300" s="22"/>
      <c r="D300" s="20"/>
      <c r="E300" s="20"/>
      <c r="F300" s="33"/>
      <c r="G300" s="3"/>
      <c r="H300" s="1"/>
    </row>
    <row r="301" spans="2:8" x14ac:dyDescent="0.2">
      <c r="B301" s="37"/>
      <c r="C301" s="22"/>
      <c r="D301" s="20"/>
      <c r="E301" s="20"/>
      <c r="F301" s="33"/>
      <c r="G301" s="3"/>
      <c r="H301" s="1"/>
    </row>
    <row r="302" spans="2:8" x14ac:dyDescent="0.2">
      <c r="B302" s="37"/>
      <c r="C302" s="22"/>
      <c r="D302" s="20"/>
      <c r="E302" s="20"/>
      <c r="F302" s="33"/>
      <c r="G302" s="3"/>
      <c r="H302" s="1"/>
    </row>
    <row r="303" spans="2:8" x14ac:dyDescent="0.2">
      <c r="B303" s="37"/>
      <c r="C303" s="22"/>
      <c r="D303" s="20"/>
      <c r="E303" s="20"/>
      <c r="F303" s="33"/>
      <c r="G303" s="3"/>
      <c r="H303" s="1"/>
    </row>
    <row r="304" spans="2:8" x14ac:dyDescent="0.2">
      <c r="B304" s="37"/>
      <c r="C304" s="22"/>
      <c r="D304" s="20"/>
      <c r="E304" s="20"/>
      <c r="F304" s="33"/>
      <c r="G304" s="3"/>
      <c r="H304" s="1"/>
    </row>
    <row r="305" spans="1:22" x14ac:dyDescent="0.2">
      <c r="B305" s="37"/>
      <c r="C305" s="22"/>
      <c r="D305" s="20"/>
      <c r="E305" s="20"/>
      <c r="F305" s="33"/>
      <c r="G305" s="3"/>
      <c r="H305" s="1"/>
    </row>
    <row r="306" spans="1:22" ht="13.5" thickBot="1" x14ac:dyDescent="0.25">
      <c r="B306" s="37"/>
      <c r="C306" s="22"/>
      <c r="D306" s="20"/>
      <c r="E306" s="20"/>
      <c r="F306" s="33"/>
      <c r="G306" s="3"/>
      <c r="H306" s="1"/>
    </row>
    <row r="307" spans="1:22" ht="13.5" thickBot="1" x14ac:dyDescent="0.25">
      <c r="B307" s="80" t="s">
        <v>145</v>
      </c>
      <c r="C307" s="22"/>
      <c r="D307" s="20"/>
      <c r="E307" s="20"/>
      <c r="F307" s="33"/>
      <c r="G307" s="3"/>
      <c r="H307" s="1"/>
    </row>
    <row r="308" spans="1:22" x14ac:dyDescent="0.2">
      <c r="B308" s="37"/>
      <c r="C308" s="22"/>
      <c r="D308" s="20"/>
      <c r="E308" s="20"/>
      <c r="F308" s="33"/>
      <c r="G308" s="3"/>
      <c r="H308" s="1"/>
    </row>
    <row r="309" spans="1:22" ht="23.25" x14ac:dyDescent="0.35">
      <c r="B309" s="16" t="s">
        <v>15</v>
      </c>
      <c r="C309" s="22"/>
      <c r="D309" s="1"/>
      <c r="E309" s="2"/>
      <c r="F309" s="50" t="s">
        <v>20</v>
      </c>
      <c r="G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x14ac:dyDescent="0.2">
      <c r="B310" s="17"/>
      <c r="C310" s="22"/>
      <c r="D310" s="1"/>
      <c r="E310" s="1"/>
      <c r="F310" s="1"/>
      <c r="G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x14ac:dyDescent="0.2">
      <c r="B311" s="10" t="s">
        <v>0</v>
      </c>
      <c r="C311" s="49" t="s">
        <v>418</v>
      </c>
      <c r="D311" s="1"/>
      <c r="E311" s="4"/>
      <c r="F311" s="39" t="s">
        <v>192</v>
      </c>
      <c r="G311" s="5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x14ac:dyDescent="0.2">
      <c r="B312" s="10"/>
      <c r="C312" s="23"/>
      <c r="D312" s="31"/>
      <c r="E312" s="3"/>
      <c r="F312" s="52" t="s">
        <v>144</v>
      </c>
      <c r="G312" s="30"/>
      <c r="H312" s="3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3.5" thickBot="1" x14ac:dyDescent="0.25">
      <c r="B313" s="1"/>
      <c r="C313" s="2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x14ac:dyDescent="0.2">
      <c r="A314" s="69" t="s">
        <v>47</v>
      </c>
      <c r="B314" s="26" t="s">
        <v>1</v>
      </c>
      <c r="C314" s="27" t="s">
        <v>2</v>
      </c>
      <c r="D314" s="54" t="s">
        <v>10</v>
      </c>
      <c r="E314" s="34" t="s">
        <v>11</v>
      </c>
      <c r="F314" s="27" t="s">
        <v>3</v>
      </c>
      <c r="G314" s="27" t="s">
        <v>4</v>
      </c>
      <c r="H314" s="27" t="s">
        <v>3</v>
      </c>
      <c r="I314" s="1"/>
      <c r="J314" s="111"/>
      <c r="K314" s="21"/>
      <c r="L314" s="21"/>
      <c r="M314" s="21"/>
      <c r="N314" s="111"/>
      <c r="O314" s="111"/>
      <c r="P314" s="111"/>
      <c r="Q314" s="111"/>
      <c r="R314" s="1"/>
      <c r="S314" s="1"/>
      <c r="T314" s="1"/>
      <c r="U314" s="1"/>
      <c r="V314" s="1"/>
    </row>
    <row r="315" spans="1:22" ht="13.5" thickBot="1" x14ac:dyDescent="0.25">
      <c r="A315" s="70"/>
      <c r="B315" s="28" t="s">
        <v>5</v>
      </c>
      <c r="C315" s="29" t="s">
        <v>6</v>
      </c>
      <c r="D315" s="53" t="s">
        <v>23</v>
      </c>
      <c r="E315" s="35" t="s">
        <v>7</v>
      </c>
      <c r="F315" s="29" t="s">
        <v>6</v>
      </c>
      <c r="G315" s="29" t="s">
        <v>8</v>
      </c>
      <c r="H315" s="29" t="s">
        <v>13</v>
      </c>
      <c r="I315" s="1"/>
      <c r="J315" s="111"/>
      <c r="K315" s="112"/>
      <c r="L315" s="112"/>
      <c r="M315" s="112"/>
      <c r="N315" s="111"/>
      <c r="O315" s="111"/>
      <c r="P315" s="111"/>
      <c r="Q315" s="111"/>
      <c r="R315" s="1"/>
      <c r="S315" s="1"/>
      <c r="T315" s="1"/>
      <c r="U315" s="1"/>
      <c r="V315" s="1"/>
    </row>
    <row r="316" spans="1:22" x14ac:dyDescent="0.2">
      <c r="A316" s="71"/>
      <c r="B316" s="100"/>
      <c r="C316" s="101"/>
      <c r="D316" s="41"/>
      <c r="E316" s="60"/>
      <c r="F316" s="40"/>
      <c r="G316" s="40"/>
      <c r="H316" s="40"/>
      <c r="I316" s="1"/>
      <c r="J316" s="111"/>
      <c r="K316" s="112"/>
      <c r="L316" s="112"/>
      <c r="M316" s="139"/>
      <c r="N316" s="111"/>
      <c r="O316" s="111"/>
      <c r="P316" s="111"/>
      <c r="Q316" s="111"/>
      <c r="R316" s="1"/>
      <c r="S316" s="1"/>
      <c r="T316" s="1"/>
      <c r="U316" s="1"/>
      <c r="V316" s="1"/>
    </row>
    <row r="317" spans="1:22" x14ac:dyDescent="0.2">
      <c r="A317" s="74" t="s">
        <v>155</v>
      </c>
      <c r="B317" s="63" t="s">
        <v>146</v>
      </c>
      <c r="C317" s="235"/>
      <c r="D317" s="43">
        <v>1</v>
      </c>
      <c r="E317" s="202">
        <v>21</v>
      </c>
      <c r="F317" s="46">
        <f t="shared" ref="F317:F324" si="66">C317*D317</f>
        <v>0</v>
      </c>
      <c r="G317" s="46">
        <f t="shared" ref="G317:G324" si="67">F317*E317*0.01</f>
        <v>0</v>
      </c>
      <c r="H317" s="88">
        <f t="shared" ref="H317:H324" si="68">F317+G317</f>
        <v>0</v>
      </c>
      <c r="I317" s="1"/>
      <c r="J317" s="116"/>
      <c r="K317" s="115"/>
      <c r="L317" s="115"/>
      <c r="M317" s="114"/>
      <c r="N317" s="116"/>
      <c r="O317" s="116"/>
      <c r="P317" s="114"/>
      <c r="Q317" s="114"/>
      <c r="R317" s="1"/>
      <c r="S317" s="1"/>
      <c r="T317" s="1"/>
      <c r="U317" s="1"/>
      <c r="V317" s="1"/>
    </row>
    <row r="318" spans="1:22" ht="22.5" x14ac:dyDescent="0.2">
      <c r="A318" s="74" t="s">
        <v>156</v>
      </c>
      <c r="B318" s="76" t="s">
        <v>147</v>
      </c>
      <c r="C318" s="235"/>
      <c r="D318" s="43">
        <v>1</v>
      </c>
      <c r="E318" s="202">
        <v>21</v>
      </c>
      <c r="F318" s="46">
        <f t="shared" si="66"/>
        <v>0</v>
      </c>
      <c r="G318" s="46">
        <f t="shared" si="67"/>
        <v>0</v>
      </c>
      <c r="H318" s="88">
        <f t="shared" si="68"/>
        <v>0</v>
      </c>
      <c r="I318" s="1"/>
      <c r="J318" s="113"/>
      <c r="K318" s="115"/>
      <c r="L318" s="115"/>
      <c r="M318" s="114"/>
      <c r="N318" s="116"/>
      <c r="O318" s="116"/>
      <c r="P318" s="114"/>
      <c r="Q318" s="114"/>
      <c r="R318" s="1"/>
      <c r="S318" s="1"/>
      <c r="T318" s="1"/>
      <c r="U318" s="1"/>
      <c r="V318" s="1"/>
    </row>
    <row r="319" spans="1:22" ht="22.5" x14ac:dyDescent="0.2">
      <c r="A319" s="74" t="s">
        <v>157</v>
      </c>
      <c r="B319" s="76" t="s">
        <v>148</v>
      </c>
      <c r="C319" s="234"/>
      <c r="D319" s="43">
        <v>4</v>
      </c>
      <c r="E319" s="195">
        <v>21</v>
      </c>
      <c r="F319" s="47">
        <f t="shared" si="66"/>
        <v>0</v>
      </c>
      <c r="G319" s="47">
        <f t="shared" si="67"/>
        <v>0</v>
      </c>
      <c r="H319" s="93">
        <f t="shared" si="68"/>
        <v>0</v>
      </c>
      <c r="I319" s="1"/>
      <c r="J319" s="113"/>
      <c r="K319" s="115"/>
      <c r="L319" s="115"/>
      <c r="M319" s="114"/>
      <c r="N319" s="116"/>
      <c r="O319" s="116"/>
      <c r="P319" s="114"/>
      <c r="Q319" s="114"/>
      <c r="R319" s="1"/>
      <c r="S319" s="1"/>
      <c r="T319" s="1"/>
      <c r="U319" s="1"/>
      <c r="V319" s="1"/>
    </row>
    <row r="320" spans="1:22" ht="22.5" x14ac:dyDescent="0.2">
      <c r="A320" s="74" t="s">
        <v>158</v>
      </c>
      <c r="B320" s="64" t="s">
        <v>149</v>
      </c>
      <c r="C320" s="234"/>
      <c r="D320" s="43">
        <v>1</v>
      </c>
      <c r="E320" s="195">
        <v>21</v>
      </c>
      <c r="F320" s="47">
        <f t="shared" si="66"/>
        <v>0</v>
      </c>
      <c r="G320" s="47">
        <f t="shared" si="67"/>
        <v>0</v>
      </c>
      <c r="H320" s="93">
        <f t="shared" si="68"/>
        <v>0</v>
      </c>
      <c r="I320" s="81"/>
      <c r="J320" s="126"/>
      <c r="K320" s="115"/>
      <c r="L320" s="115"/>
      <c r="M320" s="114"/>
      <c r="N320" s="116"/>
      <c r="O320" s="116"/>
      <c r="P320" s="114"/>
      <c r="Q320" s="114"/>
      <c r="R320" s="1"/>
      <c r="S320" s="1"/>
      <c r="T320" s="1"/>
      <c r="U320" s="1"/>
      <c r="V320" s="1"/>
    </row>
    <row r="321" spans="1:22" ht="25.5" customHeight="1" x14ac:dyDescent="0.2">
      <c r="A321" s="74" t="s">
        <v>159</v>
      </c>
      <c r="B321" s="76" t="s">
        <v>150</v>
      </c>
      <c r="C321" s="234"/>
      <c r="D321" s="43">
        <v>4</v>
      </c>
      <c r="E321" s="195">
        <v>21</v>
      </c>
      <c r="F321" s="47">
        <f t="shared" si="66"/>
        <v>0</v>
      </c>
      <c r="G321" s="47">
        <f t="shared" si="67"/>
        <v>0</v>
      </c>
      <c r="H321" s="93">
        <f t="shared" si="68"/>
        <v>0</v>
      </c>
      <c r="I321" s="1"/>
      <c r="J321" s="128"/>
      <c r="K321" s="115"/>
      <c r="L321" s="115"/>
      <c r="M321" s="114"/>
      <c r="N321" s="116"/>
      <c r="O321" s="116"/>
      <c r="P321" s="114"/>
      <c r="Q321" s="114"/>
      <c r="R321" s="1"/>
      <c r="S321" s="1"/>
      <c r="T321" s="1"/>
      <c r="U321" s="1"/>
      <c r="V321" s="1"/>
    </row>
    <row r="322" spans="1:22" ht="33.75" x14ac:dyDescent="0.2">
      <c r="A322" s="74" t="s">
        <v>160</v>
      </c>
      <c r="B322" s="64" t="s">
        <v>151</v>
      </c>
      <c r="C322" s="234"/>
      <c r="D322" s="43">
        <v>2</v>
      </c>
      <c r="E322" s="195">
        <v>21</v>
      </c>
      <c r="F322" s="47">
        <f t="shared" si="66"/>
        <v>0</v>
      </c>
      <c r="G322" s="47">
        <f t="shared" si="67"/>
        <v>0</v>
      </c>
      <c r="H322" s="93">
        <f t="shared" si="68"/>
        <v>0</v>
      </c>
      <c r="I322" s="1"/>
      <c r="J322" s="113"/>
      <c r="K322" s="115"/>
      <c r="L322" s="115"/>
      <c r="M322" s="114"/>
      <c r="N322" s="116"/>
      <c r="O322" s="116"/>
      <c r="P322" s="114"/>
      <c r="Q322" s="114"/>
      <c r="R322" s="1"/>
      <c r="S322" s="1"/>
      <c r="T322" s="1"/>
      <c r="U322" s="1"/>
      <c r="V322" s="1"/>
    </row>
    <row r="323" spans="1:22" ht="33.75" x14ac:dyDescent="0.2">
      <c r="A323" s="74" t="s">
        <v>161</v>
      </c>
      <c r="B323" s="64" t="s">
        <v>152</v>
      </c>
      <c r="C323" s="234"/>
      <c r="D323" s="43">
        <v>2</v>
      </c>
      <c r="E323" s="195">
        <v>21</v>
      </c>
      <c r="F323" s="47">
        <f t="shared" si="66"/>
        <v>0</v>
      </c>
      <c r="G323" s="47">
        <f t="shared" si="67"/>
        <v>0</v>
      </c>
      <c r="H323" s="93">
        <f t="shared" si="68"/>
        <v>0</v>
      </c>
      <c r="I323" s="1"/>
      <c r="J323" s="113"/>
      <c r="K323" s="115"/>
      <c r="L323" s="115"/>
      <c r="M323" s="114"/>
      <c r="N323" s="116"/>
      <c r="O323" s="116"/>
      <c r="P323" s="114"/>
      <c r="Q323" s="114"/>
      <c r="R323" s="1"/>
      <c r="S323" s="1"/>
      <c r="T323" s="1"/>
      <c r="U323" s="1"/>
      <c r="V323" s="1"/>
    </row>
    <row r="324" spans="1:22" ht="45" x14ac:dyDescent="0.2">
      <c r="A324" s="74" t="s">
        <v>162</v>
      </c>
      <c r="B324" s="64" t="s">
        <v>188</v>
      </c>
      <c r="C324" s="234"/>
      <c r="D324" s="43">
        <v>20</v>
      </c>
      <c r="E324" s="195">
        <v>21</v>
      </c>
      <c r="F324" s="47">
        <f t="shared" si="66"/>
        <v>0</v>
      </c>
      <c r="G324" s="47">
        <f t="shared" si="67"/>
        <v>0</v>
      </c>
      <c r="H324" s="93">
        <f t="shared" si="68"/>
        <v>0</v>
      </c>
      <c r="I324" s="1"/>
      <c r="J324" s="126"/>
      <c r="K324" s="115"/>
      <c r="L324" s="115"/>
      <c r="M324" s="114"/>
      <c r="N324" s="116"/>
      <c r="O324" s="116"/>
      <c r="P324" s="114"/>
      <c r="Q324" s="114"/>
      <c r="R324" s="1"/>
      <c r="S324" s="1"/>
      <c r="T324" s="1"/>
      <c r="U324" s="1"/>
      <c r="V324" s="1"/>
    </row>
    <row r="325" spans="1:22" x14ac:dyDescent="0.2">
      <c r="A325" s="74" t="s">
        <v>163</v>
      </c>
      <c r="B325" s="64" t="s">
        <v>153</v>
      </c>
      <c r="C325" s="234"/>
      <c r="D325" s="11">
        <v>1</v>
      </c>
      <c r="E325" s="195"/>
      <c r="F325" s="47">
        <f>C325*D325</f>
        <v>0</v>
      </c>
      <c r="G325" s="47">
        <f>F325*E325*0.01</f>
        <v>0</v>
      </c>
      <c r="H325" s="93">
        <f>F325+G325</f>
        <v>0</v>
      </c>
      <c r="I325" s="1"/>
      <c r="J325" s="126"/>
      <c r="K325" s="115"/>
      <c r="L325" s="115"/>
      <c r="M325" s="114"/>
      <c r="N325" s="116"/>
      <c r="O325" s="116"/>
      <c r="P325" s="114"/>
      <c r="Q325" s="114"/>
      <c r="R325" s="1"/>
      <c r="S325" s="1"/>
      <c r="T325" s="1"/>
      <c r="U325" s="1"/>
      <c r="V325" s="1"/>
    </row>
    <row r="326" spans="1:22" x14ac:dyDescent="0.2">
      <c r="A326" s="74" t="s">
        <v>164</v>
      </c>
      <c r="B326" s="218" t="s">
        <v>154</v>
      </c>
      <c r="C326" s="237"/>
      <c r="D326" s="231">
        <v>1</v>
      </c>
      <c r="E326" s="220"/>
      <c r="F326" s="47">
        <f>C326*D326</f>
        <v>0</v>
      </c>
      <c r="G326" s="47">
        <f>F326*E326*0.01</f>
        <v>0</v>
      </c>
      <c r="H326" s="93">
        <f>F326+G326</f>
        <v>0</v>
      </c>
      <c r="I326" s="1"/>
      <c r="J326" s="126"/>
      <c r="K326" s="115"/>
      <c r="L326" s="115"/>
      <c r="M326" s="114"/>
      <c r="N326" s="116"/>
      <c r="O326" s="116"/>
      <c r="P326" s="114"/>
      <c r="Q326" s="114"/>
      <c r="R326" s="1"/>
      <c r="S326" s="1"/>
      <c r="T326" s="1"/>
      <c r="U326" s="1"/>
      <c r="V326" s="1"/>
    </row>
    <row r="327" spans="1:22" ht="13.5" thickBot="1" x14ac:dyDescent="0.25">
      <c r="A327" s="217"/>
      <c r="B327" s="196"/>
      <c r="C327" s="140"/>
      <c r="D327" s="216"/>
      <c r="E327" s="198"/>
      <c r="F327" s="229"/>
      <c r="G327" s="229"/>
      <c r="H327" s="230"/>
      <c r="I327" s="1"/>
      <c r="J327" s="126"/>
      <c r="K327" s="115"/>
      <c r="L327" s="115"/>
      <c r="M327" s="114"/>
      <c r="N327" s="116"/>
      <c r="O327" s="116"/>
      <c r="P327" s="114"/>
      <c r="Q327" s="114"/>
      <c r="R327" s="1"/>
      <c r="S327" s="1"/>
      <c r="T327" s="1"/>
      <c r="U327" s="1"/>
      <c r="V327" s="1"/>
    </row>
    <row r="328" spans="1:22" ht="13.5" thickBot="1" x14ac:dyDescent="0.25">
      <c r="B328" s="14"/>
      <c r="C328" s="25"/>
      <c r="D328" s="15" t="s">
        <v>9</v>
      </c>
      <c r="E328" s="15"/>
      <c r="F328" s="95">
        <f>SUM(F317:F327)</f>
        <v>0</v>
      </c>
      <c r="G328" s="95">
        <f>SUM(G317:G327)</f>
        <v>0</v>
      </c>
      <c r="H328" s="94">
        <f>SUM(H317:H327)</f>
        <v>0</v>
      </c>
      <c r="I328" s="1"/>
      <c r="J328" s="1"/>
      <c r="K328" s="1"/>
      <c r="L328" s="1"/>
      <c r="M328" s="1"/>
      <c r="Q328" s="111"/>
      <c r="R328" s="1"/>
      <c r="S328" s="1"/>
      <c r="T328" s="1"/>
      <c r="U328" s="1"/>
      <c r="V328" s="22"/>
    </row>
    <row r="329" spans="1:22" ht="13.5" thickBot="1" x14ac:dyDescent="0.25">
      <c r="B329" s="14"/>
      <c r="C329" s="25"/>
      <c r="D329" s="15"/>
      <c r="E329" s="15"/>
      <c r="F329" s="18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18"/>
      <c r="T329" s="1"/>
      <c r="U329" s="1"/>
      <c r="V329" s="83"/>
    </row>
    <row r="330" spans="1:22" ht="13.5" thickBot="1" x14ac:dyDescent="0.25">
      <c r="B330" s="14" t="s">
        <v>16</v>
      </c>
      <c r="C330" s="96">
        <f>F328</f>
        <v>0</v>
      </c>
      <c r="D330" s="98" t="s">
        <v>12</v>
      </c>
      <c r="E330" s="1"/>
      <c r="F330" s="6"/>
      <c r="G330" s="1"/>
      <c r="H330" s="1"/>
    </row>
    <row r="331" spans="1:22" ht="13.5" thickBot="1" x14ac:dyDescent="0.25">
      <c r="B331" s="37" t="s">
        <v>18</v>
      </c>
      <c r="C331" s="97">
        <f>G328</f>
        <v>0</v>
      </c>
      <c r="D331" s="99" t="s">
        <v>12</v>
      </c>
      <c r="E331" s="1"/>
      <c r="F331" s="6"/>
      <c r="G331" s="1"/>
      <c r="H331" s="1"/>
    </row>
    <row r="332" spans="1:22" ht="13.5" thickBot="1" x14ac:dyDescent="0.25">
      <c r="B332" s="37" t="s">
        <v>17</v>
      </c>
      <c r="C332" s="96">
        <f>H328</f>
        <v>0</v>
      </c>
      <c r="D332" s="98" t="s">
        <v>12</v>
      </c>
      <c r="E332" s="1"/>
      <c r="F332" s="6"/>
      <c r="G332" s="1"/>
      <c r="H332" s="1"/>
      <c r="N332" s="121"/>
      <c r="O332" s="56"/>
      <c r="P332" s="122"/>
    </row>
    <row r="333" spans="1:22" x14ac:dyDescent="0.2">
      <c r="B333" s="14"/>
      <c r="C333" s="25"/>
      <c r="D333" s="15"/>
      <c r="E333" s="15"/>
      <c r="F333" s="18"/>
      <c r="G333" s="18"/>
      <c r="H333" s="18"/>
    </row>
    <row r="334" spans="1:22" x14ac:dyDescent="0.2">
      <c r="B334" s="37"/>
      <c r="C334" s="38"/>
      <c r="D334" s="20"/>
      <c r="E334" s="19"/>
      <c r="F334" s="33"/>
      <c r="G334" s="1"/>
      <c r="H334" s="1"/>
    </row>
    <row r="335" spans="1:22" x14ac:dyDescent="0.2">
      <c r="B335" s="37"/>
      <c r="C335" s="22"/>
      <c r="D335" s="20"/>
      <c r="E335" s="20"/>
      <c r="F335" s="33"/>
      <c r="G335" s="3"/>
      <c r="H335" s="1"/>
    </row>
    <row r="336" spans="1:22" x14ac:dyDescent="0.2">
      <c r="B336" s="37"/>
      <c r="C336" s="22"/>
      <c r="D336" s="20"/>
      <c r="E336" s="20"/>
      <c r="F336" s="33"/>
      <c r="G336" s="3"/>
      <c r="H336" s="1"/>
    </row>
    <row r="337" spans="2:8" x14ac:dyDescent="0.2">
      <c r="B337" s="37"/>
      <c r="C337" s="22"/>
      <c r="D337" s="20"/>
      <c r="E337" s="20"/>
      <c r="F337" s="33"/>
      <c r="G337" s="3"/>
      <c r="H337" s="1"/>
    </row>
    <row r="338" spans="2:8" x14ac:dyDescent="0.2">
      <c r="B338" s="37"/>
      <c r="C338" s="22"/>
      <c r="D338" s="20"/>
      <c r="E338" s="20"/>
      <c r="F338" s="33"/>
      <c r="G338" s="3"/>
      <c r="H338" s="1"/>
    </row>
    <row r="339" spans="2:8" x14ac:dyDescent="0.2">
      <c r="B339" s="37"/>
      <c r="C339" s="22"/>
      <c r="D339" s="20"/>
      <c r="E339" s="20"/>
      <c r="F339" s="33"/>
      <c r="G339" s="3"/>
      <c r="H339" s="1"/>
    </row>
    <row r="340" spans="2:8" x14ac:dyDescent="0.2">
      <c r="B340" s="37"/>
      <c r="C340" s="22"/>
      <c r="D340" s="20"/>
      <c r="E340" s="20"/>
      <c r="F340" s="33"/>
      <c r="G340" s="3"/>
      <c r="H340" s="1"/>
    </row>
    <row r="341" spans="2:8" x14ac:dyDescent="0.2">
      <c r="B341" s="37"/>
      <c r="C341" s="22"/>
      <c r="D341" s="20"/>
      <c r="E341" s="20"/>
      <c r="F341" s="33"/>
      <c r="G341" s="3"/>
      <c r="H341" s="1"/>
    </row>
    <row r="342" spans="2:8" x14ac:dyDescent="0.2">
      <c r="B342" s="37"/>
      <c r="C342" s="22"/>
      <c r="D342" s="20"/>
      <c r="E342" s="20"/>
      <c r="F342" s="33"/>
      <c r="G342" s="3"/>
      <c r="H342" s="1"/>
    </row>
    <row r="343" spans="2:8" x14ac:dyDescent="0.2">
      <c r="B343" s="37"/>
      <c r="C343" s="22"/>
      <c r="D343" s="20"/>
      <c r="E343" s="20"/>
      <c r="F343" s="33"/>
      <c r="G343" s="3"/>
      <c r="H343" s="1"/>
    </row>
    <row r="344" spans="2:8" x14ac:dyDescent="0.2">
      <c r="B344" s="37"/>
      <c r="C344" s="22"/>
      <c r="D344" s="20"/>
      <c r="E344" s="20"/>
      <c r="F344" s="33"/>
      <c r="G344" s="3"/>
      <c r="H344" s="1"/>
    </row>
    <row r="345" spans="2:8" x14ac:dyDescent="0.2">
      <c r="B345" s="37"/>
      <c r="C345" s="22"/>
      <c r="D345" s="20"/>
      <c r="E345" s="20"/>
      <c r="F345" s="33"/>
      <c r="G345" s="3"/>
      <c r="H345" s="1"/>
    </row>
    <row r="346" spans="2:8" x14ac:dyDescent="0.2">
      <c r="B346" s="37"/>
      <c r="C346" s="22"/>
      <c r="D346" s="20"/>
      <c r="E346" s="20"/>
      <c r="F346" s="33"/>
      <c r="G346" s="3"/>
      <c r="H346" s="1"/>
    </row>
    <row r="347" spans="2:8" x14ac:dyDescent="0.2">
      <c r="B347" s="37"/>
      <c r="C347" s="22"/>
      <c r="D347" s="20"/>
      <c r="E347" s="20"/>
      <c r="F347" s="33"/>
      <c r="G347" s="3"/>
      <c r="H347" s="1"/>
    </row>
    <row r="348" spans="2:8" x14ac:dyDescent="0.2">
      <c r="B348" s="37"/>
      <c r="C348" s="22"/>
      <c r="D348" s="20"/>
      <c r="E348" s="20"/>
      <c r="F348" s="33"/>
      <c r="G348" s="3"/>
      <c r="H348" s="1"/>
    </row>
    <row r="349" spans="2:8" x14ac:dyDescent="0.2">
      <c r="B349" s="37"/>
      <c r="C349" s="22"/>
      <c r="D349" s="20"/>
      <c r="E349" s="20"/>
      <c r="F349" s="33"/>
      <c r="G349" s="3"/>
      <c r="H349" s="1"/>
    </row>
    <row r="350" spans="2:8" x14ac:dyDescent="0.2">
      <c r="B350" s="37"/>
      <c r="C350" s="22"/>
      <c r="D350" s="20"/>
      <c r="E350" s="20"/>
      <c r="F350" s="33"/>
      <c r="G350" s="3"/>
      <c r="H350" s="1"/>
    </row>
    <row r="351" spans="2:8" x14ac:dyDescent="0.2">
      <c r="B351" s="37"/>
      <c r="C351" s="22"/>
      <c r="D351" s="20"/>
      <c r="E351" s="20"/>
      <c r="F351" s="33"/>
      <c r="G351" s="3"/>
      <c r="H351" s="1"/>
    </row>
    <row r="352" spans="2:8" x14ac:dyDescent="0.2">
      <c r="B352" s="37"/>
      <c r="C352" s="22"/>
      <c r="D352" s="20"/>
      <c r="E352" s="20"/>
      <c r="F352" s="33"/>
      <c r="G352" s="3"/>
      <c r="H352" s="1"/>
    </row>
    <row r="353" spans="1:22" x14ac:dyDescent="0.2">
      <c r="B353" s="37"/>
      <c r="C353" s="22"/>
      <c r="D353" s="20"/>
      <c r="E353" s="20"/>
      <c r="F353" s="33"/>
      <c r="G353" s="3"/>
      <c r="H353" s="1"/>
    </row>
    <row r="354" spans="1:22" x14ac:dyDescent="0.2">
      <c r="B354" s="37"/>
      <c r="C354" s="22"/>
      <c r="D354" s="20"/>
      <c r="E354" s="20"/>
      <c r="F354" s="33"/>
      <c r="G354" s="3"/>
      <c r="H354" s="1"/>
    </row>
    <row r="355" spans="1:22" x14ac:dyDescent="0.2">
      <c r="B355" s="37"/>
      <c r="C355" s="22"/>
      <c r="D355" s="20"/>
      <c r="E355" s="20"/>
      <c r="F355" s="33"/>
      <c r="G355" s="3"/>
      <c r="H355" s="1"/>
    </row>
    <row r="356" spans="1:22" x14ac:dyDescent="0.2">
      <c r="B356" s="37"/>
      <c r="C356" s="22"/>
      <c r="D356" s="20"/>
      <c r="E356" s="20"/>
      <c r="F356" s="33"/>
      <c r="G356" s="3"/>
      <c r="H356" s="1"/>
    </row>
    <row r="357" spans="1:22" x14ac:dyDescent="0.2">
      <c r="B357" s="37"/>
      <c r="C357" s="22"/>
      <c r="D357" s="20"/>
      <c r="E357" s="20"/>
      <c r="F357" s="33"/>
      <c r="G357" s="3"/>
      <c r="H357" s="1"/>
    </row>
    <row r="358" spans="1:22" x14ac:dyDescent="0.2">
      <c r="B358" s="37"/>
      <c r="C358" s="22"/>
      <c r="D358" s="20"/>
      <c r="E358" s="20"/>
      <c r="F358" s="33"/>
      <c r="G358" s="3"/>
      <c r="H358" s="1"/>
    </row>
    <row r="360" spans="1:22" ht="23.25" x14ac:dyDescent="0.35">
      <c r="B360" s="16" t="s">
        <v>38</v>
      </c>
      <c r="C360" s="22"/>
      <c r="D360" s="1"/>
      <c r="E360" s="2"/>
      <c r="F360" s="50" t="s">
        <v>20</v>
      </c>
      <c r="G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x14ac:dyDescent="0.2">
      <c r="B361" s="17"/>
      <c r="C361" s="22"/>
      <c r="D361" s="1"/>
      <c r="E361" s="1"/>
      <c r="F361" s="1"/>
      <c r="G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x14ac:dyDescent="0.2">
      <c r="B362" s="10" t="s">
        <v>0</v>
      </c>
      <c r="C362" s="49" t="s">
        <v>19</v>
      </c>
      <c r="D362" s="1"/>
      <c r="E362" s="4"/>
      <c r="F362" s="39" t="s">
        <v>192</v>
      </c>
      <c r="G362" s="5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x14ac:dyDescent="0.2">
      <c r="B363" s="10" t="s">
        <v>14</v>
      </c>
      <c r="C363" s="23"/>
      <c r="D363" s="31"/>
      <c r="E363" s="3"/>
      <c r="F363" s="52"/>
      <c r="G363" s="30"/>
      <c r="H363" s="3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3.5" thickBot="1" x14ac:dyDescent="0.25">
      <c r="B364" s="1"/>
      <c r="C364" s="2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x14ac:dyDescent="0.2">
      <c r="A365" s="79" t="s">
        <v>94</v>
      </c>
      <c r="B365" s="26" t="s">
        <v>1</v>
      </c>
      <c r="C365" s="27" t="s">
        <v>2</v>
      </c>
      <c r="D365" s="54" t="s">
        <v>10</v>
      </c>
      <c r="E365" s="34" t="s">
        <v>11</v>
      </c>
      <c r="F365" s="27" t="s">
        <v>3</v>
      </c>
      <c r="G365" s="27" t="s">
        <v>4</v>
      </c>
      <c r="H365" s="27" t="s">
        <v>3</v>
      </c>
      <c r="I365" s="1"/>
      <c r="J365" s="111"/>
      <c r="K365" s="21"/>
      <c r="L365" s="21"/>
      <c r="M365" s="21"/>
      <c r="N365" s="111"/>
      <c r="O365" s="111"/>
      <c r="P365" s="111"/>
      <c r="Q365" s="111"/>
      <c r="R365" s="1"/>
      <c r="S365" s="1"/>
      <c r="T365" s="1"/>
      <c r="U365" s="1"/>
      <c r="V365" s="1"/>
    </row>
    <row r="366" spans="1:22" ht="13.5" thickBot="1" x14ac:dyDescent="0.25">
      <c r="A366" s="70"/>
      <c r="B366" s="28" t="s">
        <v>5</v>
      </c>
      <c r="C366" s="29" t="s">
        <v>6</v>
      </c>
      <c r="D366" s="53" t="s">
        <v>23</v>
      </c>
      <c r="E366" s="35" t="s">
        <v>7</v>
      </c>
      <c r="F366" s="29" t="s">
        <v>6</v>
      </c>
      <c r="G366" s="29" t="s">
        <v>8</v>
      </c>
      <c r="H366" s="29" t="s">
        <v>13</v>
      </c>
      <c r="I366" s="1"/>
      <c r="J366" s="111"/>
      <c r="K366" s="112"/>
      <c r="L366" s="112"/>
      <c r="M366" s="112"/>
      <c r="N366" s="111"/>
      <c r="O366" s="111"/>
      <c r="P366" s="111"/>
      <c r="Q366" s="111"/>
      <c r="R366" s="1"/>
      <c r="S366" s="1"/>
      <c r="T366" s="1"/>
      <c r="U366" s="1"/>
      <c r="V366" s="1"/>
    </row>
    <row r="367" spans="1:22" x14ac:dyDescent="0.2">
      <c r="A367" s="71"/>
      <c r="B367" s="78"/>
      <c r="C367" s="40"/>
      <c r="D367" s="41"/>
      <c r="E367" s="42"/>
      <c r="F367" s="40"/>
      <c r="G367" s="40"/>
      <c r="H367" s="40"/>
      <c r="I367" s="1"/>
      <c r="J367" s="111"/>
      <c r="K367" s="112"/>
      <c r="L367" s="112"/>
      <c r="M367" s="112"/>
      <c r="N367" s="111"/>
      <c r="O367" s="111"/>
      <c r="P367" s="111"/>
      <c r="Q367" s="111"/>
      <c r="R367" s="1"/>
      <c r="S367" s="1"/>
      <c r="T367" s="1"/>
      <c r="U367" s="1"/>
      <c r="V367" s="1"/>
    </row>
    <row r="368" spans="1:22" x14ac:dyDescent="0.2">
      <c r="A368" s="74" t="s">
        <v>95</v>
      </c>
      <c r="B368" s="63" t="s">
        <v>21</v>
      </c>
      <c r="C368" s="226">
        <f>F22</f>
        <v>0</v>
      </c>
      <c r="D368" s="11">
        <v>1</v>
      </c>
      <c r="E368" s="32">
        <v>21</v>
      </c>
      <c r="F368" s="46">
        <f t="shared" ref="F368:F375" si="69">C368*D368</f>
        <v>0</v>
      </c>
      <c r="G368" s="46">
        <f t="shared" ref="G368:G375" si="70">F368*E368*0.01</f>
        <v>0</v>
      </c>
      <c r="H368" s="88">
        <f t="shared" ref="H368:H375" si="71">F368+G368</f>
        <v>0</v>
      </c>
      <c r="I368" s="1"/>
      <c r="J368" s="114"/>
      <c r="K368" s="115"/>
      <c r="L368" s="115"/>
      <c r="M368" s="115"/>
      <c r="N368" s="116"/>
      <c r="O368" s="116"/>
      <c r="P368" s="116"/>
      <c r="Q368" s="114"/>
      <c r="R368" s="1"/>
      <c r="S368" s="1"/>
      <c r="T368" s="1"/>
      <c r="U368" s="1"/>
      <c r="V368" s="1"/>
    </row>
    <row r="369" spans="1:22" x14ac:dyDescent="0.2">
      <c r="A369" s="74" t="s">
        <v>96</v>
      </c>
      <c r="B369" s="63" t="s">
        <v>37</v>
      </c>
      <c r="C369" s="226">
        <f>F93</f>
        <v>0</v>
      </c>
      <c r="D369" s="11">
        <v>1</v>
      </c>
      <c r="E369" s="32">
        <v>21</v>
      </c>
      <c r="F369" s="46">
        <f t="shared" si="69"/>
        <v>0</v>
      </c>
      <c r="G369" s="46">
        <f t="shared" si="70"/>
        <v>0</v>
      </c>
      <c r="H369" s="88">
        <f t="shared" si="71"/>
        <v>0</v>
      </c>
      <c r="I369" s="1"/>
      <c r="J369" s="113"/>
      <c r="K369" s="115"/>
      <c r="L369" s="115"/>
      <c r="M369" s="115"/>
      <c r="N369" s="116"/>
      <c r="O369" s="116"/>
      <c r="P369" s="116"/>
      <c r="Q369" s="114"/>
      <c r="R369" s="1"/>
      <c r="S369" s="1"/>
      <c r="T369" s="1"/>
      <c r="U369" s="1"/>
      <c r="V369" s="1"/>
    </row>
    <row r="370" spans="1:22" x14ac:dyDescent="0.2">
      <c r="A370" s="74" t="s">
        <v>97</v>
      </c>
      <c r="B370" s="64" t="s">
        <v>31</v>
      </c>
      <c r="C370" s="229">
        <f>F138</f>
        <v>0</v>
      </c>
      <c r="D370" s="43">
        <v>1</v>
      </c>
      <c r="E370" s="44">
        <v>21</v>
      </c>
      <c r="F370" s="47">
        <f t="shared" si="69"/>
        <v>0</v>
      </c>
      <c r="G370" s="47">
        <f t="shared" si="70"/>
        <v>0</v>
      </c>
      <c r="H370" s="93">
        <f t="shared" si="71"/>
        <v>0</v>
      </c>
      <c r="I370" s="1"/>
      <c r="J370" s="113"/>
      <c r="K370" s="115"/>
      <c r="L370" s="115"/>
      <c r="M370" s="115"/>
      <c r="N370" s="116"/>
      <c r="O370" s="116"/>
      <c r="P370" s="116"/>
      <c r="Q370" s="114"/>
      <c r="R370" s="1"/>
      <c r="S370" s="1"/>
      <c r="T370" s="1"/>
      <c r="U370" s="1"/>
      <c r="V370" s="1"/>
    </row>
    <row r="371" spans="1:22" x14ac:dyDescent="0.2">
      <c r="A371" s="74" t="s">
        <v>98</v>
      </c>
      <c r="B371" s="64" t="s">
        <v>25</v>
      </c>
      <c r="C371" s="226">
        <f>F175</f>
        <v>0</v>
      </c>
      <c r="D371" s="43">
        <v>1</v>
      </c>
      <c r="E371" s="44">
        <v>21</v>
      </c>
      <c r="F371" s="47">
        <f t="shared" si="69"/>
        <v>0</v>
      </c>
      <c r="G371" s="47">
        <f t="shared" si="70"/>
        <v>0</v>
      </c>
      <c r="H371" s="93">
        <f t="shared" si="71"/>
        <v>0</v>
      </c>
      <c r="I371" s="1"/>
      <c r="J371" s="113"/>
      <c r="K371" s="115"/>
      <c r="L371" s="115"/>
      <c r="M371" s="115"/>
      <c r="N371" s="116"/>
      <c r="O371" s="116"/>
      <c r="P371" s="116"/>
      <c r="Q371" s="114"/>
      <c r="R371" s="1"/>
      <c r="S371" s="1"/>
      <c r="T371" s="1"/>
      <c r="U371" s="1"/>
      <c r="V371" s="1"/>
    </row>
    <row r="372" spans="1:22" x14ac:dyDescent="0.2">
      <c r="A372" s="74" t="s">
        <v>99</v>
      </c>
      <c r="B372" s="63" t="s">
        <v>136</v>
      </c>
      <c r="C372" s="226">
        <f>F218</f>
        <v>0</v>
      </c>
      <c r="D372" s="11">
        <v>1</v>
      </c>
      <c r="E372" s="32">
        <v>21</v>
      </c>
      <c r="F372" s="46">
        <f t="shared" si="69"/>
        <v>0</v>
      </c>
      <c r="G372" s="46">
        <f t="shared" si="70"/>
        <v>0</v>
      </c>
      <c r="H372" s="88">
        <f t="shared" si="71"/>
        <v>0</v>
      </c>
      <c r="I372" s="1"/>
      <c r="J372" s="113"/>
      <c r="K372" s="115"/>
      <c r="L372" s="115"/>
      <c r="M372" s="115"/>
      <c r="N372" s="116"/>
      <c r="O372" s="116"/>
      <c r="P372" s="116"/>
      <c r="Q372" s="114"/>
      <c r="R372" s="1"/>
      <c r="S372" s="1"/>
      <c r="T372" s="1"/>
      <c r="U372" s="1"/>
      <c r="V372" s="1"/>
    </row>
    <row r="373" spans="1:22" x14ac:dyDescent="0.2">
      <c r="A373" s="74" t="s">
        <v>100</v>
      </c>
      <c r="B373" s="63" t="s">
        <v>39</v>
      </c>
      <c r="C373" s="226">
        <f>F274</f>
        <v>0</v>
      </c>
      <c r="D373" s="11">
        <v>1</v>
      </c>
      <c r="E373" s="32">
        <v>21</v>
      </c>
      <c r="F373" s="46">
        <f t="shared" si="69"/>
        <v>0</v>
      </c>
      <c r="G373" s="46">
        <f t="shared" si="70"/>
        <v>0</v>
      </c>
      <c r="H373" s="88">
        <f t="shared" si="71"/>
        <v>0</v>
      </c>
      <c r="I373" s="1"/>
      <c r="J373" s="113"/>
      <c r="K373" s="115"/>
      <c r="L373" s="115"/>
      <c r="M373" s="115"/>
      <c r="N373" s="116"/>
      <c r="O373" s="116"/>
      <c r="P373" s="116"/>
      <c r="Q373" s="114"/>
      <c r="R373" s="1"/>
      <c r="S373" s="1"/>
      <c r="T373" s="1"/>
      <c r="U373" s="1"/>
      <c r="V373" s="1"/>
    </row>
    <row r="374" spans="1:22" x14ac:dyDescent="0.2">
      <c r="A374" s="102" t="s">
        <v>165</v>
      </c>
      <c r="B374" s="63" t="s">
        <v>166</v>
      </c>
      <c r="C374" s="226">
        <f>F328</f>
        <v>0</v>
      </c>
      <c r="D374" s="11">
        <v>1</v>
      </c>
      <c r="E374" s="32">
        <v>21</v>
      </c>
      <c r="F374" s="46">
        <f t="shared" si="69"/>
        <v>0</v>
      </c>
      <c r="G374" s="46">
        <f t="shared" si="70"/>
        <v>0</v>
      </c>
      <c r="H374" s="88">
        <f t="shared" si="71"/>
        <v>0</v>
      </c>
      <c r="I374" s="1"/>
      <c r="J374" s="113"/>
      <c r="K374" s="115"/>
      <c r="L374" s="115"/>
      <c r="M374" s="115"/>
      <c r="N374" s="116"/>
      <c r="O374" s="116"/>
      <c r="P374" s="116"/>
      <c r="Q374" s="114"/>
      <c r="R374" s="1"/>
      <c r="S374" s="1"/>
      <c r="T374" s="1"/>
      <c r="U374" s="1"/>
      <c r="V374" s="1"/>
    </row>
    <row r="375" spans="1:22" x14ac:dyDescent="0.2">
      <c r="A375" s="72"/>
      <c r="B375" s="63" t="s">
        <v>189</v>
      </c>
      <c r="C375" s="235">
        <v>0</v>
      </c>
      <c r="D375" s="11">
        <v>1</v>
      </c>
      <c r="E375" s="32">
        <v>21</v>
      </c>
      <c r="F375" s="46">
        <f t="shared" si="69"/>
        <v>0</v>
      </c>
      <c r="G375" s="46">
        <f t="shared" si="70"/>
        <v>0</v>
      </c>
      <c r="H375" s="88">
        <f t="shared" si="71"/>
        <v>0</v>
      </c>
      <c r="I375" s="1"/>
      <c r="J375" s="113"/>
      <c r="K375" s="115"/>
      <c r="L375" s="115"/>
      <c r="M375" s="115"/>
      <c r="N375" s="116"/>
      <c r="O375" s="116"/>
      <c r="P375" s="116"/>
      <c r="Q375" s="114"/>
      <c r="R375" s="1"/>
      <c r="S375" s="1"/>
      <c r="T375" s="1"/>
      <c r="U375" s="1"/>
      <c r="V375" s="1"/>
    </row>
    <row r="376" spans="1:22" ht="13.5" thickBot="1" x14ac:dyDescent="0.25">
      <c r="A376" s="73"/>
      <c r="B376" s="65"/>
      <c r="C376" s="36"/>
      <c r="D376" s="12"/>
      <c r="E376" s="13"/>
      <c r="F376" s="48"/>
      <c r="G376" s="48"/>
      <c r="H376" s="48"/>
      <c r="I376" s="1"/>
      <c r="J376" s="1"/>
      <c r="K376" s="1"/>
      <c r="L376" s="1"/>
      <c r="M376" s="1"/>
      <c r="N376" s="57"/>
      <c r="O376" s="57"/>
      <c r="P376" s="119"/>
      <c r="Q376" s="120"/>
      <c r="R376" s="1"/>
      <c r="S376" s="1"/>
      <c r="T376" s="1"/>
      <c r="U376" s="1"/>
      <c r="V376" s="22"/>
    </row>
    <row r="377" spans="1:22" ht="13.5" thickBot="1" x14ac:dyDescent="0.25">
      <c r="B377" s="14"/>
      <c r="C377" s="25"/>
      <c r="D377" s="15" t="s">
        <v>9</v>
      </c>
      <c r="E377" s="15"/>
      <c r="F377" s="95">
        <f>SUM(F368:F376)</f>
        <v>0</v>
      </c>
      <c r="G377" s="95">
        <f>SUM(G368:G376)</f>
        <v>0</v>
      </c>
      <c r="H377" s="94">
        <f>SUM(H368:H376)</f>
        <v>0</v>
      </c>
      <c r="I377" s="1"/>
      <c r="J377" s="118"/>
      <c r="K377" s="1"/>
      <c r="L377" s="1"/>
      <c r="M377" s="1"/>
      <c r="Q377" s="111"/>
      <c r="R377" s="1"/>
      <c r="S377" s="1"/>
      <c r="T377" s="1"/>
      <c r="U377" s="1"/>
      <c r="V377" s="22"/>
    </row>
    <row r="378" spans="1:22" x14ac:dyDescent="0.2">
      <c r="B378" s="14"/>
      <c r="C378" s="25"/>
      <c r="D378" s="15"/>
      <c r="E378" s="15"/>
      <c r="F378" s="18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18"/>
      <c r="T378" s="1"/>
      <c r="U378" s="1"/>
      <c r="V378" s="83"/>
    </row>
    <row r="379" spans="1:22" ht="13.5" thickBot="1" x14ac:dyDescent="0.25">
      <c r="B379" s="14"/>
      <c r="C379" s="25"/>
      <c r="D379" s="15"/>
      <c r="E379" s="15"/>
      <c r="F379" s="18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83"/>
    </row>
    <row r="380" spans="1:22" ht="13.5" thickBot="1" x14ac:dyDescent="0.25">
      <c r="B380" s="14" t="s">
        <v>16</v>
      </c>
      <c r="C380" s="96">
        <f>F377</f>
        <v>0</v>
      </c>
      <c r="D380" s="98" t="s">
        <v>12</v>
      </c>
      <c r="E380" s="1"/>
      <c r="F380" s="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S380" s="111"/>
      <c r="T380" s="111"/>
      <c r="U380" s="111"/>
      <c r="V380" s="1"/>
    </row>
    <row r="381" spans="1:22" ht="13.5" thickBot="1" x14ac:dyDescent="0.25">
      <c r="B381" s="37" t="s">
        <v>18</v>
      </c>
      <c r="C381" s="97">
        <f>G377</f>
        <v>0</v>
      </c>
      <c r="D381" s="99" t="s">
        <v>12</v>
      </c>
      <c r="E381" s="1"/>
      <c r="F381" s="6"/>
      <c r="G381" s="1"/>
      <c r="H381" s="1"/>
      <c r="I381" s="1"/>
      <c r="J381" s="1"/>
      <c r="N381" s="121"/>
      <c r="O381" s="56"/>
      <c r="P381" s="122"/>
      <c r="S381" s="111"/>
      <c r="T381" s="111"/>
      <c r="U381" s="111"/>
      <c r="V381" s="1"/>
    </row>
    <row r="382" spans="1:22" ht="13.5" thickBot="1" x14ac:dyDescent="0.25">
      <c r="B382" s="37" t="s">
        <v>17</v>
      </c>
      <c r="C382" s="96">
        <f>H377</f>
        <v>0</v>
      </c>
      <c r="D382" s="98" t="s">
        <v>12</v>
      </c>
      <c r="E382" s="1"/>
      <c r="F382" s="6"/>
      <c r="G382" s="1"/>
      <c r="H382" s="1"/>
      <c r="I382" s="1"/>
      <c r="J382" s="1"/>
      <c r="S382" s="123"/>
      <c r="T382" s="123"/>
      <c r="U382" s="123"/>
      <c r="V382" s="1"/>
    </row>
    <row r="383" spans="1:22" x14ac:dyDescent="0.2">
      <c r="B383" s="14"/>
      <c r="C383" s="25"/>
      <c r="D383" s="15"/>
      <c r="E383" s="15"/>
      <c r="F383" s="18"/>
      <c r="G383" s="18"/>
      <c r="H383" s="18"/>
      <c r="S383" s="55"/>
      <c r="T383" s="55"/>
      <c r="U383" s="56"/>
      <c r="V383" s="39"/>
    </row>
    <row r="384" spans="1:22" x14ac:dyDescent="0.2">
      <c r="B384" s="37"/>
      <c r="C384" s="38"/>
      <c r="D384" s="20" t="s">
        <v>419</v>
      </c>
      <c r="E384" s="19"/>
      <c r="F384" s="245"/>
      <c r="G384" s="1"/>
      <c r="H384" s="1"/>
      <c r="S384" s="57"/>
    </row>
    <row r="385" spans="2:19" x14ac:dyDescent="0.2">
      <c r="B385" s="37"/>
      <c r="C385" s="22"/>
      <c r="D385" s="20"/>
      <c r="E385" s="20"/>
      <c r="F385" s="33"/>
      <c r="G385" s="3"/>
      <c r="H385" s="1"/>
      <c r="R385" s="1"/>
      <c r="S385" s="57"/>
    </row>
  </sheetData>
  <sheetProtection algorithmName="SHA-512" hashValue="k3B4byvyUJjKyJoXXypxohMqlwvngOU9Bcpl8YheT85kNzQAMJpX9NN1iQDfB4k9bJ518i0uuNuB2sfkuoNbdQ==" saltValue="ax0pq1albiUSahXzgVy8Uw==" spinCount="100000" sheet="1" objects="1" scenarios="1"/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63F8-E33F-413A-A36D-C8F9199BF3A6}">
  <dimension ref="A1:J30"/>
  <sheetViews>
    <sheetView topLeftCell="B1" workbookViewId="0">
      <selection activeCell="G34" sqref="G34"/>
    </sheetView>
  </sheetViews>
  <sheetFormatPr defaultRowHeight="12.75" x14ac:dyDescent="0.2"/>
  <cols>
    <col min="1" max="1" width="26.5703125" customWidth="1"/>
    <col min="2" max="2" width="26.7109375" customWidth="1"/>
    <col min="3" max="3" width="12.28515625" customWidth="1"/>
    <col min="4" max="4" width="30.140625" customWidth="1"/>
    <col min="5" max="5" width="18.42578125" customWidth="1"/>
    <col min="6" max="6" width="20.5703125" customWidth="1"/>
    <col min="7" max="7" width="84" customWidth="1"/>
    <col min="8" max="8" width="28.28515625" customWidth="1"/>
    <col min="9" max="9" width="31.7109375" customWidth="1"/>
    <col min="10" max="10" width="21.5703125" customWidth="1"/>
  </cols>
  <sheetData>
    <row r="1" spans="1:10" x14ac:dyDescent="0.2">
      <c r="A1" s="145" t="s">
        <v>220</v>
      </c>
      <c r="B1" s="145" t="s">
        <v>221</v>
      </c>
      <c r="C1" s="146" t="s">
        <v>222</v>
      </c>
      <c r="D1" s="146" t="s">
        <v>223</v>
      </c>
      <c r="E1" s="147" t="s">
        <v>224</v>
      </c>
      <c r="F1" s="147" t="s">
        <v>225</v>
      </c>
      <c r="G1" s="147" t="s">
        <v>226</v>
      </c>
      <c r="H1" s="147" t="s">
        <v>227</v>
      </c>
      <c r="I1" s="147" t="s">
        <v>228</v>
      </c>
      <c r="J1" s="147" t="s">
        <v>229</v>
      </c>
    </row>
    <row r="2" spans="1:10" x14ac:dyDescent="0.2">
      <c r="A2" s="148" t="s">
        <v>230</v>
      </c>
      <c r="B2" s="149" t="s">
        <v>231</v>
      </c>
      <c r="C2" s="150" t="s">
        <v>232</v>
      </c>
      <c r="D2" s="151" t="s">
        <v>233</v>
      </c>
      <c r="E2" s="152" t="s">
        <v>234</v>
      </c>
      <c r="F2" s="152">
        <v>1</v>
      </c>
      <c r="G2" s="152" t="s">
        <v>235</v>
      </c>
      <c r="H2" s="152" t="s">
        <v>236</v>
      </c>
      <c r="I2" s="152"/>
      <c r="J2" s="152" t="s">
        <v>237</v>
      </c>
    </row>
    <row r="3" spans="1:10" x14ac:dyDescent="0.2">
      <c r="A3" s="148" t="s">
        <v>230</v>
      </c>
      <c r="B3" s="149" t="s">
        <v>238</v>
      </c>
      <c r="C3" s="150" t="s">
        <v>232</v>
      </c>
      <c r="D3" s="151" t="s">
        <v>233</v>
      </c>
      <c r="E3" s="152" t="s">
        <v>239</v>
      </c>
      <c r="F3" s="152">
        <v>1</v>
      </c>
      <c r="G3" s="152" t="s">
        <v>240</v>
      </c>
      <c r="H3" s="152" t="s">
        <v>241</v>
      </c>
      <c r="I3" s="151"/>
      <c r="J3" s="152" t="s">
        <v>237</v>
      </c>
    </row>
    <row r="4" spans="1:10" ht="15" x14ac:dyDescent="0.25">
      <c r="A4" s="148" t="s">
        <v>242</v>
      </c>
      <c r="B4" s="149" t="s">
        <v>243</v>
      </c>
      <c r="C4" s="150" t="s">
        <v>232</v>
      </c>
      <c r="D4" s="151" t="s">
        <v>233</v>
      </c>
      <c r="E4" s="152" t="s">
        <v>244</v>
      </c>
      <c r="F4" s="153">
        <v>2</v>
      </c>
      <c r="G4" s="152" t="s">
        <v>245</v>
      </c>
      <c r="H4" s="152" t="s">
        <v>246</v>
      </c>
      <c r="I4" s="151" t="s">
        <v>247</v>
      </c>
      <c r="J4" s="152" t="s">
        <v>237</v>
      </c>
    </row>
    <row r="5" spans="1:10" x14ac:dyDescent="0.2">
      <c r="A5" s="154" t="s">
        <v>248</v>
      </c>
      <c r="B5" s="155" t="s">
        <v>249</v>
      </c>
      <c r="C5" s="150" t="s">
        <v>232</v>
      </c>
      <c r="D5" s="151" t="s">
        <v>250</v>
      </c>
      <c r="E5" s="152" t="s">
        <v>244</v>
      </c>
      <c r="F5" s="152">
        <v>1</v>
      </c>
      <c r="G5" s="152" t="s">
        <v>251</v>
      </c>
      <c r="H5" s="152" t="s">
        <v>246</v>
      </c>
      <c r="I5" s="151"/>
      <c r="J5" s="152" t="s">
        <v>252</v>
      </c>
    </row>
    <row r="6" spans="1:10" ht="15" x14ac:dyDescent="0.25">
      <c r="A6" s="154" t="s">
        <v>253</v>
      </c>
      <c r="B6" s="156" t="s">
        <v>254</v>
      </c>
      <c r="C6" s="150" t="s">
        <v>232</v>
      </c>
      <c r="D6" s="152"/>
      <c r="E6" s="152" t="s">
        <v>255</v>
      </c>
      <c r="F6" s="152">
        <v>1</v>
      </c>
      <c r="G6" s="157" t="s">
        <v>256</v>
      </c>
      <c r="H6" s="152" t="s">
        <v>257</v>
      </c>
      <c r="I6" s="152"/>
      <c r="J6" s="152" t="s">
        <v>258</v>
      </c>
    </row>
    <row r="7" spans="1:10" x14ac:dyDescent="0.2">
      <c r="A7" s="148" t="s">
        <v>230</v>
      </c>
      <c r="B7" s="149" t="s">
        <v>259</v>
      </c>
      <c r="C7" s="158" t="s">
        <v>232</v>
      </c>
      <c r="D7" s="151" t="s">
        <v>233</v>
      </c>
      <c r="E7" s="152" t="s">
        <v>234</v>
      </c>
      <c r="F7" s="152">
        <v>1</v>
      </c>
      <c r="G7" s="152" t="s">
        <v>260</v>
      </c>
      <c r="H7" s="152" t="s">
        <v>236</v>
      </c>
      <c r="I7" s="152"/>
      <c r="J7" s="152" t="s">
        <v>237</v>
      </c>
    </row>
    <row r="8" spans="1:10" x14ac:dyDescent="0.2">
      <c r="A8" s="148" t="s">
        <v>230</v>
      </c>
      <c r="B8" s="149" t="s">
        <v>261</v>
      </c>
      <c r="C8" s="158" t="s">
        <v>232</v>
      </c>
      <c r="D8" s="151" t="s">
        <v>233</v>
      </c>
      <c r="E8" s="152" t="s">
        <v>239</v>
      </c>
      <c r="F8" s="152">
        <v>1</v>
      </c>
      <c r="G8" s="152" t="s">
        <v>262</v>
      </c>
      <c r="H8" s="152" t="s">
        <v>241</v>
      </c>
      <c r="I8" s="151"/>
      <c r="J8" s="152" t="s">
        <v>237</v>
      </c>
    </row>
    <row r="9" spans="1:10" ht="15" x14ac:dyDescent="0.25">
      <c r="A9" s="148" t="s">
        <v>242</v>
      </c>
      <c r="B9" s="149" t="s">
        <v>263</v>
      </c>
      <c r="C9" s="158" t="s">
        <v>232</v>
      </c>
      <c r="D9" s="151" t="s">
        <v>233</v>
      </c>
      <c r="E9" s="152" t="s">
        <v>244</v>
      </c>
      <c r="F9" s="153">
        <v>2</v>
      </c>
      <c r="G9" s="152" t="s">
        <v>264</v>
      </c>
      <c r="H9" s="152" t="s">
        <v>246</v>
      </c>
      <c r="I9" s="151" t="s">
        <v>247</v>
      </c>
      <c r="J9" s="152" t="s">
        <v>237</v>
      </c>
    </row>
    <row r="10" spans="1:10" x14ac:dyDescent="0.2">
      <c r="A10" s="154" t="s">
        <v>248</v>
      </c>
      <c r="B10" s="155" t="s">
        <v>265</v>
      </c>
      <c r="C10" s="158" t="s">
        <v>232</v>
      </c>
      <c r="D10" s="151" t="s">
        <v>250</v>
      </c>
      <c r="E10" s="152" t="s">
        <v>244</v>
      </c>
      <c r="F10" s="152">
        <v>1</v>
      </c>
      <c r="G10" s="152" t="s">
        <v>266</v>
      </c>
      <c r="H10" s="152" t="s">
        <v>246</v>
      </c>
      <c r="I10" s="151"/>
      <c r="J10" s="152" t="s">
        <v>252</v>
      </c>
    </row>
    <row r="11" spans="1:10" ht="15" x14ac:dyDescent="0.25">
      <c r="A11" s="152" t="s">
        <v>253</v>
      </c>
      <c r="B11" s="156" t="s">
        <v>267</v>
      </c>
      <c r="C11" s="158" t="s">
        <v>232</v>
      </c>
      <c r="D11" s="152"/>
      <c r="E11" s="152" t="s">
        <v>255</v>
      </c>
      <c r="F11" s="152">
        <v>1</v>
      </c>
      <c r="G11" s="157" t="s">
        <v>268</v>
      </c>
      <c r="H11" s="152" t="s">
        <v>257</v>
      </c>
      <c r="I11" s="152"/>
      <c r="J11" s="152" t="s">
        <v>258</v>
      </c>
    </row>
    <row r="12" spans="1:10" x14ac:dyDescent="0.2">
      <c r="A12" s="154" t="s">
        <v>248</v>
      </c>
      <c r="B12" s="155" t="s">
        <v>269</v>
      </c>
      <c r="C12" s="159" t="s">
        <v>232</v>
      </c>
      <c r="D12" s="151" t="s">
        <v>250</v>
      </c>
      <c r="E12" s="152" t="s">
        <v>244</v>
      </c>
      <c r="F12" s="152">
        <v>4</v>
      </c>
      <c r="G12" s="152" t="s">
        <v>270</v>
      </c>
      <c r="H12" s="152" t="s">
        <v>246</v>
      </c>
      <c r="I12" s="151"/>
      <c r="J12" s="152" t="s">
        <v>252</v>
      </c>
    </row>
    <row r="13" spans="1:10" x14ac:dyDescent="0.2">
      <c r="A13" s="152"/>
      <c r="B13" s="160" t="s">
        <v>271</v>
      </c>
      <c r="C13" s="159" t="s">
        <v>232</v>
      </c>
      <c r="D13" s="151" t="s">
        <v>232</v>
      </c>
      <c r="E13" s="152" t="s">
        <v>244</v>
      </c>
      <c r="F13" s="152">
        <v>4</v>
      </c>
      <c r="G13" s="152" t="s">
        <v>272</v>
      </c>
      <c r="H13" s="152" t="s">
        <v>246</v>
      </c>
      <c r="I13" s="151" t="s">
        <v>273</v>
      </c>
      <c r="J13" s="152" t="s">
        <v>237</v>
      </c>
    </row>
    <row r="14" spans="1:10" ht="15" x14ac:dyDescent="0.25">
      <c r="A14" s="154" t="s">
        <v>253</v>
      </c>
      <c r="B14" s="156" t="s">
        <v>274</v>
      </c>
      <c r="C14" s="159" t="s">
        <v>232</v>
      </c>
      <c r="D14" s="152"/>
      <c r="E14" s="152" t="s">
        <v>255</v>
      </c>
      <c r="F14" s="152">
        <v>4</v>
      </c>
      <c r="G14" s="157" t="s">
        <v>275</v>
      </c>
      <c r="H14" s="152" t="s">
        <v>276</v>
      </c>
      <c r="I14" s="152"/>
      <c r="J14" s="152" t="s">
        <v>258</v>
      </c>
    </row>
    <row r="15" spans="1:10" x14ac:dyDescent="0.2">
      <c r="A15" s="154" t="s">
        <v>248</v>
      </c>
      <c r="B15" s="155" t="s">
        <v>277</v>
      </c>
      <c r="C15" s="161" t="s">
        <v>232</v>
      </c>
      <c r="D15" s="151" t="s">
        <v>250</v>
      </c>
      <c r="E15" s="152" t="s">
        <v>244</v>
      </c>
      <c r="F15" s="152">
        <v>1</v>
      </c>
      <c r="G15" s="152" t="s">
        <v>278</v>
      </c>
      <c r="H15" s="152" t="s">
        <v>246</v>
      </c>
      <c r="I15" s="151"/>
      <c r="J15" s="152" t="s">
        <v>252</v>
      </c>
    </row>
    <row r="16" spans="1:10" x14ac:dyDescent="0.2">
      <c r="A16" s="154" t="s">
        <v>248</v>
      </c>
      <c r="B16" s="155" t="s">
        <v>279</v>
      </c>
      <c r="C16" s="161" t="s">
        <v>232</v>
      </c>
      <c r="D16" s="151" t="s">
        <v>250</v>
      </c>
      <c r="E16" s="152" t="s">
        <v>244</v>
      </c>
      <c r="F16" s="152" t="s">
        <v>280</v>
      </c>
      <c r="G16" s="152" t="s">
        <v>281</v>
      </c>
      <c r="H16" s="152" t="s">
        <v>246</v>
      </c>
      <c r="I16" s="151"/>
      <c r="J16" s="152" t="s">
        <v>252</v>
      </c>
    </row>
    <row r="17" spans="1:10" ht="15" x14ac:dyDescent="0.25">
      <c r="A17" s="152" t="s">
        <v>253</v>
      </c>
      <c r="B17" s="156" t="s">
        <v>282</v>
      </c>
      <c r="C17" s="161" t="s">
        <v>232</v>
      </c>
      <c r="D17" s="151"/>
      <c r="E17" s="152" t="s">
        <v>255</v>
      </c>
      <c r="F17" s="152">
        <v>1</v>
      </c>
      <c r="G17" s="157" t="s">
        <v>283</v>
      </c>
      <c r="H17" s="152" t="s">
        <v>257</v>
      </c>
      <c r="I17" s="151"/>
      <c r="J17" s="152" t="s">
        <v>258</v>
      </c>
    </row>
    <row r="18" spans="1:10" ht="15" x14ac:dyDescent="0.25">
      <c r="A18" s="162" t="s">
        <v>284</v>
      </c>
      <c r="B18" s="163" t="s">
        <v>285</v>
      </c>
      <c r="C18" s="164" t="s">
        <v>286</v>
      </c>
      <c r="D18" s="151" t="s">
        <v>233</v>
      </c>
      <c r="E18" s="152" t="s">
        <v>287</v>
      </c>
      <c r="F18" s="152">
        <v>1</v>
      </c>
      <c r="G18" s="152" t="s">
        <v>288</v>
      </c>
      <c r="H18" s="153"/>
      <c r="I18" s="152" t="s">
        <v>289</v>
      </c>
      <c r="J18" s="152" t="s">
        <v>237</v>
      </c>
    </row>
    <row r="19" spans="1:10" x14ac:dyDescent="0.2">
      <c r="A19" s="152"/>
      <c r="B19" s="156" t="s">
        <v>290</v>
      </c>
      <c r="C19" s="164" t="s">
        <v>286</v>
      </c>
      <c r="D19" s="152"/>
      <c r="E19" s="152" t="s">
        <v>255</v>
      </c>
      <c r="F19" s="152">
        <v>1</v>
      </c>
      <c r="G19" s="152" t="s">
        <v>291</v>
      </c>
      <c r="H19" s="152" t="s">
        <v>257</v>
      </c>
      <c r="I19" s="152"/>
      <c r="J19" s="152" t="s">
        <v>258</v>
      </c>
    </row>
    <row r="20" spans="1:10" ht="15" x14ac:dyDescent="0.25">
      <c r="A20" s="162" t="s">
        <v>284</v>
      </c>
      <c r="B20" s="163" t="s">
        <v>292</v>
      </c>
      <c r="C20" s="164" t="s">
        <v>286</v>
      </c>
      <c r="D20" s="151" t="s">
        <v>233</v>
      </c>
      <c r="E20" s="157" t="s">
        <v>293</v>
      </c>
      <c r="F20" s="152">
        <v>3</v>
      </c>
      <c r="G20" s="152" t="s">
        <v>294</v>
      </c>
      <c r="H20" s="152" t="s">
        <v>273</v>
      </c>
      <c r="I20" s="152" t="s">
        <v>273</v>
      </c>
      <c r="J20" s="152" t="s">
        <v>237</v>
      </c>
    </row>
    <row r="21" spans="1:10" ht="15" x14ac:dyDescent="0.25">
      <c r="A21" s="162" t="s">
        <v>284</v>
      </c>
      <c r="B21" s="163" t="s">
        <v>295</v>
      </c>
      <c r="C21" s="164" t="s">
        <v>286</v>
      </c>
      <c r="D21" s="151" t="s">
        <v>233</v>
      </c>
      <c r="E21" s="157" t="s">
        <v>293</v>
      </c>
      <c r="F21" s="152">
        <v>1</v>
      </c>
      <c r="G21" s="152" t="s">
        <v>296</v>
      </c>
      <c r="H21" s="152" t="s">
        <v>273</v>
      </c>
      <c r="I21" s="152" t="s">
        <v>273</v>
      </c>
      <c r="J21" s="152" t="s">
        <v>237</v>
      </c>
    </row>
    <row r="22" spans="1:10" x14ac:dyDescent="0.2">
      <c r="A22" s="152"/>
      <c r="B22" s="152" t="s">
        <v>297</v>
      </c>
      <c r="C22" s="164" t="s">
        <v>286</v>
      </c>
      <c r="D22" s="152" t="s">
        <v>286</v>
      </c>
      <c r="E22" s="152" t="s">
        <v>298</v>
      </c>
      <c r="F22" s="152">
        <v>4</v>
      </c>
      <c r="G22" s="152" t="s">
        <v>299</v>
      </c>
      <c r="H22" s="152"/>
      <c r="I22" s="152"/>
      <c r="J22" s="152" t="s">
        <v>258</v>
      </c>
    </row>
    <row r="23" spans="1:10" x14ac:dyDescent="0.2">
      <c r="A23" s="152"/>
      <c r="B23" s="165" t="s">
        <v>300</v>
      </c>
      <c r="C23" s="164" t="s">
        <v>286</v>
      </c>
      <c r="D23" s="151" t="s">
        <v>250</v>
      </c>
      <c r="E23" s="152" t="s">
        <v>244</v>
      </c>
      <c r="F23" s="152">
        <v>2</v>
      </c>
      <c r="G23" s="152" t="s">
        <v>301</v>
      </c>
      <c r="H23" s="152" t="s">
        <v>246</v>
      </c>
      <c r="I23" s="152"/>
      <c r="J23" s="152" t="s">
        <v>252</v>
      </c>
    </row>
    <row r="24" spans="1:10" x14ac:dyDescent="0.2">
      <c r="A24" s="166" t="s">
        <v>302</v>
      </c>
      <c r="B24" s="167" t="s">
        <v>303</v>
      </c>
      <c r="C24" s="168" t="s">
        <v>304</v>
      </c>
      <c r="D24" s="151" t="s">
        <v>250</v>
      </c>
      <c r="E24" s="152" t="s">
        <v>244</v>
      </c>
      <c r="F24" s="152">
        <v>1</v>
      </c>
      <c r="G24" s="152" t="s">
        <v>305</v>
      </c>
      <c r="H24" s="152" t="s">
        <v>273</v>
      </c>
      <c r="I24" s="152"/>
      <c r="J24" s="152" t="s">
        <v>252</v>
      </c>
    </row>
    <row r="25" spans="1:10" x14ac:dyDescent="0.2">
      <c r="A25" s="162" t="s">
        <v>306</v>
      </c>
      <c r="B25" s="169" t="s">
        <v>307</v>
      </c>
      <c r="C25" s="170" t="s">
        <v>233</v>
      </c>
      <c r="D25" s="151" t="s">
        <v>250</v>
      </c>
      <c r="E25" s="152" t="s">
        <v>244</v>
      </c>
      <c r="F25" s="152">
        <v>1</v>
      </c>
      <c r="G25" s="152" t="s">
        <v>308</v>
      </c>
      <c r="H25" s="152" t="s">
        <v>246</v>
      </c>
      <c r="I25" s="152"/>
      <c r="J25" s="152" t="s">
        <v>252</v>
      </c>
    </row>
    <row r="26" spans="1:10" x14ac:dyDescent="0.2">
      <c r="A26" s="162" t="s">
        <v>306</v>
      </c>
      <c r="B26" s="169" t="s">
        <v>309</v>
      </c>
      <c r="C26" s="170" t="s">
        <v>233</v>
      </c>
      <c r="D26" s="151" t="s">
        <v>250</v>
      </c>
      <c r="E26" s="152" t="s">
        <v>244</v>
      </c>
      <c r="F26" s="152">
        <v>1</v>
      </c>
      <c r="G26" s="152" t="s">
        <v>233</v>
      </c>
      <c r="H26" s="152" t="s">
        <v>246</v>
      </c>
      <c r="I26" s="152"/>
      <c r="J26" s="152" t="s">
        <v>252</v>
      </c>
    </row>
    <row r="27" spans="1:10" x14ac:dyDescent="0.2">
      <c r="A27" s="162" t="s">
        <v>306</v>
      </c>
      <c r="B27" s="169" t="s">
        <v>310</v>
      </c>
      <c r="C27" s="170" t="s">
        <v>233</v>
      </c>
      <c r="D27" s="151" t="s">
        <v>250</v>
      </c>
      <c r="E27" s="152" t="s">
        <v>244</v>
      </c>
      <c r="F27" s="152">
        <v>1</v>
      </c>
      <c r="G27" s="152" t="s">
        <v>311</v>
      </c>
      <c r="H27" s="152" t="s">
        <v>246</v>
      </c>
      <c r="I27" s="152"/>
      <c r="J27" s="152" t="s">
        <v>252</v>
      </c>
    </row>
    <row r="28" spans="1:10" ht="15" x14ac:dyDescent="0.25">
      <c r="A28" s="162" t="s">
        <v>312</v>
      </c>
      <c r="B28" s="156" t="s">
        <v>313</v>
      </c>
      <c r="C28" s="170" t="s">
        <v>233</v>
      </c>
      <c r="D28" s="152"/>
      <c r="E28" s="152" t="s">
        <v>255</v>
      </c>
      <c r="F28" s="152">
        <v>1</v>
      </c>
      <c r="G28" s="157" t="s">
        <v>314</v>
      </c>
      <c r="H28" s="152" t="s">
        <v>315</v>
      </c>
      <c r="I28" s="152"/>
      <c r="J28" s="152" t="s">
        <v>258</v>
      </c>
    </row>
    <row r="29" spans="1:10" ht="15" x14ac:dyDescent="0.25">
      <c r="A29" s="171" t="s">
        <v>302</v>
      </c>
      <c r="B29" s="172" t="s">
        <v>316</v>
      </c>
      <c r="C29" s="173" t="s">
        <v>304</v>
      </c>
      <c r="D29" s="174" t="s">
        <v>233</v>
      </c>
      <c r="E29" s="153" t="s">
        <v>244</v>
      </c>
      <c r="F29" s="153">
        <v>1</v>
      </c>
      <c r="G29" s="153" t="s">
        <v>317</v>
      </c>
      <c r="H29" s="153"/>
      <c r="I29" s="153"/>
      <c r="J29" s="153" t="s">
        <v>237</v>
      </c>
    </row>
    <row r="30" spans="1:10" ht="15" x14ac:dyDescent="0.25">
      <c r="A30" s="175" t="s">
        <v>318</v>
      </c>
      <c r="B30" s="176" t="s">
        <v>319</v>
      </c>
      <c r="C30" s="174" t="s">
        <v>320</v>
      </c>
      <c r="D30" s="174" t="s">
        <v>233</v>
      </c>
      <c r="E30" s="153" t="s">
        <v>321</v>
      </c>
      <c r="F30" s="153">
        <v>1</v>
      </c>
      <c r="G30" s="153" t="s">
        <v>322</v>
      </c>
      <c r="H30" s="153"/>
      <c r="I30" s="153"/>
      <c r="J30" s="153" t="s">
        <v>258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BA7F8-F646-40BA-9403-209AD32DC74C}">
  <dimension ref="A1:J12"/>
  <sheetViews>
    <sheetView zoomScaleNormal="100" workbookViewId="0">
      <selection activeCell="D12" sqref="D12"/>
    </sheetView>
  </sheetViews>
  <sheetFormatPr defaultRowHeight="12.75" x14ac:dyDescent="0.2"/>
  <cols>
    <col min="1" max="1" width="15.28515625" customWidth="1"/>
    <col min="2" max="2" width="38.85546875" customWidth="1"/>
    <col min="3" max="3" width="5.140625" customWidth="1"/>
    <col min="4" max="4" width="24.42578125" customWidth="1"/>
    <col min="5" max="5" width="18.28515625" customWidth="1"/>
    <col min="6" max="6" width="15.42578125" customWidth="1"/>
    <col min="7" max="7" width="21.7109375" customWidth="1"/>
    <col min="8" max="8" width="19.85546875" customWidth="1"/>
    <col min="9" max="9" width="59.42578125" style="180" customWidth="1"/>
    <col min="10" max="10" width="44.42578125" style="180" customWidth="1"/>
  </cols>
  <sheetData>
    <row r="1" spans="1:10" x14ac:dyDescent="0.2">
      <c r="A1" s="177" t="s">
        <v>323</v>
      </c>
      <c r="B1" s="177" t="s">
        <v>324</v>
      </c>
      <c r="C1" s="177" t="s">
        <v>225</v>
      </c>
      <c r="D1" s="177" t="s">
        <v>325</v>
      </c>
      <c r="E1" s="177" t="s">
        <v>326</v>
      </c>
      <c r="F1" s="177" t="s">
        <v>327</v>
      </c>
      <c r="G1" s="177" t="s">
        <v>328</v>
      </c>
      <c r="H1" s="177" t="s">
        <v>329</v>
      </c>
      <c r="I1" s="181" t="s">
        <v>330</v>
      </c>
      <c r="J1" s="181" t="s">
        <v>331</v>
      </c>
    </row>
    <row r="2" spans="1:10" x14ac:dyDescent="0.2">
      <c r="A2" t="s">
        <v>332</v>
      </c>
      <c r="B2" t="s">
        <v>333</v>
      </c>
      <c r="C2">
        <v>1</v>
      </c>
      <c r="D2" t="s">
        <v>334</v>
      </c>
      <c r="E2">
        <v>64</v>
      </c>
      <c r="F2" t="s">
        <v>335</v>
      </c>
      <c r="G2" t="s">
        <v>335</v>
      </c>
      <c r="H2" t="s">
        <v>336</v>
      </c>
      <c r="I2" s="182" t="s">
        <v>337</v>
      </c>
    </row>
    <row r="3" spans="1:10" x14ac:dyDescent="0.2">
      <c r="A3" t="s">
        <v>338</v>
      </c>
      <c r="B3" t="s">
        <v>339</v>
      </c>
      <c r="C3">
        <v>1</v>
      </c>
      <c r="D3" t="s">
        <v>334</v>
      </c>
      <c r="F3" t="s">
        <v>335</v>
      </c>
      <c r="G3" t="s">
        <v>258</v>
      </c>
      <c r="H3" t="s">
        <v>336</v>
      </c>
      <c r="I3" s="182" t="s">
        <v>340</v>
      </c>
    </row>
    <row r="4" spans="1:10" ht="25.5" x14ac:dyDescent="0.2">
      <c r="A4" t="s">
        <v>341</v>
      </c>
      <c r="B4" t="s">
        <v>342</v>
      </c>
      <c r="C4">
        <v>1</v>
      </c>
      <c r="D4" t="s">
        <v>334</v>
      </c>
      <c r="E4">
        <v>5</v>
      </c>
      <c r="F4" t="s">
        <v>335</v>
      </c>
      <c r="G4" t="s">
        <v>335</v>
      </c>
      <c r="H4" t="s">
        <v>336</v>
      </c>
      <c r="I4" s="182" t="s">
        <v>343</v>
      </c>
    </row>
    <row r="5" spans="1:10" ht="38.25" x14ac:dyDescent="0.2">
      <c r="A5" t="s">
        <v>344</v>
      </c>
      <c r="B5" t="s">
        <v>345</v>
      </c>
      <c r="C5">
        <v>2</v>
      </c>
      <c r="D5" t="s">
        <v>346</v>
      </c>
      <c r="E5">
        <v>2</v>
      </c>
      <c r="F5" t="s">
        <v>335</v>
      </c>
      <c r="G5" t="s">
        <v>258</v>
      </c>
      <c r="H5" t="s">
        <v>347</v>
      </c>
      <c r="I5" s="182" t="s">
        <v>348</v>
      </c>
    </row>
    <row r="6" spans="1:10" ht="76.5" x14ac:dyDescent="0.2">
      <c r="A6" s="178" t="s">
        <v>349</v>
      </c>
      <c r="B6" s="178"/>
      <c r="C6" s="178">
        <v>4</v>
      </c>
      <c r="D6" s="178" t="s">
        <v>346</v>
      </c>
      <c r="E6" s="178">
        <v>3</v>
      </c>
      <c r="F6" s="178" t="s">
        <v>335</v>
      </c>
      <c r="G6" s="178" t="s">
        <v>258</v>
      </c>
      <c r="H6" s="178" t="s">
        <v>347</v>
      </c>
      <c r="I6" s="179"/>
      <c r="J6" s="179" t="s">
        <v>350</v>
      </c>
    </row>
    <row r="7" spans="1:10" x14ac:dyDescent="0.2">
      <c r="A7" s="178" t="s">
        <v>351</v>
      </c>
      <c r="B7" s="178"/>
      <c r="C7" s="178">
        <v>1</v>
      </c>
      <c r="D7" s="178"/>
      <c r="E7" s="178">
        <v>5</v>
      </c>
      <c r="F7" s="178" t="s">
        <v>335</v>
      </c>
      <c r="G7" s="178" t="s">
        <v>335</v>
      </c>
      <c r="H7" s="178" t="s">
        <v>347</v>
      </c>
      <c r="I7" s="179"/>
      <c r="J7" s="179"/>
    </row>
    <row r="8" spans="1:10" x14ac:dyDescent="0.2">
      <c r="A8" t="s">
        <v>311</v>
      </c>
      <c r="C8">
        <v>1</v>
      </c>
      <c r="E8">
        <v>5</v>
      </c>
      <c r="F8" t="s">
        <v>335</v>
      </c>
      <c r="G8" t="s">
        <v>335</v>
      </c>
      <c r="H8" t="s">
        <v>336</v>
      </c>
    </row>
    <row r="9" spans="1:10" x14ac:dyDescent="0.2">
      <c r="A9" t="s">
        <v>352</v>
      </c>
      <c r="C9">
        <v>1</v>
      </c>
      <c r="E9">
        <v>2</v>
      </c>
      <c r="F9" t="s">
        <v>335</v>
      </c>
      <c r="G9" t="s">
        <v>335</v>
      </c>
      <c r="H9" t="s">
        <v>347</v>
      </c>
    </row>
    <row r="10" spans="1:10" x14ac:dyDescent="0.2">
      <c r="A10" t="s">
        <v>353</v>
      </c>
      <c r="C10">
        <v>1</v>
      </c>
      <c r="E10">
        <v>2</v>
      </c>
      <c r="F10" t="s">
        <v>335</v>
      </c>
      <c r="G10" t="s">
        <v>335</v>
      </c>
      <c r="H10" t="s">
        <v>354</v>
      </c>
    </row>
    <row r="11" spans="1:10" ht="63.75" x14ac:dyDescent="0.2">
      <c r="A11" t="s">
        <v>355</v>
      </c>
      <c r="B11" t="s">
        <v>356</v>
      </c>
      <c r="C11">
        <v>2</v>
      </c>
      <c r="D11" t="s">
        <v>357</v>
      </c>
      <c r="F11" t="s">
        <v>258</v>
      </c>
      <c r="G11" t="s">
        <v>258</v>
      </c>
      <c r="H11" t="s">
        <v>358</v>
      </c>
      <c r="I11" s="182" t="s">
        <v>359</v>
      </c>
      <c r="J11" s="180" t="s">
        <v>360</v>
      </c>
    </row>
    <row r="12" spans="1:10" ht="165.75" x14ac:dyDescent="0.2">
      <c r="A12" t="s">
        <v>361</v>
      </c>
      <c r="B12" t="s">
        <v>356</v>
      </c>
      <c r="C12">
        <v>2</v>
      </c>
      <c r="D12" t="s">
        <v>357</v>
      </c>
      <c r="F12" t="s">
        <v>258</v>
      </c>
      <c r="G12" t="s">
        <v>258</v>
      </c>
      <c r="H12" t="s">
        <v>358</v>
      </c>
      <c r="I12" s="182" t="s">
        <v>359</v>
      </c>
      <c r="J12" s="180" t="s">
        <v>362</v>
      </c>
    </row>
  </sheetData>
  <hyperlinks>
    <hyperlink ref="I5" r:id="rId1" xr:uid="{91810176-DE39-4D30-8D21-38219EFF4906}"/>
    <hyperlink ref="I4" r:id="rId2" xr:uid="{B32FC2AD-66E6-471B-8468-DCEE43954D04}"/>
    <hyperlink ref="I12" r:id="rId3" xr:uid="{6C95E000-5389-4E83-9C6B-47A9B95BDF69}"/>
    <hyperlink ref="I11" r:id="rId4" xr:uid="{CFF1DDD3-8A34-4628-9055-931D40D965E2}"/>
    <hyperlink ref="I3" r:id="rId5" xr:uid="{808EB717-403D-422B-839A-35165A45B056}"/>
    <hyperlink ref="I2" r:id="rId6" xr:uid="{DD4C2ADD-C063-4336-B494-C527CA1EADA5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CENOVA NABIDKA</vt:lpstr>
      <vt:lpstr>komponenty_kabeláž</vt:lpstr>
      <vt:lpstr>komponenty</vt:lpstr>
    </vt:vector>
  </TitlesOfParts>
  <Company>Martin Drnec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Drnec</dc:creator>
  <cp:lastModifiedBy>Lucáková Helena</cp:lastModifiedBy>
  <cp:lastPrinted>2026-02-09T14:49:35Z</cp:lastPrinted>
  <dcterms:created xsi:type="dcterms:W3CDTF">1999-04-27T10:32:58Z</dcterms:created>
  <dcterms:modified xsi:type="dcterms:W3CDTF">2026-03-03T10:08:01Z</dcterms:modified>
</cp:coreProperties>
</file>