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5. DOZP úklidové služby (NL)\8_18 ZD konečné znění\"/>
    </mc:Choice>
  </mc:AlternateContent>
  <workbookProtection lockStructure="1"/>
  <bookViews>
    <workbookView xWindow="-120" yWindow="-120" windowWidth="29040" windowHeight="15720"/>
  </bookViews>
  <sheets>
    <sheet name="List1" sheetId="1" r:id="rId1"/>
    <sheet name="List2" sheetId="2" r:id="rId2"/>
    <sheet name="List3" sheetId="3" r:id="rId3"/>
  </sheets>
  <definedNames>
    <definedName name="_xlnm.Print_Area" localSheetId="0">List1!$A$3:$G$20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3" i="1"/>
  <c r="J6" i="1"/>
  <c r="J14" i="1"/>
  <c r="J11" i="1"/>
  <c r="J9" i="1"/>
  <c r="L9" i="1" s="1"/>
  <c r="J7" i="1"/>
  <c r="J18" i="1"/>
  <c r="J19" i="1"/>
  <c r="J20" i="1"/>
  <c r="J12" i="1"/>
  <c r="J8" i="1"/>
  <c r="J4" i="1"/>
  <c r="J13" i="1"/>
  <c r="L13" i="1" s="1"/>
  <c r="J17" i="1"/>
  <c r="J15" i="1"/>
  <c r="J16" i="1"/>
  <c r="J25" i="1"/>
  <c r="J22" i="1"/>
  <c r="J27" i="1"/>
  <c r="J23" i="1"/>
  <c r="J24" i="1"/>
  <c r="J28" i="1"/>
  <c r="K28" i="1" s="1"/>
  <c r="J21" i="1"/>
  <c r="L21" i="1" s="1"/>
  <c r="J26" i="1"/>
  <c r="J32" i="1"/>
  <c r="J30" i="1"/>
  <c r="J34" i="1"/>
  <c r="J31" i="1"/>
  <c r="L31" i="1" s="1"/>
  <c r="J29" i="1"/>
  <c r="J33" i="1"/>
  <c r="J41" i="1"/>
  <c r="J39" i="1"/>
  <c r="L39" i="1" s="1"/>
  <c r="J37" i="1"/>
  <c r="J35" i="1"/>
  <c r="J40" i="1"/>
  <c r="J38" i="1"/>
  <c r="L38" i="1" s="1"/>
  <c r="J36" i="1"/>
  <c r="J43" i="1"/>
  <c r="J42" i="1"/>
  <c r="I5" i="1"/>
  <c r="I3" i="1"/>
  <c r="I6" i="1"/>
  <c r="I14" i="1"/>
  <c r="I11" i="1"/>
  <c r="I9" i="1"/>
  <c r="I7" i="1"/>
  <c r="I18" i="1"/>
  <c r="I19" i="1"/>
  <c r="I20" i="1"/>
  <c r="I12" i="1"/>
  <c r="I8" i="1"/>
  <c r="I4" i="1"/>
  <c r="I13" i="1"/>
  <c r="I17" i="1"/>
  <c r="I15" i="1"/>
  <c r="I16" i="1"/>
  <c r="I25" i="1"/>
  <c r="I22" i="1"/>
  <c r="I27" i="1"/>
  <c r="I23" i="1"/>
  <c r="I24" i="1"/>
  <c r="I28" i="1"/>
  <c r="I21" i="1"/>
  <c r="I26" i="1"/>
  <c r="I32" i="1"/>
  <c r="I30" i="1"/>
  <c r="I34" i="1"/>
  <c r="I31" i="1"/>
  <c r="I29" i="1"/>
  <c r="I33" i="1"/>
  <c r="I41" i="1"/>
  <c r="I39" i="1"/>
  <c r="I37" i="1"/>
  <c r="I35" i="1"/>
  <c r="I40" i="1"/>
  <c r="I38" i="1"/>
  <c r="I36" i="1"/>
  <c r="I43" i="1"/>
  <c r="I42" i="1"/>
  <c r="I10" i="1"/>
  <c r="J10" i="1"/>
  <c r="L10" i="1" s="1"/>
  <c r="L28" i="1" l="1"/>
  <c r="M28" i="1" s="1"/>
  <c r="K34" i="1"/>
  <c r="L34" i="1"/>
  <c r="K43" i="1"/>
  <c r="L43" i="1"/>
  <c r="K35" i="1"/>
  <c r="L35" i="1"/>
  <c r="K33" i="1"/>
  <c r="L33" i="1"/>
  <c r="K8" i="1"/>
  <c r="L8" i="1"/>
  <c r="K38" i="1"/>
  <c r="K37" i="1"/>
  <c r="L37" i="1"/>
  <c r="K29" i="1"/>
  <c r="L29" i="1"/>
  <c r="K32" i="1"/>
  <c r="L32" i="1"/>
  <c r="K26" i="1"/>
  <c r="L26" i="1"/>
  <c r="K23" i="1"/>
  <c r="L23" i="1"/>
  <c r="K17" i="1"/>
  <c r="L17" i="1"/>
  <c r="K12" i="1"/>
  <c r="L12" i="1"/>
  <c r="K7" i="1"/>
  <c r="L7" i="1"/>
  <c r="K6" i="1"/>
  <c r="L6" i="1"/>
  <c r="K39" i="1"/>
  <c r="M38" i="1"/>
  <c r="N38" i="1"/>
  <c r="P38" i="1" s="1"/>
  <c r="Q38" i="1" s="1"/>
  <c r="N39" i="1"/>
  <c r="P39" i="1" s="1"/>
  <c r="Q39" i="1" s="1"/>
  <c r="M39" i="1"/>
  <c r="N31" i="1"/>
  <c r="P31" i="1" s="1"/>
  <c r="Q31" i="1" s="1"/>
  <c r="M31" i="1"/>
  <c r="N21" i="1"/>
  <c r="P21" i="1" s="1"/>
  <c r="Q21" i="1" s="1"/>
  <c r="M21" i="1"/>
  <c r="N13" i="1"/>
  <c r="P13" i="1" s="1"/>
  <c r="Q13" i="1" s="1"/>
  <c r="M13" i="1"/>
  <c r="K20" i="1"/>
  <c r="L20" i="1"/>
  <c r="N9" i="1"/>
  <c r="P9" i="1" s="1"/>
  <c r="Q9" i="1" s="1"/>
  <c r="M9" i="1"/>
  <c r="J45" i="1"/>
  <c r="L3" i="1"/>
  <c r="K31" i="1"/>
  <c r="K13" i="1"/>
  <c r="K42" i="1"/>
  <c r="L42" i="1"/>
  <c r="K40" i="1"/>
  <c r="L40" i="1"/>
  <c r="K41" i="1"/>
  <c r="L41" i="1"/>
  <c r="K22" i="1"/>
  <c r="L22" i="1"/>
  <c r="K16" i="1"/>
  <c r="L16" i="1"/>
  <c r="K4" i="1"/>
  <c r="L4" i="1"/>
  <c r="K19" i="1"/>
  <c r="L19" i="1"/>
  <c r="K11" i="1"/>
  <c r="L11" i="1"/>
  <c r="K5" i="1"/>
  <c r="L5" i="1"/>
  <c r="K9" i="1"/>
  <c r="N10" i="1"/>
  <c r="P10" i="1" s="1"/>
  <c r="Q10" i="1" s="1"/>
  <c r="M10" i="1"/>
  <c r="K30" i="1"/>
  <c r="L30" i="1"/>
  <c r="K24" i="1"/>
  <c r="L24" i="1"/>
  <c r="K25" i="1"/>
  <c r="L25" i="1"/>
  <c r="K15" i="1"/>
  <c r="L15" i="1"/>
  <c r="K14" i="1"/>
  <c r="L14" i="1"/>
  <c r="K21" i="1"/>
  <c r="K3" i="1"/>
  <c r="K27" i="1"/>
  <c r="L27" i="1"/>
  <c r="K18" i="1"/>
  <c r="L18" i="1"/>
  <c r="K36" i="1"/>
  <c r="L36" i="1"/>
  <c r="K10" i="1"/>
  <c r="N28" i="1" l="1"/>
  <c r="K45" i="1"/>
  <c r="N43" i="1"/>
  <c r="P43" i="1" s="1"/>
  <c r="Q43" i="1" s="1"/>
  <c r="M43" i="1"/>
  <c r="N34" i="1"/>
  <c r="P34" i="1" s="1"/>
  <c r="Q34" i="1" s="1"/>
  <c r="M34" i="1"/>
  <c r="M18" i="1"/>
  <c r="N18" i="1"/>
  <c r="P18" i="1" s="1"/>
  <c r="Q18" i="1" s="1"/>
  <c r="M24" i="1"/>
  <c r="N24" i="1"/>
  <c r="P24" i="1" s="1"/>
  <c r="Q24" i="1" s="1"/>
  <c r="N5" i="1"/>
  <c r="M5" i="1"/>
  <c r="M16" i="1"/>
  <c r="N16" i="1"/>
  <c r="P16" i="1" s="1"/>
  <c r="Q16" i="1" s="1"/>
  <c r="M40" i="1"/>
  <c r="N40" i="1"/>
  <c r="P40" i="1" s="1"/>
  <c r="Q40" i="1" s="1"/>
  <c r="O9" i="1"/>
  <c r="O21" i="1"/>
  <c r="O39" i="1"/>
  <c r="N36" i="1"/>
  <c r="P36" i="1" s="1"/>
  <c r="Q36" i="1" s="1"/>
  <c r="M36" i="1"/>
  <c r="N27" i="1"/>
  <c r="P27" i="1" s="1"/>
  <c r="Q27" i="1" s="1"/>
  <c r="M27" i="1"/>
  <c r="N25" i="1"/>
  <c r="P25" i="1" s="1"/>
  <c r="Q25" i="1" s="1"/>
  <c r="M25" i="1"/>
  <c r="M11" i="1"/>
  <c r="N11" i="1"/>
  <c r="P11" i="1" s="1"/>
  <c r="Q11" i="1" s="1"/>
  <c r="N4" i="1"/>
  <c r="P4" i="1" s="1"/>
  <c r="M4" i="1"/>
  <c r="N41" i="1"/>
  <c r="P41" i="1" s="1"/>
  <c r="Q41" i="1" s="1"/>
  <c r="M41" i="1"/>
  <c r="N42" i="1"/>
  <c r="P42" i="1" s="1"/>
  <c r="Q42" i="1" s="1"/>
  <c r="M42" i="1"/>
  <c r="L45" i="1"/>
  <c r="N3" i="1"/>
  <c r="M3" i="1"/>
  <c r="N20" i="1"/>
  <c r="P20" i="1" s="1"/>
  <c r="Q20" i="1" s="1"/>
  <c r="M20" i="1"/>
  <c r="O38" i="1"/>
  <c r="N12" i="1"/>
  <c r="P12" i="1" s="1"/>
  <c r="Q12" i="1" s="1"/>
  <c r="M12" i="1"/>
  <c r="M26" i="1"/>
  <c r="N26" i="1"/>
  <c r="P26" i="1" s="1"/>
  <c r="Q26" i="1" s="1"/>
  <c r="N29" i="1"/>
  <c r="P29" i="1" s="1"/>
  <c r="Q29" i="1" s="1"/>
  <c r="M29" i="1"/>
  <c r="O10" i="1"/>
  <c r="O31" i="1"/>
  <c r="N8" i="1"/>
  <c r="P8" i="1" s="1"/>
  <c r="Q8" i="1" s="1"/>
  <c r="M8" i="1"/>
  <c r="N33" i="1"/>
  <c r="P33" i="1" s="1"/>
  <c r="Q33" i="1" s="1"/>
  <c r="M33" i="1"/>
  <c r="M7" i="1"/>
  <c r="N7" i="1"/>
  <c r="M17" i="1"/>
  <c r="N17" i="1"/>
  <c r="P17" i="1" s="1"/>
  <c r="Q17" i="1" s="1"/>
  <c r="N23" i="1"/>
  <c r="P23" i="1" s="1"/>
  <c r="Q23" i="1" s="1"/>
  <c r="M23" i="1"/>
  <c r="N32" i="1"/>
  <c r="P32" i="1" s="1"/>
  <c r="Q32" i="1" s="1"/>
  <c r="M32" i="1"/>
  <c r="M37" i="1"/>
  <c r="N37" i="1"/>
  <c r="P37" i="1" s="1"/>
  <c r="Q37" i="1" s="1"/>
  <c r="N15" i="1"/>
  <c r="P15" i="1" s="1"/>
  <c r="Q15" i="1" s="1"/>
  <c r="M15" i="1"/>
  <c r="N19" i="1"/>
  <c r="P19" i="1" s="1"/>
  <c r="Q19" i="1" s="1"/>
  <c r="M19" i="1"/>
  <c r="O13" i="1"/>
  <c r="M35" i="1"/>
  <c r="N35" i="1"/>
  <c r="P35" i="1" s="1"/>
  <c r="Q35" i="1" s="1"/>
  <c r="N30" i="1"/>
  <c r="P30" i="1" s="1"/>
  <c r="Q30" i="1" s="1"/>
  <c r="M30" i="1"/>
  <c r="M14" i="1"/>
  <c r="N14" i="1"/>
  <c r="P14" i="1" s="1"/>
  <c r="Q14" i="1" s="1"/>
  <c r="N22" i="1"/>
  <c r="P22" i="1" s="1"/>
  <c r="Q22" i="1" s="1"/>
  <c r="M22" i="1"/>
  <c r="N6" i="1"/>
  <c r="M6" i="1"/>
  <c r="B45" i="1"/>
  <c r="P7" i="1" l="1"/>
  <c r="Q7" i="1" s="1"/>
  <c r="Q6" i="1"/>
  <c r="P6" i="1"/>
  <c r="P3" i="1"/>
  <c r="Q3" i="1" s="1"/>
  <c r="P5" i="1"/>
  <c r="Q5" i="1" s="1"/>
  <c r="O28" i="1"/>
  <c r="P28" i="1"/>
  <c r="Q28" i="1" s="1"/>
  <c r="Q4" i="1"/>
  <c r="O34" i="1"/>
  <c r="O43" i="1"/>
  <c r="O22" i="1"/>
  <c r="O15" i="1"/>
  <c r="O23" i="1"/>
  <c r="O33" i="1"/>
  <c r="O8" i="1"/>
  <c r="O29" i="1"/>
  <c r="N45" i="1"/>
  <c r="O3" i="1"/>
  <c r="O11" i="1"/>
  <c r="O16" i="1"/>
  <c r="O24" i="1"/>
  <c r="O14" i="1"/>
  <c r="O37" i="1"/>
  <c r="O7" i="1"/>
  <c r="O41" i="1"/>
  <c r="O25" i="1"/>
  <c r="O36" i="1"/>
  <c r="O26" i="1"/>
  <c r="O32" i="1"/>
  <c r="O6" i="1"/>
  <c r="O30" i="1"/>
  <c r="O19" i="1"/>
  <c r="O12" i="1"/>
  <c r="O20" i="1"/>
  <c r="O40" i="1"/>
  <c r="O18" i="1"/>
  <c r="O35" i="1"/>
  <c r="O17" i="1"/>
  <c r="M45" i="1"/>
  <c r="O42" i="1"/>
  <c r="O4" i="1"/>
  <c r="O27" i="1"/>
  <c r="O5" i="1"/>
  <c r="P45" i="1" l="1"/>
  <c r="Q45" i="1"/>
  <c r="O45" i="1"/>
</calcChain>
</file>

<file path=xl/sharedStrings.xml><?xml version="1.0" encoding="utf-8"?>
<sst xmlns="http://schemas.openxmlformats.org/spreadsheetml/2006/main" count="69" uniqueCount="38">
  <si>
    <t>Celková plocha</t>
  </si>
  <si>
    <t xml:space="preserve">Krytina </t>
  </si>
  <si>
    <t>Četnost týdně</t>
  </si>
  <si>
    <t>Četnost měsíčně</t>
  </si>
  <si>
    <t>Četnost ročně</t>
  </si>
  <si>
    <r>
      <t>Nabídková cena v Kč bez DPH za 1 m</t>
    </r>
    <r>
      <rPr>
        <b/>
        <i/>
        <sz val="9"/>
        <color theme="1"/>
        <rFont val="Calibri"/>
        <family val="2"/>
        <charset val="238"/>
      </rPr>
      <t>²/1úklid</t>
    </r>
  </si>
  <si>
    <r>
      <t>Nabídková cena v Kč vč. DPH za 1 m</t>
    </r>
    <r>
      <rPr>
        <b/>
        <i/>
        <sz val="9"/>
        <color theme="1"/>
        <rFont val="Calibri"/>
        <family val="2"/>
        <charset val="238"/>
      </rPr>
      <t>²/1úklid</t>
    </r>
  </si>
  <si>
    <t>Nabídková cena v Kč bez DPH za celkovou úklidovou plochu/1úklid</t>
  </si>
  <si>
    <t>Nabídková cena v Kč vč. DPH za celkovou úklidovou plochu/1úklid</t>
  </si>
  <si>
    <t>Nabídková cena v Kč bez DPH za 1 rozhodný modelový měsíc</t>
  </si>
  <si>
    <t>Nabídková cena v Kč bez DPH za 1 rozhodný modelový rok</t>
  </si>
  <si>
    <t>Nabídková cena v Kč vč. DPH za 1 rozhodný modelový rok</t>
  </si>
  <si>
    <t>Úklid objektu včetně zařízení (vybavení)</t>
  </si>
  <si>
    <t>podlaha - PVC</t>
  </si>
  <si>
    <t>podlaha - dlažba</t>
  </si>
  <si>
    <t>obklady - dlažba</t>
  </si>
  <si>
    <t>plovoucí podlaha</t>
  </si>
  <si>
    <t>Nabídková cena v Kč s DPH za 1 rozhodný modelový měsíc</t>
  </si>
  <si>
    <t>celkem</t>
  </si>
  <si>
    <t>x</t>
  </si>
  <si>
    <t>podlaha-PVC</t>
  </si>
  <si>
    <t>zámková dlažba-zamést</t>
  </si>
  <si>
    <t>podlaha -guma + dlažba</t>
  </si>
  <si>
    <t>podlaha -dlažba+teraso</t>
  </si>
  <si>
    <t>podlaha -dlažba+žula</t>
  </si>
  <si>
    <t>podlaha -dlažba</t>
  </si>
  <si>
    <t>podlaha -dlažba-kotelna</t>
  </si>
  <si>
    <t>obklady dlažba</t>
  </si>
  <si>
    <t>podlaha - dlažba-lodžie</t>
  </si>
  <si>
    <t>podlaha - dlažba+guma</t>
  </si>
  <si>
    <t xml:space="preserve">pavilon H </t>
  </si>
  <si>
    <t xml:space="preserve">pavilon L1   </t>
  </si>
  <si>
    <t>pavilon L2</t>
  </si>
  <si>
    <t>pavilon L3</t>
  </si>
  <si>
    <t>Nabídková cena v Kč vč. DPH za 4 rozhodné modelové roky</t>
  </si>
  <si>
    <t>Nabídková cena v Kč bez DPH za 4 rozhodné modelové roky</t>
  </si>
  <si>
    <t>Příloha č. 4 - Cenová nabídka</t>
  </si>
  <si>
    <t>Dodavatel doplní nabídkovou cenu do Přílohy č. 6 - Krycí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</si>
</sst>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4" fontId="0" fillId="3" borderId="6" xfId="0" applyNumberFormat="1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164" fontId="0" fillId="3" borderId="2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164" fontId="0" fillId="3" borderId="9" xfId="0" applyNumberForma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164" fontId="0" fillId="5" borderId="6" xfId="0" applyNumberFormat="1" applyFill="1" applyBorder="1"/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164" fontId="0" fillId="5" borderId="2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5" borderId="9" xfId="0" applyNumberFormat="1" applyFill="1" applyBorder="1"/>
    <xf numFmtId="0" fontId="0" fillId="5" borderId="10" xfId="0" applyFill="1" applyBorder="1"/>
    <xf numFmtId="0" fontId="0" fillId="5" borderId="10" xfId="0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4" fontId="0" fillId="6" borderId="2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6" xfId="0" applyNumberFormat="1" applyFill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6" borderId="9" xfId="0" applyNumberFormat="1" applyFill="1" applyBorder="1"/>
    <xf numFmtId="0" fontId="0" fillId="6" borderId="10" xfId="0" applyFill="1" applyBorder="1"/>
    <xf numFmtId="0" fontId="0" fillId="6" borderId="10" xfId="0" applyFill="1" applyBorder="1" applyAlignment="1">
      <alignment horizontal="center"/>
    </xf>
    <xf numFmtId="164" fontId="0" fillId="7" borderId="6" xfId="0" applyNumberFormat="1" applyFill="1" applyBorder="1"/>
    <xf numFmtId="0" fontId="0" fillId="7" borderId="7" xfId="0" applyFill="1" applyBorder="1"/>
    <xf numFmtId="0" fontId="0" fillId="7" borderId="7" xfId="0" applyFill="1" applyBorder="1" applyAlignment="1">
      <alignment horizontal="center"/>
    </xf>
    <xf numFmtId="164" fontId="0" fillId="7" borderId="2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64" fontId="0" fillId="7" borderId="9" xfId="0" applyNumberFormat="1" applyFill="1" applyBorder="1"/>
    <xf numFmtId="0" fontId="0" fillId="7" borderId="10" xfId="0" applyFill="1" applyBorder="1"/>
    <xf numFmtId="0" fontId="0" fillId="7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0" fillId="4" borderId="14" xfId="0" applyFill="1" applyBorder="1"/>
    <xf numFmtId="164" fontId="0" fillId="0" borderId="15" xfId="0" applyNumberForma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8" borderId="16" xfId="0" applyFill="1" applyBorder="1"/>
    <xf numFmtId="164" fontId="0" fillId="8" borderId="17" xfId="0" applyNumberFormat="1" applyFill="1" applyBorder="1"/>
    <xf numFmtId="0" fontId="0" fillId="8" borderId="17" xfId="0" applyFill="1" applyBorder="1"/>
    <xf numFmtId="0" fontId="0" fillId="8" borderId="17" xfId="0" applyFill="1" applyBorder="1" applyAlignment="1">
      <alignment horizontal="center"/>
    </xf>
    <xf numFmtId="2" fontId="0" fillId="8" borderId="17" xfId="0" applyNumberFormat="1" applyFill="1" applyBorder="1" applyAlignment="1">
      <alignment horizontal="center"/>
    </xf>
    <xf numFmtId="2" fontId="0" fillId="8" borderId="17" xfId="0" applyNumberFormat="1" applyFill="1" applyBorder="1"/>
    <xf numFmtId="2" fontId="0" fillId="8" borderId="18" xfId="0" applyNumberFormat="1" applyFill="1" applyBorder="1"/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2" fontId="0" fillId="0" borderId="8" xfId="0" applyNumberFormat="1" applyBorder="1"/>
    <xf numFmtId="4" fontId="0" fillId="3" borderId="20" xfId="0" applyNumberFormat="1" applyFill="1" applyBorder="1"/>
    <xf numFmtId="4" fontId="0" fillId="0" borderId="22" xfId="0" applyNumberFormat="1" applyBorder="1"/>
    <xf numFmtId="4" fontId="0" fillId="0" borderId="23" xfId="0" applyNumberFormat="1" applyBorder="1"/>
    <xf numFmtId="4" fontId="0" fillId="5" borderId="20" xfId="0" applyNumberFormat="1" applyFill="1" applyBorder="1"/>
    <xf numFmtId="4" fontId="0" fillId="6" borderId="20" xfId="0" applyNumberFormat="1" applyFill="1" applyBorder="1"/>
    <xf numFmtId="4" fontId="0" fillId="7" borderId="20" xfId="0" applyNumberFormat="1" applyFill="1" applyBorder="1"/>
    <xf numFmtId="2" fontId="0" fillId="0" borderId="22" xfId="0" applyNumberFormat="1" applyBorder="1"/>
    <xf numFmtId="2" fontId="0" fillId="0" borderId="25" xfId="0" applyNumberFormat="1" applyBorder="1"/>
    <xf numFmtId="2" fontId="0" fillId="3" borderId="20" xfId="0" applyNumberFormat="1" applyFill="1" applyBorder="1"/>
    <xf numFmtId="2" fontId="0" fillId="5" borderId="20" xfId="0" applyNumberFormat="1" applyFill="1" applyBorder="1"/>
    <xf numFmtId="2" fontId="0" fillId="6" borderId="20" xfId="0" applyNumberFormat="1" applyFill="1" applyBorder="1"/>
    <xf numFmtId="2" fontId="0" fillId="7" borderId="20" xfId="0" applyNumberFormat="1" applyFill="1" applyBorder="1"/>
    <xf numFmtId="2" fontId="0" fillId="9" borderId="13" xfId="0" applyNumberFormat="1" applyFill="1" applyBorder="1" applyProtection="1">
      <protection locked="0"/>
    </xf>
    <xf numFmtId="2" fontId="0" fillId="9" borderId="21" xfId="0" applyNumberFormat="1" applyFill="1" applyBorder="1" applyProtection="1">
      <protection locked="0"/>
    </xf>
    <xf numFmtId="2" fontId="0" fillId="9" borderId="24" xfId="0" applyNumberFormat="1" applyFill="1" applyBorder="1" applyProtection="1">
      <protection locked="0"/>
    </xf>
    <xf numFmtId="0" fontId="1" fillId="9" borderId="8" xfId="0" applyFont="1" applyFill="1" applyBorder="1" applyAlignment="1">
      <alignment horizontal="center" vertical="center" wrapText="1"/>
    </xf>
    <xf numFmtId="4" fontId="0" fillId="3" borderId="27" xfId="0" applyNumberFormat="1" applyFill="1" applyBorder="1"/>
    <xf numFmtId="4" fontId="0" fillId="5" borderId="27" xfId="0" applyNumberFormat="1" applyFill="1" applyBorder="1"/>
    <xf numFmtId="4" fontId="0" fillId="6" borderId="27" xfId="0" applyNumberFormat="1" applyFill="1" applyBorder="1"/>
    <xf numFmtId="4" fontId="0" fillId="7" borderId="27" xfId="0" applyNumberFormat="1" applyFill="1" applyBorder="1"/>
    <xf numFmtId="4" fontId="5" fillId="4" borderId="17" xfId="0" applyNumberFormat="1" applyFont="1" applyFill="1" applyBorder="1"/>
    <xf numFmtId="4" fontId="5" fillId="4" borderId="19" xfId="0" applyNumberFormat="1" applyFont="1" applyFill="1" applyBorder="1"/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CC"/>
      <color rgb="FF8CDAE2"/>
      <color rgb="FF708BFE"/>
      <color rgb="FF99FC72"/>
      <color rgb="FF8DF27C"/>
      <color rgb="FFCC99FF"/>
      <color rgb="FFFFFFCC"/>
      <color rgb="FF00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M49" sqref="M49"/>
    </sheetView>
  </sheetViews>
  <sheetFormatPr defaultColWidth="8.88671875" defaultRowHeight="14.4" x14ac:dyDescent="0.3"/>
  <cols>
    <col min="1" max="1" width="25.44140625" customWidth="1"/>
    <col min="2" max="3" width="11.44140625" style="2" customWidth="1"/>
    <col min="4" max="4" width="24.6640625" customWidth="1"/>
    <col min="5" max="5" width="7.88671875" style="3" customWidth="1"/>
    <col min="6" max="6" width="8.5546875" customWidth="1"/>
    <col min="7" max="7" width="7.6640625" customWidth="1"/>
    <col min="8" max="8" width="17.109375" customWidth="1"/>
    <col min="9" max="9" width="16.5546875" customWidth="1"/>
    <col min="10" max="10" width="18.6640625" customWidth="1"/>
    <col min="11" max="11" width="18" customWidth="1"/>
    <col min="12" max="12" width="13.33203125" customWidth="1"/>
    <col min="13" max="13" width="13.6640625" customWidth="1"/>
    <col min="14" max="14" width="14.88671875" customWidth="1"/>
    <col min="15" max="15" width="14" customWidth="1"/>
    <col min="16" max="17" width="14.6640625" style="2" customWidth="1"/>
  </cols>
  <sheetData>
    <row r="1" spans="1:17" ht="15" thickBot="1" x14ac:dyDescent="0.35">
      <c r="A1" t="s">
        <v>36</v>
      </c>
    </row>
    <row r="2" spans="1:17" s="1" customFormat="1" ht="51" customHeight="1" thickBot="1" x14ac:dyDescent="0.35">
      <c r="A2" s="46" t="s">
        <v>12</v>
      </c>
      <c r="B2" s="47" t="s">
        <v>0</v>
      </c>
      <c r="C2" s="47"/>
      <c r="D2" s="48" t="s">
        <v>1</v>
      </c>
      <c r="E2" s="49" t="s">
        <v>2</v>
      </c>
      <c r="F2" s="49" t="s">
        <v>3</v>
      </c>
      <c r="G2" s="49" t="s">
        <v>4</v>
      </c>
      <c r="H2" s="82" t="s">
        <v>5</v>
      </c>
      <c r="I2" s="49" t="s">
        <v>6</v>
      </c>
      <c r="J2" s="49" t="s">
        <v>7</v>
      </c>
      <c r="K2" s="49" t="s">
        <v>8</v>
      </c>
      <c r="L2" s="49" t="s">
        <v>9</v>
      </c>
      <c r="M2" s="49" t="s">
        <v>17</v>
      </c>
      <c r="N2" s="49" t="s">
        <v>10</v>
      </c>
      <c r="O2" s="49" t="s">
        <v>11</v>
      </c>
      <c r="P2" s="64" t="s">
        <v>35</v>
      </c>
      <c r="Q2" s="65" t="s">
        <v>34</v>
      </c>
    </row>
    <row r="3" spans="1:17" x14ac:dyDescent="0.3">
      <c r="A3" s="89" t="s">
        <v>30</v>
      </c>
      <c r="B3" s="5">
        <v>14.3</v>
      </c>
      <c r="C3" s="5"/>
      <c r="D3" s="6" t="s">
        <v>23</v>
      </c>
      <c r="E3" s="7">
        <v>1</v>
      </c>
      <c r="F3" s="6"/>
      <c r="G3" s="6"/>
      <c r="H3" s="79"/>
      <c r="I3" s="75">
        <f t="shared" ref="I3:I24" si="0">H3*1.21</f>
        <v>0</v>
      </c>
      <c r="J3" s="75">
        <f t="shared" ref="J3:J24" si="1">B3*H3</f>
        <v>0</v>
      </c>
      <c r="K3" s="75">
        <f t="shared" ref="K3:K24" si="2">J3*1.21</f>
        <v>0</v>
      </c>
      <c r="L3" s="75">
        <f t="shared" ref="L3:L14" si="3">30.4375/7*E3*J3</f>
        <v>0</v>
      </c>
      <c r="M3" s="75">
        <f t="shared" ref="M3:M24" si="4">L3*1.21</f>
        <v>0</v>
      </c>
      <c r="N3" s="75">
        <f t="shared" ref="N3:N24" si="5">L3*12</f>
        <v>0</v>
      </c>
      <c r="O3" s="75">
        <f t="shared" ref="O3:O24" si="6">N3*1.21</f>
        <v>0</v>
      </c>
      <c r="P3" s="67">
        <f>4*N3</f>
        <v>0</v>
      </c>
      <c r="Q3" s="83">
        <f>1.21*P3</f>
        <v>0</v>
      </c>
    </row>
    <row r="4" spans="1:17" x14ac:dyDescent="0.3">
      <c r="A4" s="90"/>
      <c r="B4" s="8">
        <v>223</v>
      </c>
      <c r="C4" s="8"/>
      <c r="D4" s="9" t="s">
        <v>13</v>
      </c>
      <c r="E4" s="10">
        <v>1</v>
      </c>
      <c r="F4" s="9"/>
      <c r="G4" s="9"/>
      <c r="H4" s="80"/>
      <c r="I4" s="75">
        <f t="shared" si="0"/>
        <v>0</v>
      </c>
      <c r="J4" s="75">
        <f t="shared" si="1"/>
        <v>0</v>
      </c>
      <c r="K4" s="75">
        <f t="shared" si="2"/>
        <v>0</v>
      </c>
      <c r="L4" s="75">
        <f t="shared" si="3"/>
        <v>0</v>
      </c>
      <c r="M4" s="75">
        <f t="shared" si="4"/>
        <v>0</v>
      </c>
      <c r="N4" s="75">
        <f t="shared" si="5"/>
        <v>0</v>
      </c>
      <c r="O4" s="75">
        <f t="shared" si="6"/>
        <v>0</v>
      </c>
      <c r="P4" s="67">
        <f t="shared" ref="P4:P20" si="7">4*N4</f>
        <v>0</v>
      </c>
      <c r="Q4" s="83">
        <f t="shared" ref="Q4:Q43" si="8">1.21*P4</f>
        <v>0</v>
      </c>
    </row>
    <row r="5" spans="1:17" x14ac:dyDescent="0.3">
      <c r="A5" s="90"/>
      <c r="B5" s="8">
        <v>37.5</v>
      </c>
      <c r="C5" s="8"/>
      <c r="D5" s="9" t="s">
        <v>23</v>
      </c>
      <c r="E5" s="10">
        <v>2</v>
      </c>
      <c r="F5" s="9"/>
      <c r="G5" s="9"/>
      <c r="H5" s="80"/>
      <c r="I5" s="75">
        <f t="shared" si="0"/>
        <v>0</v>
      </c>
      <c r="J5" s="75">
        <f t="shared" si="1"/>
        <v>0</v>
      </c>
      <c r="K5" s="75">
        <f t="shared" si="2"/>
        <v>0</v>
      </c>
      <c r="L5" s="75">
        <f t="shared" si="3"/>
        <v>0</v>
      </c>
      <c r="M5" s="75">
        <f t="shared" si="4"/>
        <v>0</v>
      </c>
      <c r="N5" s="75">
        <f t="shared" si="5"/>
        <v>0</v>
      </c>
      <c r="O5" s="75">
        <f t="shared" si="6"/>
        <v>0</v>
      </c>
      <c r="P5" s="67">
        <f t="shared" si="7"/>
        <v>0</v>
      </c>
      <c r="Q5" s="83">
        <f t="shared" si="8"/>
        <v>0</v>
      </c>
    </row>
    <row r="6" spans="1:17" x14ac:dyDescent="0.3">
      <c r="A6" s="90"/>
      <c r="B6" s="8">
        <v>74</v>
      </c>
      <c r="C6" s="8"/>
      <c r="D6" s="9" t="s">
        <v>24</v>
      </c>
      <c r="E6" s="10">
        <v>2</v>
      </c>
      <c r="F6" s="9"/>
      <c r="G6" s="9"/>
      <c r="H6" s="80"/>
      <c r="I6" s="75">
        <f t="shared" si="0"/>
        <v>0</v>
      </c>
      <c r="J6" s="75">
        <f t="shared" si="1"/>
        <v>0</v>
      </c>
      <c r="K6" s="75">
        <f t="shared" si="2"/>
        <v>0</v>
      </c>
      <c r="L6" s="75">
        <f t="shared" si="3"/>
        <v>0</v>
      </c>
      <c r="M6" s="75">
        <f t="shared" si="4"/>
        <v>0</v>
      </c>
      <c r="N6" s="75">
        <f t="shared" si="5"/>
        <v>0</v>
      </c>
      <c r="O6" s="75">
        <f t="shared" si="6"/>
        <v>0</v>
      </c>
      <c r="P6" s="67">
        <f t="shared" si="7"/>
        <v>0</v>
      </c>
      <c r="Q6" s="83">
        <f t="shared" si="8"/>
        <v>0</v>
      </c>
    </row>
    <row r="7" spans="1:17" x14ac:dyDescent="0.3">
      <c r="A7" s="90"/>
      <c r="B7" s="8">
        <v>142.81</v>
      </c>
      <c r="C7" s="8"/>
      <c r="D7" s="9" t="s">
        <v>25</v>
      </c>
      <c r="E7" s="10">
        <v>2</v>
      </c>
      <c r="F7" s="9"/>
      <c r="G7" s="9"/>
      <c r="H7" s="80"/>
      <c r="I7" s="75">
        <f t="shared" si="0"/>
        <v>0</v>
      </c>
      <c r="J7" s="75">
        <f t="shared" si="1"/>
        <v>0</v>
      </c>
      <c r="K7" s="75">
        <f t="shared" si="2"/>
        <v>0</v>
      </c>
      <c r="L7" s="75">
        <f t="shared" si="3"/>
        <v>0</v>
      </c>
      <c r="M7" s="75">
        <f t="shared" si="4"/>
        <v>0</v>
      </c>
      <c r="N7" s="75">
        <f t="shared" si="5"/>
        <v>0</v>
      </c>
      <c r="O7" s="75">
        <f t="shared" si="6"/>
        <v>0</v>
      </c>
      <c r="P7" s="67">
        <f t="shared" si="7"/>
        <v>0</v>
      </c>
      <c r="Q7" s="83">
        <f t="shared" si="8"/>
        <v>0</v>
      </c>
    </row>
    <row r="8" spans="1:17" x14ac:dyDescent="0.3">
      <c r="A8" s="90"/>
      <c r="B8" s="8">
        <v>294.7</v>
      </c>
      <c r="C8" s="8"/>
      <c r="D8" s="9" t="s">
        <v>13</v>
      </c>
      <c r="E8" s="10">
        <v>2</v>
      </c>
      <c r="F8" s="9"/>
      <c r="G8" s="9"/>
      <c r="H8" s="80"/>
      <c r="I8" s="75">
        <f t="shared" si="0"/>
        <v>0</v>
      </c>
      <c r="J8" s="75">
        <f t="shared" si="1"/>
        <v>0</v>
      </c>
      <c r="K8" s="75">
        <f t="shared" si="2"/>
        <v>0</v>
      </c>
      <c r="L8" s="75">
        <f t="shared" si="3"/>
        <v>0</v>
      </c>
      <c r="M8" s="75">
        <f t="shared" si="4"/>
        <v>0</v>
      </c>
      <c r="N8" s="75">
        <f t="shared" si="5"/>
        <v>0</v>
      </c>
      <c r="O8" s="75">
        <f t="shared" si="6"/>
        <v>0</v>
      </c>
      <c r="P8" s="67">
        <f t="shared" si="7"/>
        <v>0</v>
      </c>
      <c r="Q8" s="83">
        <f t="shared" si="8"/>
        <v>0</v>
      </c>
    </row>
    <row r="9" spans="1:17" x14ac:dyDescent="0.3">
      <c r="A9" s="90"/>
      <c r="B9" s="8">
        <v>167</v>
      </c>
      <c r="C9" s="8"/>
      <c r="D9" s="9" t="s">
        <v>25</v>
      </c>
      <c r="E9" s="10">
        <v>5</v>
      </c>
      <c r="F9" s="9"/>
      <c r="G9" s="9"/>
      <c r="H9" s="80"/>
      <c r="I9" s="75">
        <f t="shared" si="0"/>
        <v>0</v>
      </c>
      <c r="J9" s="75">
        <f t="shared" si="1"/>
        <v>0</v>
      </c>
      <c r="K9" s="75">
        <f t="shared" si="2"/>
        <v>0</v>
      </c>
      <c r="L9" s="75">
        <f t="shared" si="3"/>
        <v>0</v>
      </c>
      <c r="M9" s="75">
        <f t="shared" si="4"/>
        <v>0</v>
      </c>
      <c r="N9" s="75">
        <f t="shared" si="5"/>
        <v>0</v>
      </c>
      <c r="O9" s="75">
        <f t="shared" si="6"/>
        <v>0</v>
      </c>
      <c r="P9" s="67">
        <f t="shared" si="7"/>
        <v>0</v>
      </c>
      <c r="Q9" s="83">
        <f t="shared" si="8"/>
        <v>0</v>
      </c>
    </row>
    <row r="10" spans="1:17" x14ac:dyDescent="0.3">
      <c r="A10" s="90"/>
      <c r="B10" s="8">
        <v>25.5</v>
      </c>
      <c r="C10" s="8"/>
      <c r="D10" s="9" t="s">
        <v>22</v>
      </c>
      <c r="E10" s="10">
        <v>7</v>
      </c>
      <c r="F10" s="9"/>
      <c r="G10" s="9"/>
      <c r="H10" s="80"/>
      <c r="I10" s="75">
        <f t="shared" si="0"/>
        <v>0</v>
      </c>
      <c r="J10" s="75">
        <f t="shared" si="1"/>
        <v>0</v>
      </c>
      <c r="K10" s="75">
        <f t="shared" si="2"/>
        <v>0</v>
      </c>
      <c r="L10" s="75">
        <f t="shared" si="3"/>
        <v>0</v>
      </c>
      <c r="M10" s="75">
        <f t="shared" si="4"/>
        <v>0</v>
      </c>
      <c r="N10" s="75">
        <f t="shared" si="5"/>
        <v>0</v>
      </c>
      <c r="O10" s="75">
        <f t="shared" si="6"/>
        <v>0</v>
      </c>
      <c r="P10" s="67">
        <f t="shared" si="7"/>
        <v>0</v>
      </c>
      <c r="Q10" s="83">
        <f t="shared" si="8"/>
        <v>0</v>
      </c>
    </row>
    <row r="11" spans="1:17" x14ac:dyDescent="0.3">
      <c r="A11" s="90"/>
      <c r="B11" s="8">
        <v>250.5</v>
      </c>
      <c r="C11" s="8"/>
      <c r="D11" s="9" t="s">
        <v>25</v>
      </c>
      <c r="E11" s="10">
        <v>7</v>
      </c>
      <c r="F11" s="9"/>
      <c r="G11" s="9"/>
      <c r="H11" s="80"/>
      <c r="I11" s="75">
        <f t="shared" si="0"/>
        <v>0</v>
      </c>
      <c r="J11" s="75">
        <f t="shared" si="1"/>
        <v>0</v>
      </c>
      <c r="K11" s="75">
        <f t="shared" si="2"/>
        <v>0</v>
      </c>
      <c r="L11" s="75">
        <f t="shared" si="3"/>
        <v>0</v>
      </c>
      <c r="M11" s="75">
        <f t="shared" si="4"/>
        <v>0</v>
      </c>
      <c r="N11" s="75">
        <f t="shared" si="5"/>
        <v>0</v>
      </c>
      <c r="O11" s="75">
        <f t="shared" si="6"/>
        <v>0</v>
      </c>
      <c r="P11" s="67">
        <f t="shared" si="7"/>
        <v>0</v>
      </c>
      <c r="Q11" s="83">
        <f t="shared" si="8"/>
        <v>0</v>
      </c>
    </row>
    <row r="12" spans="1:17" x14ac:dyDescent="0.3">
      <c r="A12" s="90"/>
      <c r="B12" s="8">
        <v>43</v>
      </c>
      <c r="C12" s="8"/>
      <c r="D12" s="9" t="s">
        <v>13</v>
      </c>
      <c r="E12" s="10">
        <v>7</v>
      </c>
      <c r="F12" s="9"/>
      <c r="G12" s="9"/>
      <c r="H12" s="80"/>
      <c r="I12" s="75">
        <f t="shared" si="0"/>
        <v>0</v>
      </c>
      <c r="J12" s="75">
        <f t="shared" si="1"/>
        <v>0</v>
      </c>
      <c r="K12" s="75">
        <f t="shared" si="2"/>
        <v>0</v>
      </c>
      <c r="L12" s="75">
        <f t="shared" si="3"/>
        <v>0</v>
      </c>
      <c r="M12" s="75">
        <f t="shared" si="4"/>
        <v>0</v>
      </c>
      <c r="N12" s="75">
        <f t="shared" si="5"/>
        <v>0</v>
      </c>
      <c r="O12" s="75">
        <f t="shared" si="6"/>
        <v>0</v>
      </c>
      <c r="P12" s="67">
        <f t="shared" si="7"/>
        <v>0</v>
      </c>
      <c r="Q12" s="83">
        <f t="shared" si="8"/>
        <v>0</v>
      </c>
    </row>
    <row r="13" spans="1:17" x14ac:dyDescent="0.3">
      <c r="A13" s="90"/>
      <c r="B13" s="8">
        <v>14.5</v>
      </c>
      <c r="C13" s="8"/>
      <c r="D13" s="9" t="s">
        <v>16</v>
      </c>
      <c r="E13" s="10">
        <v>7</v>
      </c>
      <c r="F13" s="9"/>
      <c r="G13" s="9"/>
      <c r="H13" s="80"/>
      <c r="I13" s="75">
        <f t="shared" si="0"/>
        <v>0</v>
      </c>
      <c r="J13" s="75">
        <f t="shared" si="1"/>
        <v>0</v>
      </c>
      <c r="K13" s="75">
        <f t="shared" si="2"/>
        <v>0</v>
      </c>
      <c r="L13" s="75">
        <f t="shared" si="3"/>
        <v>0</v>
      </c>
      <c r="M13" s="75">
        <f t="shared" si="4"/>
        <v>0</v>
      </c>
      <c r="N13" s="75">
        <f t="shared" si="5"/>
        <v>0</v>
      </c>
      <c r="O13" s="75">
        <f t="shared" si="6"/>
        <v>0</v>
      </c>
      <c r="P13" s="67">
        <f t="shared" si="7"/>
        <v>0</v>
      </c>
      <c r="Q13" s="83">
        <f t="shared" si="8"/>
        <v>0</v>
      </c>
    </row>
    <row r="14" spans="1:17" x14ac:dyDescent="0.3">
      <c r="A14" s="90"/>
      <c r="B14" s="8">
        <v>232</v>
      </c>
      <c r="C14" s="8"/>
      <c r="D14" s="9" t="s">
        <v>25</v>
      </c>
      <c r="E14" s="10">
        <v>14</v>
      </c>
      <c r="F14" s="9"/>
      <c r="G14" s="9"/>
      <c r="H14" s="80"/>
      <c r="I14" s="75">
        <f t="shared" si="0"/>
        <v>0</v>
      </c>
      <c r="J14" s="75">
        <f t="shared" si="1"/>
        <v>0</v>
      </c>
      <c r="K14" s="75">
        <f t="shared" si="2"/>
        <v>0</v>
      </c>
      <c r="L14" s="75">
        <f t="shared" si="3"/>
        <v>0</v>
      </c>
      <c r="M14" s="75">
        <f t="shared" si="4"/>
        <v>0</v>
      </c>
      <c r="N14" s="75">
        <f t="shared" si="5"/>
        <v>0</v>
      </c>
      <c r="O14" s="75">
        <f t="shared" si="6"/>
        <v>0</v>
      </c>
      <c r="P14" s="67">
        <f t="shared" si="7"/>
        <v>0</v>
      </c>
      <c r="Q14" s="83">
        <f t="shared" si="8"/>
        <v>0</v>
      </c>
    </row>
    <row r="15" spans="1:17" x14ac:dyDescent="0.3">
      <c r="A15" s="90"/>
      <c r="B15" s="8">
        <v>85</v>
      </c>
      <c r="C15" s="8"/>
      <c r="D15" s="9" t="s">
        <v>27</v>
      </c>
      <c r="E15" s="10"/>
      <c r="F15" s="10">
        <v>1</v>
      </c>
      <c r="G15" s="9"/>
      <c r="H15" s="80"/>
      <c r="I15" s="75">
        <f t="shared" si="0"/>
        <v>0</v>
      </c>
      <c r="J15" s="75">
        <f t="shared" si="1"/>
        <v>0</v>
      </c>
      <c r="K15" s="75">
        <f t="shared" si="2"/>
        <v>0</v>
      </c>
      <c r="L15" s="75">
        <f>J15*F15</f>
        <v>0</v>
      </c>
      <c r="M15" s="75">
        <f t="shared" si="4"/>
        <v>0</v>
      </c>
      <c r="N15" s="75">
        <f t="shared" si="5"/>
        <v>0</v>
      </c>
      <c r="O15" s="75">
        <f t="shared" si="6"/>
        <v>0</v>
      </c>
      <c r="P15" s="67">
        <f t="shared" si="7"/>
        <v>0</v>
      </c>
      <c r="Q15" s="83">
        <f t="shared" si="8"/>
        <v>0</v>
      </c>
    </row>
    <row r="16" spans="1:17" x14ac:dyDescent="0.3">
      <c r="A16" s="90"/>
      <c r="B16" s="8">
        <v>38.5</v>
      </c>
      <c r="C16" s="8"/>
      <c r="D16" s="9" t="s">
        <v>21</v>
      </c>
      <c r="E16" s="10"/>
      <c r="F16" s="10">
        <v>1</v>
      </c>
      <c r="G16" s="11"/>
      <c r="H16" s="80"/>
      <c r="I16" s="75">
        <f t="shared" si="0"/>
        <v>0</v>
      </c>
      <c r="J16" s="75">
        <f t="shared" si="1"/>
        <v>0</v>
      </c>
      <c r="K16" s="75">
        <f t="shared" si="2"/>
        <v>0</v>
      </c>
      <c r="L16" s="75">
        <f>J16*F16</f>
        <v>0</v>
      </c>
      <c r="M16" s="75">
        <f t="shared" si="4"/>
        <v>0</v>
      </c>
      <c r="N16" s="75">
        <f t="shared" si="5"/>
        <v>0</v>
      </c>
      <c r="O16" s="75">
        <f t="shared" si="6"/>
        <v>0</v>
      </c>
      <c r="P16" s="67">
        <f t="shared" si="7"/>
        <v>0</v>
      </c>
      <c r="Q16" s="83">
        <f t="shared" si="8"/>
        <v>0</v>
      </c>
    </row>
    <row r="17" spans="1:17" x14ac:dyDescent="0.3">
      <c r="A17" s="90"/>
      <c r="B17" s="8">
        <v>514.22</v>
      </c>
      <c r="C17" s="8"/>
      <c r="D17" s="9" t="s">
        <v>27</v>
      </c>
      <c r="E17" s="10"/>
      <c r="F17" s="10">
        <v>4</v>
      </c>
      <c r="G17" s="9"/>
      <c r="H17" s="80"/>
      <c r="I17" s="75">
        <f t="shared" si="0"/>
        <v>0</v>
      </c>
      <c r="J17" s="75">
        <f t="shared" si="1"/>
        <v>0</v>
      </c>
      <c r="K17" s="75">
        <f t="shared" si="2"/>
        <v>0</v>
      </c>
      <c r="L17" s="75">
        <f>J17*F17</f>
        <v>0</v>
      </c>
      <c r="M17" s="75">
        <f t="shared" si="4"/>
        <v>0</v>
      </c>
      <c r="N17" s="75">
        <f t="shared" si="5"/>
        <v>0</v>
      </c>
      <c r="O17" s="75">
        <f t="shared" si="6"/>
        <v>0</v>
      </c>
      <c r="P17" s="67">
        <f t="shared" si="7"/>
        <v>0</v>
      </c>
      <c r="Q17" s="83">
        <f t="shared" si="8"/>
        <v>0</v>
      </c>
    </row>
    <row r="18" spans="1:17" x14ac:dyDescent="0.3">
      <c r="A18" s="90"/>
      <c r="B18" s="8">
        <v>35.5</v>
      </c>
      <c r="C18" s="8"/>
      <c r="D18" s="9" t="s">
        <v>25</v>
      </c>
      <c r="E18" s="10"/>
      <c r="F18" s="9"/>
      <c r="G18" s="10">
        <v>2</v>
      </c>
      <c r="H18" s="80"/>
      <c r="I18" s="75">
        <f t="shared" si="0"/>
        <v>0</v>
      </c>
      <c r="J18" s="75">
        <f t="shared" si="1"/>
        <v>0</v>
      </c>
      <c r="K18" s="75">
        <f t="shared" si="2"/>
        <v>0</v>
      </c>
      <c r="L18" s="75">
        <f>G18/12*J18</f>
        <v>0</v>
      </c>
      <c r="M18" s="75">
        <f t="shared" si="4"/>
        <v>0</v>
      </c>
      <c r="N18" s="75">
        <f t="shared" si="5"/>
        <v>0</v>
      </c>
      <c r="O18" s="75">
        <f t="shared" si="6"/>
        <v>0</v>
      </c>
      <c r="P18" s="67">
        <f t="shared" si="7"/>
        <v>0</v>
      </c>
      <c r="Q18" s="83">
        <f t="shared" si="8"/>
        <v>0</v>
      </c>
    </row>
    <row r="19" spans="1:17" x14ac:dyDescent="0.3">
      <c r="A19" s="90"/>
      <c r="B19" s="8">
        <v>50</v>
      </c>
      <c r="C19" s="8"/>
      <c r="D19" s="9" t="s">
        <v>26</v>
      </c>
      <c r="E19" s="10">
        <v>1</v>
      </c>
      <c r="F19" s="9"/>
      <c r="G19" s="10"/>
      <c r="H19" s="80"/>
      <c r="I19" s="75">
        <f t="shared" si="0"/>
        <v>0</v>
      </c>
      <c r="J19" s="75">
        <f t="shared" si="1"/>
        <v>0</v>
      </c>
      <c r="K19" s="75">
        <f t="shared" si="2"/>
        <v>0</v>
      </c>
      <c r="L19" s="75">
        <f>G19/12*J19</f>
        <v>0</v>
      </c>
      <c r="M19" s="75">
        <f t="shared" si="4"/>
        <v>0</v>
      </c>
      <c r="N19" s="75">
        <f t="shared" si="5"/>
        <v>0</v>
      </c>
      <c r="O19" s="75">
        <f t="shared" si="6"/>
        <v>0</v>
      </c>
      <c r="P19" s="67">
        <f t="shared" si="7"/>
        <v>0</v>
      </c>
      <c r="Q19" s="83">
        <f t="shared" si="8"/>
        <v>0</v>
      </c>
    </row>
    <row r="20" spans="1:17" ht="15" thickBot="1" x14ac:dyDescent="0.35">
      <c r="A20" s="91"/>
      <c r="B20" s="12">
        <v>13</v>
      </c>
      <c r="C20" s="12"/>
      <c r="D20" s="13" t="s">
        <v>20</v>
      </c>
      <c r="E20" s="14"/>
      <c r="F20" s="13"/>
      <c r="G20" s="14">
        <v>2</v>
      </c>
      <c r="H20" s="81"/>
      <c r="I20" s="75">
        <f t="shared" si="0"/>
        <v>0</v>
      </c>
      <c r="J20" s="75">
        <f t="shared" si="1"/>
        <v>0</v>
      </c>
      <c r="K20" s="75">
        <f t="shared" si="2"/>
        <v>0</v>
      </c>
      <c r="L20" s="75">
        <f>G20/12*J20</f>
        <v>0</v>
      </c>
      <c r="M20" s="75">
        <f t="shared" si="4"/>
        <v>0</v>
      </c>
      <c r="N20" s="75">
        <f t="shared" si="5"/>
        <v>0</v>
      </c>
      <c r="O20" s="75">
        <f t="shared" si="6"/>
        <v>0</v>
      </c>
      <c r="P20" s="67">
        <f t="shared" si="7"/>
        <v>0</v>
      </c>
      <c r="Q20" s="83">
        <f t="shared" si="8"/>
        <v>0</v>
      </c>
    </row>
    <row r="21" spans="1:17" x14ac:dyDescent="0.3">
      <c r="A21" s="92" t="s">
        <v>31</v>
      </c>
      <c r="B21" s="15">
        <v>61</v>
      </c>
      <c r="C21" s="15"/>
      <c r="D21" s="16" t="s">
        <v>13</v>
      </c>
      <c r="E21" s="17">
        <v>2</v>
      </c>
      <c r="F21" s="17"/>
      <c r="G21" s="18"/>
      <c r="H21" s="79"/>
      <c r="I21" s="76">
        <f t="shared" si="0"/>
        <v>0</v>
      </c>
      <c r="J21" s="76">
        <f t="shared" si="1"/>
        <v>0</v>
      </c>
      <c r="K21" s="76">
        <f t="shared" si="2"/>
        <v>0</v>
      </c>
      <c r="L21" s="76">
        <f>30.4375/7*E21*J21</f>
        <v>0</v>
      </c>
      <c r="M21" s="76">
        <f t="shared" si="4"/>
        <v>0</v>
      </c>
      <c r="N21" s="76">
        <f t="shared" si="5"/>
        <v>0</v>
      </c>
      <c r="O21" s="76">
        <f t="shared" si="6"/>
        <v>0</v>
      </c>
      <c r="P21" s="70">
        <f>4*N21</f>
        <v>0</v>
      </c>
      <c r="Q21" s="84">
        <f t="shared" si="8"/>
        <v>0</v>
      </c>
    </row>
    <row r="22" spans="1:17" x14ac:dyDescent="0.3">
      <c r="A22" s="93"/>
      <c r="B22" s="19">
        <v>222.9</v>
      </c>
      <c r="C22" s="19"/>
      <c r="D22" s="20" t="s">
        <v>14</v>
      </c>
      <c r="E22" s="21">
        <v>7</v>
      </c>
      <c r="F22" s="21"/>
      <c r="G22" s="20"/>
      <c r="H22" s="80"/>
      <c r="I22" s="76">
        <f t="shared" si="0"/>
        <v>0</v>
      </c>
      <c r="J22" s="76">
        <f t="shared" si="1"/>
        <v>0</v>
      </c>
      <c r="K22" s="76">
        <f t="shared" si="2"/>
        <v>0</v>
      </c>
      <c r="L22" s="76">
        <f>30.4375/7*E22*J22</f>
        <v>0</v>
      </c>
      <c r="M22" s="76">
        <f t="shared" si="4"/>
        <v>0</v>
      </c>
      <c r="N22" s="76">
        <f t="shared" si="5"/>
        <v>0</v>
      </c>
      <c r="O22" s="76">
        <f t="shared" si="6"/>
        <v>0</v>
      </c>
      <c r="P22" s="70">
        <f t="shared" ref="P22:P28" si="9">4*N22</f>
        <v>0</v>
      </c>
      <c r="Q22" s="84">
        <f t="shared" si="8"/>
        <v>0</v>
      </c>
    </row>
    <row r="23" spans="1:17" x14ac:dyDescent="0.3">
      <c r="A23" s="93"/>
      <c r="B23" s="19">
        <v>71</v>
      </c>
      <c r="C23" s="19"/>
      <c r="D23" s="20" t="s">
        <v>29</v>
      </c>
      <c r="E23" s="21">
        <v>7</v>
      </c>
      <c r="F23" s="21"/>
      <c r="G23" s="21"/>
      <c r="H23" s="80"/>
      <c r="I23" s="76">
        <f t="shared" si="0"/>
        <v>0</v>
      </c>
      <c r="J23" s="76">
        <f t="shared" si="1"/>
        <v>0</v>
      </c>
      <c r="K23" s="76">
        <f t="shared" si="2"/>
        <v>0</v>
      </c>
      <c r="L23" s="76">
        <f>30.4375/7*E23*J23</f>
        <v>0</v>
      </c>
      <c r="M23" s="76">
        <f t="shared" si="4"/>
        <v>0</v>
      </c>
      <c r="N23" s="76">
        <f t="shared" si="5"/>
        <v>0</v>
      </c>
      <c r="O23" s="76">
        <f t="shared" si="6"/>
        <v>0</v>
      </c>
      <c r="P23" s="70">
        <f t="shared" si="9"/>
        <v>0</v>
      </c>
      <c r="Q23" s="84">
        <f t="shared" si="8"/>
        <v>0</v>
      </c>
    </row>
    <row r="24" spans="1:17" x14ac:dyDescent="0.3">
      <c r="A24" s="93"/>
      <c r="B24" s="19">
        <v>91</v>
      </c>
      <c r="C24" s="19"/>
      <c r="D24" s="20" t="s">
        <v>16</v>
      </c>
      <c r="E24" s="21">
        <v>7</v>
      </c>
      <c r="F24" s="21"/>
      <c r="G24" s="21"/>
      <c r="H24" s="80"/>
      <c r="I24" s="76">
        <f t="shared" si="0"/>
        <v>0</v>
      </c>
      <c r="J24" s="76">
        <f t="shared" si="1"/>
        <v>0</v>
      </c>
      <c r="K24" s="76">
        <f t="shared" si="2"/>
        <v>0</v>
      </c>
      <c r="L24" s="76">
        <f>30.4375/7*E24*J24</f>
        <v>0</v>
      </c>
      <c r="M24" s="76">
        <f t="shared" si="4"/>
        <v>0</v>
      </c>
      <c r="N24" s="76">
        <f t="shared" si="5"/>
        <v>0</v>
      </c>
      <c r="O24" s="76">
        <f t="shared" si="6"/>
        <v>0</v>
      </c>
      <c r="P24" s="70">
        <f t="shared" si="9"/>
        <v>0</v>
      </c>
      <c r="Q24" s="84">
        <f t="shared" si="8"/>
        <v>0</v>
      </c>
    </row>
    <row r="25" spans="1:17" x14ac:dyDescent="0.3">
      <c r="A25" s="93"/>
      <c r="B25" s="19">
        <v>525.6</v>
      </c>
      <c r="C25" s="19"/>
      <c r="D25" s="20" t="s">
        <v>14</v>
      </c>
      <c r="E25" s="21">
        <v>14</v>
      </c>
      <c r="F25" s="21"/>
      <c r="G25" s="20"/>
      <c r="H25" s="80"/>
      <c r="I25" s="76">
        <f t="shared" ref="I25:I43" si="10">H25*1.21</f>
        <v>0</v>
      </c>
      <c r="J25" s="76">
        <f t="shared" ref="J25:J43" si="11">B25*H25</f>
        <v>0</v>
      </c>
      <c r="K25" s="76">
        <f t="shared" ref="K25:K43" si="12">J25*1.21</f>
        <v>0</v>
      </c>
      <c r="L25" s="76">
        <f>30.4375/7*E25*J25</f>
        <v>0</v>
      </c>
      <c r="M25" s="76">
        <f t="shared" ref="M25:M43" si="13">L25*1.21</f>
        <v>0</v>
      </c>
      <c r="N25" s="76">
        <f t="shared" ref="N25:N43" si="14">L25*12</f>
        <v>0</v>
      </c>
      <c r="O25" s="76">
        <f t="shared" ref="O25:O43" si="15">N25*1.21</f>
        <v>0</v>
      </c>
      <c r="P25" s="70">
        <f t="shared" si="9"/>
        <v>0</v>
      </c>
      <c r="Q25" s="84">
        <f t="shared" si="8"/>
        <v>0</v>
      </c>
    </row>
    <row r="26" spans="1:17" x14ac:dyDescent="0.3">
      <c r="A26" s="93"/>
      <c r="B26" s="19">
        <v>943.8</v>
      </c>
      <c r="C26" s="19"/>
      <c r="D26" s="20" t="s">
        <v>15</v>
      </c>
      <c r="E26" s="21"/>
      <c r="F26" s="21">
        <v>4</v>
      </c>
      <c r="G26" s="22"/>
      <c r="H26" s="80"/>
      <c r="I26" s="76">
        <f t="shared" si="10"/>
        <v>0</v>
      </c>
      <c r="J26" s="76">
        <f t="shared" si="11"/>
        <v>0</v>
      </c>
      <c r="K26" s="76">
        <f t="shared" si="12"/>
        <v>0</v>
      </c>
      <c r="L26" s="76">
        <f>J26*F26</f>
        <v>0</v>
      </c>
      <c r="M26" s="76">
        <f t="shared" si="13"/>
        <v>0</v>
      </c>
      <c r="N26" s="76">
        <f t="shared" si="14"/>
        <v>0</v>
      </c>
      <c r="O26" s="76">
        <f t="shared" si="15"/>
        <v>0</v>
      </c>
      <c r="P26" s="70">
        <f t="shared" si="9"/>
        <v>0</v>
      </c>
      <c r="Q26" s="84">
        <f t="shared" si="8"/>
        <v>0</v>
      </c>
    </row>
    <row r="27" spans="1:17" x14ac:dyDescent="0.3">
      <c r="A27" s="93"/>
      <c r="B27" s="19">
        <v>180</v>
      </c>
      <c r="C27" s="19"/>
      <c r="D27" s="20" t="s">
        <v>28</v>
      </c>
      <c r="E27" s="21"/>
      <c r="F27" s="21"/>
      <c r="G27" s="21">
        <v>6</v>
      </c>
      <c r="H27" s="80"/>
      <c r="I27" s="76">
        <f t="shared" si="10"/>
        <v>0</v>
      </c>
      <c r="J27" s="76">
        <f t="shared" si="11"/>
        <v>0</v>
      </c>
      <c r="K27" s="76">
        <f t="shared" si="12"/>
        <v>0</v>
      </c>
      <c r="L27" s="76">
        <f>G27/12*J27</f>
        <v>0</v>
      </c>
      <c r="M27" s="76">
        <f t="shared" si="13"/>
        <v>0</v>
      </c>
      <c r="N27" s="76">
        <f t="shared" si="14"/>
        <v>0</v>
      </c>
      <c r="O27" s="76">
        <f t="shared" si="15"/>
        <v>0</v>
      </c>
      <c r="P27" s="70">
        <f t="shared" si="9"/>
        <v>0</v>
      </c>
      <c r="Q27" s="84">
        <f t="shared" si="8"/>
        <v>0</v>
      </c>
    </row>
    <row r="28" spans="1:17" ht="15" thickBot="1" x14ac:dyDescent="0.35">
      <c r="A28" s="94"/>
      <c r="B28" s="23">
        <v>1337.8</v>
      </c>
      <c r="C28" s="23"/>
      <c r="D28" s="24" t="s">
        <v>13</v>
      </c>
      <c r="E28" s="25">
        <v>7</v>
      </c>
      <c r="F28" s="25"/>
      <c r="G28" s="26"/>
      <c r="H28" s="81"/>
      <c r="I28" s="76">
        <f t="shared" si="10"/>
        <v>0</v>
      </c>
      <c r="J28" s="76">
        <f t="shared" si="11"/>
        <v>0</v>
      </c>
      <c r="K28" s="76">
        <f t="shared" si="12"/>
        <v>0</v>
      </c>
      <c r="L28" s="76">
        <f>30.4375/7*E28*J28</f>
        <v>0</v>
      </c>
      <c r="M28" s="76">
        <f t="shared" si="13"/>
        <v>0</v>
      </c>
      <c r="N28" s="76">
        <f t="shared" si="14"/>
        <v>0</v>
      </c>
      <c r="O28" s="76">
        <f t="shared" si="15"/>
        <v>0</v>
      </c>
      <c r="P28" s="70">
        <f t="shared" si="9"/>
        <v>0</v>
      </c>
      <c r="Q28" s="84">
        <f t="shared" si="8"/>
        <v>0</v>
      </c>
    </row>
    <row r="29" spans="1:17" x14ac:dyDescent="0.3">
      <c r="A29" s="95" t="s">
        <v>32</v>
      </c>
      <c r="B29" s="30">
        <v>16.8</v>
      </c>
      <c r="C29" s="30"/>
      <c r="D29" s="31" t="s">
        <v>13</v>
      </c>
      <c r="E29" s="32">
        <v>2</v>
      </c>
      <c r="F29" s="32"/>
      <c r="G29" s="33"/>
      <c r="H29" s="79"/>
      <c r="I29" s="77">
        <f t="shared" si="10"/>
        <v>0</v>
      </c>
      <c r="J29" s="77">
        <f t="shared" si="11"/>
        <v>0</v>
      </c>
      <c r="K29" s="77">
        <f t="shared" si="12"/>
        <v>0</v>
      </c>
      <c r="L29" s="77">
        <f>30.4375/7*E29*J29</f>
        <v>0</v>
      </c>
      <c r="M29" s="77">
        <f t="shared" si="13"/>
        <v>0</v>
      </c>
      <c r="N29" s="77">
        <f t="shared" si="14"/>
        <v>0</v>
      </c>
      <c r="O29" s="77">
        <f t="shared" si="15"/>
        <v>0</v>
      </c>
      <c r="P29" s="71">
        <f>4*N29</f>
        <v>0</v>
      </c>
      <c r="Q29" s="85">
        <f t="shared" si="8"/>
        <v>0</v>
      </c>
    </row>
    <row r="30" spans="1:17" x14ac:dyDescent="0.3">
      <c r="A30" s="96"/>
      <c r="B30" s="27">
        <v>164.4</v>
      </c>
      <c r="C30" s="27"/>
      <c r="D30" s="28" t="s">
        <v>14</v>
      </c>
      <c r="E30" s="29">
        <v>7</v>
      </c>
      <c r="F30" s="28"/>
      <c r="G30" s="29"/>
      <c r="H30" s="80"/>
      <c r="I30" s="77">
        <f t="shared" si="10"/>
        <v>0</v>
      </c>
      <c r="J30" s="77">
        <f t="shared" si="11"/>
        <v>0</v>
      </c>
      <c r="K30" s="77">
        <f t="shared" si="12"/>
        <v>0</v>
      </c>
      <c r="L30" s="77">
        <f>30.4375/7*E30*J30</f>
        <v>0</v>
      </c>
      <c r="M30" s="77">
        <f t="shared" si="13"/>
        <v>0</v>
      </c>
      <c r="N30" s="77">
        <f t="shared" si="14"/>
        <v>0</v>
      </c>
      <c r="O30" s="77">
        <f t="shared" si="15"/>
        <v>0</v>
      </c>
      <c r="P30" s="71">
        <f t="shared" ref="P30:P34" si="16">4*N30</f>
        <v>0</v>
      </c>
      <c r="Q30" s="85">
        <f t="shared" si="8"/>
        <v>0</v>
      </c>
    </row>
    <row r="31" spans="1:17" x14ac:dyDescent="0.3">
      <c r="A31" s="96"/>
      <c r="B31" s="27">
        <v>376.5</v>
      </c>
      <c r="C31" s="27"/>
      <c r="D31" s="28" t="s">
        <v>13</v>
      </c>
      <c r="E31" s="29">
        <v>7</v>
      </c>
      <c r="F31" s="28"/>
      <c r="G31" s="29"/>
      <c r="H31" s="80"/>
      <c r="I31" s="77">
        <f t="shared" si="10"/>
        <v>0</v>
      </c>
      <c r="J31" s="77">
        <f t="shared" si="11"/>
        <v>0</v>
      </c>
      <c r="K31" s="77">
        <f t="shared" si="12"/>
        <v>0</v>
      </c>
      <c r="L31" s="77">
        <f>30.4375/7*E31*J31</f>
        <v>0</v>
      </c>
      <c r="M31" s="77">
        <f t="shared" si="13"/>
        <v>0</v>
      </c>
      <c r="N31" s="77">
        <f t="shared" si="14"/>
        <v>0</v>
      </c>
      <c r="O31" s="77">
        <f t="shared" si="15"/>
        <v>0</v>
      </c>
      <c r="P31" s="71">
        <f t="shared" si="16"/>
        <v>0</v>
      </c>
      <c r="Q31" s="85">
        <f t="shared" si="8"/>
        <v>0</v>
      </c>
    </row>
    <row r="32" spans="1:17" x14ac:dyDescent="0.3">
      <c r="A32" s="96"/>
      <c r="B32" s="27">
        <v>185</v>
      </c>
      <c r="C32" s="27"/>
      <c r="D32" s="28" t="s">
        <v>14</v>
      </c>
      <c r="E32" s="29">
        <v>14</v>
      </c>
      <c r="F32" s="28"/>
      <c r="G32" s="29"/>
      <c r="H32" s="80"/>
      <c r="I32" s="77">
        <f t="shared" si="10"/>
        <v>0</v>
      </c>
      <c r="J32" s="77">
        <f t="shared" si="11"/>
        <v>0</v>
      </c>
      <c r="K32" s="77">
        <f t="shared" si="12"/>
        <v>0</v>
      </c>
      <c r="L32" s="77">
        <f>30.4375/7*E32*J32</f>
        <v>0</v>
      </c>
      <c r="M32" s="77">
        <f t="shared" si="13"/>
        <v>0</v>
      </c>
      <c r="N32" s="77">
        <f t="shared" si="14"/>
        <v>0</v>
      </c>
      <c r="O32" s="77">
        <f t="shared" si="15"/>
        <v>0</v>
      </c>
      <c r="P32" s="71">
        <f t="shared" si="16"/>
        <v>0</v>
      </c>
      <c r="Q32" s="85">
        <f t="shared" si="8"/>
        <v>0</v>
      </c>
    </row>
    <row r="33" spans="1:17" x14ac:dyDescent="0.3">
      <c r="A33" s="96"/>
      <c r="B33" s="27">
        <v>317</v>
      </c>
      <c r="C33" s="27"/>
      <c r="D33" s="28" t="s">
        <v>15</v>
      </c>
      <c r="E33" s="29"/>
      <c r="F33" s="29">
        <v>4</v>
      </c>
      <c r="G33" s="28"/>
      <c r="H33" s="80"/>
      <c r="I33" s="77">
        <f t="shared" si="10"/>
        <v>0</v>
      </c>
      <c r="J33" s="77">
        <f t="shared" si="11"/>
        <v>0</v>
      </c>
      <c r="K33" s="77">
        <f t="shared" si="12"/>
        <v>0</v>
      </c>
      <c r="L33" s="77">
        <f>J33*F33</f>
        <v>0</v>
      </c>
      <c r="M33" s="77">
        <f t="shared" si="13"/>
        <v>0</v>
      </c>
      <c r="N33" s="77">
        <f t="shared" si="14"/>
        <v>0</v>
      </c>
      <c r="O33" s="77">
        <f t="shared" si="15"/>
        <v>0</v>
      </c>
      <c r="P33" s="71">
        <f t="shared" si="16"/>
        <v>0</v>
      </c>
      <c r="Q33" s="85">
        <f t="shared" si="8"/>
        <v>0</v>
      </c>
    </row>
    <row r="34" spans="1:17" ht="15" thickBot="1" x14ac:dyDescent="0.35">
      <c r="A34" s="97"/>
      <c r="B34" s="34">
        <v>3.8</v>
      </c>
      <c r="C34" s="34"/>
      <c r="D34" s="35" t="s">
        <v>28</v>
      </c>
      <c r="E34" s="36"/>
      <c r="F34" s="35"/>
      <c r="G34" s="36">
        <v>6</v>
      </c>
      <c r="H34" s="81"/>
      <c r="I34" s="77">
        <f t="shared" si="10"/>
        <v>0</v>
      </c>
      <c r="J34" s="77">
        <f t="shared" si="11"/>
        <v>0</v>
      </c>
      <c r="K34" s="77">
        <f t="shared" si="12"/>
        <v>0</v>
      </c>
      <c r="L34" s="77">
        <f>G34/12*J34</f>
        <v>0</v>
      </c>
      <c r="M34" s="77">
        <f t="shared" si="13"/>
        <v>0</v>
      </c>
      <c r="N34" s="77">
        <f t="shared" si="14"/>
        <v>0</v>
      </c>
      <c r="O34" s="77">
        <f t="shared" si="15"/>
        <v>0</v>
      </c>
      <c r="P34" s="71">
        <f t="shared" si="16"/>
        <v>0</v>
      </c>
      <c r="Q34" s="85">
        <f t="shared" si="8"/>
        <v>0</v>
      </c>
    </row>
    <row r="35" spans="1:17" x14ac:dyDescent="0.3">
      <c r="A35" s="98" t="s">
        <v>33</v>
      </c>
      <c r="B35" s="37">
        <v>15</v>
      </c>
      <c r="C35" s="37"/>
      <c r="D35" s="38" t="s">
        <v>14</v>
      </c>
      <c r="E35" s="39">
        <v>1</v>
      </c>
      <c r="F35" s="38"/>
      <c r="G35" s="38"/>
      <c r="H35" s="79"/>
      <c r="I35" s="78">
        <f t="shared" si="10"/>
        <v>0</v>
      </c>
      <c r="J35" s="78">
        <f t="shared" si="11"/>
        <v>0</v>
      </c>
      <c r="K35" s="78">
        <f t="shared" si="12"/>
        <v>0</v>
      </c>
      <c r="L35" s="78">
        <f t="shared" ref="L35:L41" si="17">30.4375/7*E35*J35</f>
        <v>0</v>
      </c>
      <c r="M35" s="78">
        <f t="shared" si="13"/>
        <v>0</v>
      </c>
      <c r="N35" s="78">
        <f t="shared" si="14"/>
        <v>0</v>
      </c>
      <c r="O35" s="78">
        <f t="shared" si="15"/>
        <v>0</v>
      </c>
      <c r="P35" s="72">
        <f>4*N35</f>
        <v>0</v>
      </c>
      <c r="Q35" s="86">
        <f t="shared" si="8"/>
        <v>0</v>
      </c>
    </row>
    <row r="36" spans="1:17" x14ac:dyDescent="0.3">
      <c r="A36" s="99"/>
      <c r="B36" s="40">
        <v>33.9</v>
      </c>
      <c r="C36" s="40"/>
      <c r="D36" s="41" t="s">
        <v>13</v>
      </c>
      <c r="E36" s="42">
        <v>1</v>
      </c>
      <c r="F36" s="41"/>
      <c r="G36" s="41"/>
      <c r="H36" s="80"/>
      <c r="I36" s="78">
        <f t="shared" si="10"/>
        <v>0</v>
      </c>
      <c r="J36" s="78">
        <f t="shared" si="11"/>
        <v>0</v>
      </c>
      <c r="K36" s="78">
        <f t="shared" si="12"/>
        <v>0</v>
      </c>
      <c r="L36" s="78">
        <f t="shared" si="17"/>
        <v>0</v>
      </c>
      <c r="M36" s="78">
        <f t="shared" si="13"/>
        <v>0</v>
      </c>
      <c r="N36" s="78">
        <f t="shared" si="14"/>
        <v>0</v>
      </c>
      <c r="O36" s="78">
        <f t="shared" si="15"/>
        <v>0</v>
      </c>
      <c r="P36" s="72">
        <f t="shared" ref="P36:P43" si="18">4*N36</f>
        <v>0</v>
      </c>
      <c r="Q36" s="86">
        <f t="shared" si="8"/>
        <v>0</v>
      </c>
    </row>
    <row r="37" spans="1:17" x14ac:dyDescent="0.3">
      <c r="A37" s="99"/>
      <c r="B37" s="40">
        <v>20.8</v>
      </c>
      <c r="C37" s="40"/>
      <c r="D37" s="41" t="s">
        <v>14</v>
      </c>
      <c r="E37" s="42">
        <v>2</v>
      </c>
      <c r="F37" s="41"/>
      <c r="G37" s="41"/>
      <c r="H37" s="80"/>
      <c r="I37" s="78">
        <f t="shared" si="10"/>
        <v>0</v>
      </c>
      <c r="J37" s="78">
        <f t="shared" si="11"/>
        <v>0</v>
      </c>
      <c r="K37" s="78">
        <f t="shared" si="12"/>
        <v>0</v>
      </c>
      <c r="L37" s="78">
        <f t="shared" si="17"/>
        <v>0</v>
      </c>
      <c r="M37" s="78">
        <f t="shared" si="13"/>
        <v>0</v>
      </c>
      <c r="N37" s="78">
        <f t="shared" si="14"/>
        <v>0</v>
      </c>
      <c r="O37" s="78">
        <f t="shared" si="15"/>
        <v>0</v>
      </c>
      <c r="P37" s="72">
        <f t="shared" si="18"/>
        <v>0</v>
      </c>
      <c r="Q37" s="86">
        <f t="shared" si="8"/>
        <v>0</v>
      </c>
    </row>
    <row r="38" spans="1:17" x14ac:dyDescent="0.3">
      <c r="A38" s="99"/>
      <c r="B38" s="40">
        <v>238.5</v>
      </c>
      <c r="C38" s="40"/>
      <c r="D38" s="41" t="s">
        <v>13</v>
      </c>
      <c r="E38" s="42">
        <v>2</v>
      </c>
      <c r="F38" s="41"/>
      <c r="G38" s="41"/>
      <c r="H38" s="80"/>
      <c r="I38" s="78">
        <f t="shared" si="10"/>
        <v>0</v>
      </c>
      <c r="J38" s="78">
        <f t="shared" si="11"/>
        <v>0</v>
      </c>
      <c r="K38" s="78">
        <f t="shared" si="12"/>
        <v>0</v>
      </c>
      <c r="L38" s="78">
        <f t="shared" si="17"/>
        <v>0</v>
      </c>
      <c r="M38" s="78">
        <f t="shared" si="13"/>
        <v>0</v>
      </c>
      <c r="N38" s="78">
        <f t="shared" si="14"/>
        <v>0</v>
      </c>
      <c r="O38" s="78">
        <f t="shared" si="15"/>
        <v>0</v>
      </c>
      <c r="P38" s="72">
        <f t="shared" si="18"/>
        <v>0</v>
      </c>
      <c r="Q38" s="86">
        <f t="shared" si="8"/>
        <v>0</v>
      </c>
    </row>
    <row r="39" spans="1:17" x14ac:dyDescent="0.3">
      <c r="A39" s="99"/>
      <c r="B39" s="40">
        <v>437</v>
      </c>
      <c r="C39" s="40"/>
      <c r="D39" s="41" t="s">
        <v>14</v>
      </c>
      <c r="E39" s="42">
        <v>7</v>
      </c>
      <c r="F39" s="41"/>
      <c r="G39" s="41"/>
      <c r="H39" s="80"/>
      <c r="I39" s="78">
        <f t="shared" si="10"/>
        <v>0</v>
      </c>
      <c r="J39" s="78">
        <f t="shared" si="11"/>
        <v>0</v>
      </c>
      <c r="K39" s="78">
        <f t="shared" si="12"/>
        <v>0</v>
      </c>
      <c r="L39" s="78">
        <f t="shared" si="17"/>
        <v>0</v>
      </c>
      <c r="M39" s="78">
        <f t="shared" si="13"/>
        <v>0</v>
      </c>
      <c r="N39" s="78">
        <f t="shared" si="14"/>
        <v>0</v>
      </c>
      <c r="O39" s="78">
        <f t="shared" si="15"/>
        <v>0</v>
      </c>
      <c r="P39" s="72">
        <f t="shared" si="18"/>
        <v>0</v>
      </c>
      <c r="Q39" s="86">
        <f t="shared" si="8"/>
        <v>0</v>
      </c>
    </row>
    <row r="40" spans="1:17" x14ac:dyDescent="0.3">
      <c r="A40" s="99"/>
      <c r="B40" s="40">
        <v>977.7</v>
      </c>
      <c r="C40" s="40"/>
      <c r="D40" s="41" t="s">
        <v>13</v>
      </c>
      <c r="E40" s="42">
        <v>7</v>
      </c>
      <c r="F40" s="41"/>
      <c r="G40" s="41"/>
      <c r="H40" s="80"/>
      <c r="I40" s="78">
        <f t="shared" si="10"/>
        <v>0</v>
      </c>
      <c r="J40" s="78">
        <f t="shared" si="11"/>
        <v>0</v>
      </c>
      <c r="K40" s="78">
        <f t="shared" si="12"/>
        <v>0</v>
      </c>
      <c r="L40" s="78">
        <f t="shared" si="17"/>
        <v>0</v>
      </c>
      <c r="M40" s="78">
        <f t="shared" si="13"/>
        <v>0</v>
      </c>
      <c r="N40" s="78">
        <f t="shared" si="14"/>
        <v>0</v>
      </c>
      <c r="O40" s="78">
        <f t="shared" si="15"/>
        <v>0</v>
      </c>
      <c r="P40" s="72">
        <f t="shared" si="18"/>
        <v>0</v>
      </c>
      <c r="Q40" s="86">
        <f t="shared" si="8"/>
        <v>0</v>
      </c>
    </row>
    <row r="41" spans="1:17" x14ac:dyDescent="0.3">
      <c r="A41" s="99"/>
      <c r="B41" s="40">
        <v>412.8</v>
      </c>
      <c r="C41" s="40"/>
      <c r="D41" s="41" t="s">
        <v>15</v>
      </c>
      <c r="E41" s="42">
        <v>14</v>
      </c>
      <c r="F41" s="41"/>
      <c r="G41" s="41"/>
      <c r="H41" s="80"/>
      <c r="I41" s="78">
        <f t="shared" si="10"/>
        <v>0</v>
      </c>
      <c r="J41" s="78">
        <f t="shared" si="11"/>
        <v>0</v>
      </c>
      <c r="K41" s="78">
        <f t="shared" si="12"/>
        <v>0</v>
      </c>
      <c r="L41" s="78">
        <f t="shared" si="17"/>
        <v>0</v>
      </c>
      <c r="M41" s="78">
        <f t="shared" si="13"/>
        <v>0</v>
      </c>
      <c r="N41" s="78">
        <f t="shared" si="14"/>
        <v>0</v>
      </c>
      <c r="O41" s="78">
        <f t="shared" si="15"/>
        <v>0</v>
      </c>
      <c r="P41" s="72">
        <f t="shared" si="18"/>
        <v>0</v>
      </c>
      <c r="Q41" s="86">
        <f t="shared" si="8"/>
        <v>0</v>
      </c>
    </row>
    <row r="42" spans="1:17" x14ac:dyDescent="0.3">
      <c r="A42" s="99"/>
      <c r="B42" s="40">
        <v>636</v>
      </c>
      <c r="C42" s="40"/>
      <c r="D42" s="41" t="s">
        <v>15</v>
      </c>
      <c r="E42" s="42"/>
      <c r="F42" s="42">
        <v>4</v>
      </c>
      <c r="G42" s="42"/>
      <c r="H42" s="80"/>
      <c r="I42" s="78">
        <f t="shared" si="10"/>
        <v>0</v>
      </c>
      <c r="J42" s="78">
        <f t="shared" si="11"/>
        <v>0</v>
      </c>
      <c r="K42" s="78">
        <f t="shared" si="12"/>
        <v>0</v>
      </c>
      <c r="L42" s="78">
        <f>J42*F42</f>
        <v>0</v>
      </c>
      <c r="M42" s="78">
        <f t="shared" si="13"/>
        <v>0</v>
      </c>
      <c r="N42" s="78">
        <f t="shared" si="14"/>
        <v>0</v>
      </c>
      <c r="O42" s="78">
        <f t="shared" si="15"/>
        <v>0</v>
      </c>
      <c r="P42" s="72">
        <f t="shared" si="18"/>
        <v>0</v>
      </c>
      <c r="Q42" s="86">
        <f t="shared" si="8"/>
        <v>0</v>
      </c>
    </row>
    <row r="43" spans="1:17" ht="15" thickBot="1" x14ac:dyDescent="0.35">
      <c r="A43" s="100"/>
      <c r="B43" s="43">
        <v>15.3</v>
      </c>
      <c r="C43" s="43"/>
      <c r="D43" s="44" t="s">
        <v>13</v>
      </c>
      <c r="E43" s="45"/>
      <c r="F43" s="45"/>
      <c r="G43" s="45">
        <v>2</v>
      </c>
      <c r="H43" s="81"/>
      <c r="I43" s="78">
        <f t="shared" si="10"/>
        <v>0</v>
      </c>
      <c r="J43" s="78">
        <f t="shared" si="11"/>
        <v>0</v>
      </c>
      <c r="K43" s="78">
        <f t="shared" si="12"/>
        <v>0</v>
      </c>
      <c r="L43" s="78">
        <f>G43/12*J43</f>
        <v>0</v>
      </c>
      <c r="M43" s="78">
        <f t="shared" si="13"/>
        <v>0</v>
      </c>
      <c r="N43" s="78">
        <f t="shared" si="14"/>
        <v>0</v>
      </c>
      <c r="O43" s="78">
        <f t="shared" si="15"/>
        <v>0</v>
      </c>
      <c r="P43" s="72">
        <f t="shared" si="18"/>
        <v>0</v>
      </c>
      <c r="Q43" s="86">
        <f t="shared" si="8"/>
        <v>0</v>
      </c>
    </row>
    <row r="44" spans="1:17" ht="15" thickBot="1" x14ac:dyDescent="0.35">
      <c r="A44" s="53"/>
      <c r="B44" s="54"/>
      <c r="C44" s="54"/>
      <c r="D44" s="55"/>
      <c r="E44" s="56"/>
      <c r="F44" s="55"/>
      <c r="G44" s="55"/>
      <c r="H44" s="66"/>
      <c r="I44" s="73"/>
      <c r="J44" s="73"/>
      <c r="K44" s="73"/>
      <c r="L44" s="73"/>
      <c r="M44" s="73"/>
      <c r="N44" s="73"/>
      <c r="O44" s="74"/>
      <c r="P44" s="68"/>
      <c r="Q44" s="69"/>
    </row>
    <row r="45" spans="1:17" ht="15" thickBot="1" x14ac:dyDescent="0.35">
      <c r="A45" s="57" t="s">
        <v>18</v>
      </c>
      <c r="B45" s="58">
        <f>SUM(B3:B44)</f>
        <v>9538.6299999999992</v>
      </c>
      <c r="C45" s="58"/>
      <c r="D45" s="59"/>
      <c r="E45" s="60" t="s">
        <v>19</v>
      </c>
      <c r="F45" s="60" t="s">
        <v>19</v>
      </c>
      <c r="G45" s="60" t="s">
        <v>19</v>
      </c>
      <c r="H45" s="61" t="s">
        <v>19</v>
      </c>
      <c r="I45" s="61" t="s">
        <v>19</v>
      </c>
      <c r="J45" s="62">
        <f t="shared" ref="J45:O45" si="19">SUM(J3:J43)</f>
        <v>0</v>
      </c>
      <c r="K45" s="62">
        <f t="shared" si="19"/>
        <v>0</v>
      </c>
      <c r="L45" s="62">
        <f t="shared" si="19"/>
        <v>0</v>
      </c>
      <c r="M45" s="62">
        <f t="shared" si="19"/>
        <v>0</v>
      </c>
      <c r="N45" s="62">
        <f t="shared" si="19"/>
        <v>0</v>
      </c>
      <c r="O45" s="63">
        <f t="shared" si="19"/>
        <v>0</v>
      </c>
      <c r="P45" s="87">
        <f>SUM(P3:P43)</f>
        <v>0</v>
      </c>
      <c r="Q45" s="88">
        <f>SUM(Q3:Q43)</f>
        <v>0</v>
      </c>
    </row>
    <row r="46" spans="1:17" x14ac:dyDescent="0.3">
      <c r="P46" s="101" t="s">
        <v>37</v>
      </c>
      <c r="Q46" s="102"/>
    </row>
    <row r="47" spans="1:17" x14ac:dyDescent="0.3">
      <c r="P47" s="103"/>
      <c r="Q47" s="103"/>
    </row>
    <row r="49" spans="4:4" x14ac:dyDescent="0.3">
      <c r="D49" s="4"/>
    </row>
  </sheetData>
  <sheetProtection selectLockedCells="1" sort="0" autoFilter="0"/>
  <sortState ref="A2:P63">
    <sortCondition ref="A2:A63"/>
  </sortState>
  <mergeCells count="5">
    <mergeCell ref="A3:A20"/>
    <mergeCell ref="A21:A28"/>
    <mergeCell ref="A29:A34"/>
    <mergeCell ref="A35:A43"/>
    <mergeCell ref="P46:Q47"/>
  </mergeCells>
  <pageMargins left="0.7" right="0.7" top="0.78740157499999996" bottom="0.78740157499999996" header="0.3" footer="0.3"/>
  <pageSetup paperSize="9" scale="99" orientation="landscape" horizontalDpi="4294967295" verticalDpi="4294967295" r:id="rId1"/>
  <colBreaks count="2" manualBreakCount="2">
    <brk id="7" min="1" max="134" man="1"/>
    <brk id="11" min="1" max="1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2" sqref="C22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opLeftCell="A4" workbookViewId="0">
      <selection activeCell="E10" sqref="E10"/>
    </sheetView>
  </sheetViews>
  <sheetFormatPr defaultRowHeight="14.4" x14ac:dyDescent="0.3"/>
  <cols>
    <col min="1" max="2" width="9.109375" customWidth="1"/>
  </cols>
  <sheetData>
    <row r="1" spans="1:13" x14ac:dyDescent="0.3">
      <c r="A1" s="51"/>
      <c r="B1" s="52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x14ac:dyDescent="0.3">
      <c r="A2" s="2"/>
      <c r="C2" s="3"/>
    </row>
    <row r="3" spans="1:13" x14ac:dyDescent="0.3">
      <c r="A3" s="2"/>
      <c r="C3" s="3"/>
    </row>
    <row r="4" spans="1:13" x14ac:dyDescent="0.3">
      <c r="A4" s="2"/>
      <c r="C4" s="3"/>
    </row>
    <row r="5" spans="1:13" x14ac:dyDescent="0.3">
      <c r="A5" s="2"/>
      <c r="C5" s="3"/>
    </row>
    <row r="6" spans="1:13" x14ac:dyDescent="0.3">
      <c r="A6" s="2"/>
      <c r="C6" s="3"/>
    </row>
    <row r="7" spans="1:13" x14ac:dyDescent="0.3">
      <c r="A7" s="2"/>
      <c r="C7" s="3"/>
    </row>
    <row r="8" spans="1:13" x14ac:dyDescent="0.3">
      <c r="A8" s="2"/>
      <c r="C8" s="3"/>
    </row>
    <row r="9" spans="1:13" x14ac:dyDescent="0.3">
      <c r="A9" s="2"/>
      <c r="C9" s="3"/>
    </row>
    <row r="10" spans="1:13" x14ac:dyDescent="0.3">
      <c r="A10" s="2"/>
      <c r="C10" s="3"/>
    </row>
    <row r="11" spans="1:13" x14ac:dyDescent="0.3">
      <c r="A11" s="2"/>
      <c r="C11" s="3"/>
    </row>
    <row r="12" spans="1:13" x14ac:dyDescent="0.3">
      <c r="A12" s="2"/>
      <c r="C12" s="3"/>
    </row>
    <row r="13" spans="1:13" x14ac:dyDescent="0.3">
      <c r="A13" s="2"/>
      <c r="C13" s="3"/>
    </row>
    <row r="14" spans="1:13" x14ac:dyDescent="0.3">
      <c r="A14" s="2"/>
      <c r="C14" s="3"/>
    </row>
    <row r="15" spans="1:13" x14ac:dyDescent="0.3">
      <c r="A15" s="2"/>
      <c r="C15" s="3"/>
    </row>
    <row r="16" spans="1:13" x14ac:dyDescent="0.3">
      <c r="A16" s="2"/>
      <c r="C16" s="3"/>
    </row>
    <row r="17" spans="1:3" x14ac:dyDescent="0.3">
      <c r="A17" s="2"/>
      <c r="C17" s="3"/>
    </row>
    <row r="18" spans="1:3" x14ac:dyDescent="0.3">
      <c r="A18" s="2"/>
      <c r="C18" s="3"/>
    </row>
    <row r="19" spans="1:3" x14ac:dyDescent="0.3">
      <c r="A19" s="2"/>
      <c r="C19" s="3"/>
    </row>
    <row r="20" spans="1:3" x14ac:dyDescent="0.3">
      <c r="A20" s="2"/>
      <c r="C20" s="3"/>
    </row>
    <row r="21" spans="1:3" x14ac:dyDescent="0.3">
      <c r="A21" s="2"/>
      <c r="C21" s="3"/>
    </row>
    <row r="22" spans="1:3" x14ac:dyDescent="0.3">
      <c r="A22" s="2"/>
      <c r="C22" s="3"/>
    </row>
    <row r="23" spans="1:3" x14ac:dyDescent="0.3">
      <c r="A23" s="2"/>
      <c r="C23" s="3"/>
    </row>
    <row r="24" spans="1:3" x14ac:dyDescent="0.3">
      <c r="A24" s="2"/>
      <c r="C24" s="3"/>
    </row>
    <row r="25" spans="1:3" x14ac:dyDescent="0.3">
      <c r="A25" s="2"/>
      <c r="C25" s="3"/>
    </row>
    <row r="26" spans="1:3" x14ac:dyDescent="0.3">
      <c r="A26" s="2"/>
      <c r="C26" s="3"/>
    </row>
    <row r="27" spans="1:3" x14ac:dyDescent="0.3">
      <c r="A27" s="2"/>
      <c r="C27" s="3"/>
    </row>
    <row r="28" spans="1:3" x14ac:dyDescent="0.3">
      <c r="A28" s="2"/>
      <c r="C28" s="3"/>
    </row>
    <row r="29" spans="1:3" x14ac:dyDescent="0.3">
      <c r="A29" s="2"/>
      <c r="C29" s="3"/>
    </row>
    <row r="30" spans="1:3" x14ac:dyDescent="0.3">
      <c r="A30" s="2"/>
      <c r="C30" s="3"/>
    </row>
    <row r="31" spans="1:3" x14ac:dyDescent="0.3">
      <c r="A31" s="2"/>
      <c r="C31" s="3"/>
    </row>
    <row r="32" spans="1:3" x14ac:dyDescent="0.3">
      <c r="A32" s="2"/>
      <c r="C32" s="3"/>
    </row>
    <row r="33" spans="1:3" x14ac:dyDescent="0.3">
      <c r="A33" s="2"/>
      <c r="C33" s="3"/>
    </row>
    <row r="34" spans="1:3" x14ac:dyDescent="0.3">
      <c r="A34" s="2"/>
      <c r="C34" s="3"/>
    </row>
    <row r="35" spans="1:3" x14ac:dyDescent="0.3">
      <c r="A35" s="2"/>
      <c r="C35" s="3"/>
    </row>
    <row r="36" spans="1:3" x14ac:dyDescent="0.3">
      <c r="A36" s="2"/>
      <c r="C36" s="3"/>
    </row>
    <row r="37" spans="1:3" x14ac:dyDescent="0.3">
      <c r="A37" s="2"/>
      <c r="C37" s="3"/>
    </row>
    <row r="38" spans="1:3" x14ac:dyDescent="0.3">
      <c r="A38" s="2"/>
      <c r="C38" s="3"/>
    </row>
    <row r="39" spans="1:3" x14ac:dyDescent="0.3">
      <c r="A39" s="2"/>
      <c r="C39" s="3"/>
    </row>
    <row r="40" spans="1:3" x14ac:dyDescent="0.3">
      <c r="A40" s="2"/>
      <c r="C40" s="3"/>
    </row>
    <row r="41" spans="1:3" x14ac:dyDescent="0.3">
      <c r="A41" s="2"/>
      <c r="C41" s="3"/>
    </row>
    <row r="42" spans="1:3" x14ac:dyDescent="0.3">
      <c r="A42" s="2"/>
      <c r="C42" s="3"/>
    </row>
    <row r="43" spans="1:3" x14ac:dyDescent="0.3">
      <c r="A43" s="2"/>
      <c r="C43" s="3"/>
    </row>
    <row r="44" spans="1:3" x14ac:dyDescent="0.3">
      <c r="A44" s="2"/>
      <c r="C44" s="3"/>
    </row>
    <row r="45" spans="1:3" x14ac:dyDescent="0.3">
      <c r="A45" s="2"/>
      <c r="C45" s="3"/>
    </row>
    <row r="46" spans="1:3" x14ac:dyDescent="0.3">
      <c r="A46" s="2"/>
      <c r="C46" s="3"/>
    </row>
    <row r="47" spans="1:3" x14ac:dyDescent="0.3">
      <c r="A47" s="2"/>
      <c r="C47" s="3"/>
    </row>
    <row r="48" spans="1:3" x14ac:dyDescent="0.3">
      <c r="A48" s="2"/>
      <c r="C48" s="3"/>
    </row>
    <row r="49" spans="1:3" x14ac:dyDescent="0.3">
      <c r="A49" s="2"/>
      <c r="C49" s="3"/>
    </row>
    <row r="50" spans="1:3" x14ac:dyDescent="0.3">
      <c r="A50" s="2"/>
      <c r="C50" s="3"/>
    </row>
    <row r="51" spans="1:3" x14ac:dyDescent="0.3">
      <c r="A51" s="2"/>
      <c r="C51" s="3"/>
    </row>
    <row r="52" spans="1:3" x14ac:dyDescent="0.3">
      <c r="A52" s="2"/>
      <c r="C52" s="3"/>
    </row>
    <row r="53" spans="1:3" x14ac:dyDescent="0.3">
      <c r="A53" s="2"/>
      <c r="C53" s="3"/>
    </row>
    <row r="54" spans="1:3" x14ac:dyDescent="0.3">
      <c r="A54" s="2"/>
      <c r="C54" s="3"/>
    </row>
    <row r="55" spans="1:3" x14ac:dyDescent="0.3">
      <c r="A55" s="2"/>
      <c r="C55" s="3"/>
    </row>
    <row r="56" spans="1:3" x14ac:dyDescent="0.3">
      <c r="A56" s="2"/>
      <c r="C56" s="3"/>
    </row>
    <row r="57" spans="1:3" x14ac:dyDescent="0.3">
      <c r="A57" s="2"/>
      <c r="C57" s="3"/>
    </row>
    <row r="58" spans="1:3" x14ac:dyDescent="0.3">
      <c r="A58" s="2"/>
      <c r="C58" s="3"/>
    </row>
    <row r="59" spans="1:3" x14ac:dyDescent="0.3">
      <c r="A59" s="2"/>
      <c r="C59" s="3"/>
    </row>
    <row r="60" spans="1:3" x14ac:dyDescent="0.3">
      <c r="A60" s="2"/>
      <c r="C60" s="3"/>
    </row>
    <row r="61" spans="1:3" x14ac:dyDescent="0.3">
      <c r="A61" s="2"/>
      <c r="C61" s="3"/>
    </row>
    <row r="62" spans="1:3" x14ac:dyDescent="0.3">
      <c r="A62" s="2"/>
      <c r="C62" s="3"/>
    </row>
    <row r="63" spans="1:3" x14ac:dyDescent="0.3">
      <c r="A63" s="2"/>
      <c r="C63" s="3"/>
    </row>
    <row r="64" spans="1:3" x14ac:dyDescent="0.3">
      <c r="A64" s="2"/>
      <c r="C64" s="3"/>
    </row>
    <row r="65" spans="1:3" x14ac:dyDescent="0.3">
      <c r="A65" s="2"/>
      <c r="C65" s="3"/>
    </row>
    <row r="66" spans="1:3" x14ac:dyDescent="0.3">
      <c r="A66" s="2"/>
      <c r="C66" s="3"/>
    </row>
    <row r="67" spans="1:3" x14ac:dyDescent="0.3">
      <c r="A67" s="2"/>
      <c r="C67" s="3"/>
    </row>
    <row r="68" spans="1:3" x14ac:dyDescent="0.3">
      <c r="A68" s="2"/>
      <c r="C68" s="3"/>
    </row>
    <row r="69" spans="1:3" x14ac:dyDescent="0.3">
      <c r="A69" s="2"/>
      <c r="C69" s="3"/>
    </row>
    <row r="70" spans="1:3" x14ac:dyDescent="0.3">
      <c r="A70" s="2"/>
      <c r="C70" s="3"/>
    </row>
    <row r="71" spans="1:3" x14ac:dyDescent="0.3">
      <c r="A71" s="2"/>
      <c r="C71" s="3"/>
    </row>
    <row r="72" spans="1:3" x14ac:dyDescent="0.3">
      <c r="A72" s="2"/>
      <c r="C72" s="3"/>
    </row>
    <row r="73" spans="1:3" x14ac:dyDescent="0.3">
      <c r="A73" s="2"/>
      <c r="C73" s="3"/>
    </row>
    <row r="74" spans="1:3" x14ac:dyDescent="0.3">
      <c r="A74" s="2"/>
      <c r="C74" s="3"/>
    </row>
    <row r="75" spans="1:3" x14ac:dyDescent="0.3">
      <c r="A75" s="2"/>
      <c r="C75" s="3"/>
    </row>
    <row r="76" spans="1:3" x14ac:dyDescent="0.3">
      <c r="A76" s="2"/>
      <c r="C76" s="3"/>
    </row>
    <row r="77" spans="1:3" x14ac:dyDescent="0.3">
      <c r="A77" s="2"/>
      <c r="C77" s="3"/>
    </row>
    <row r="78" spans="1:3" x14ac:dyDescent="0.3">
      <c r="A78" s="2"/>
      <c r="C78" s="3"/>
    </row>
    <row r="79" spans="1:3" x14ac:dyDescent="0.3">
      <c r="A79" s="2"/>
      <c r="C79" s="3"/>
    </row>
    <row r="80" spans="1:3" x14ac:dyDescent="0.3">
      <c r="A80" s="2"/>
      <c r="C80" s="3"/>
    </row>
    <row r="81" spans="1:3" x14ac:dyDescent="0.3">
      <c r="A81" s="2"/>
      <c r="C81" s="3"/>
    </row>
    <row r="82" spans="1:3" x14ac:dyDescent="0.3">
      <c r="A82" s="2"/>
      <c r="C82" s="3"/>
    </row>
    <row r="83" spans="1:3" x14ac:dyDescent="0.3">
      <c r="A83" s="2"/>
      <c r="C83" s="3"/>
    </row>
    <row r="84" spans="1:3" x14ac:dyDescent="0.3">
      <c r="A84" s="2"/>
      <c r="C84" s="3"/>
    </row>
    <row r="85" spans="1:3" x14ac:dyDescent="0.3">
      <c r="A85" s="2"/>
      <c r="C85" s="3"/>
    </row>
    <row r="86" spans="1:3" x14ac:dyDescent="0.3">
      <c r="A86" s="2"/>
      <c r="C86" s="3"/>
    </row>
    <row r="87" spans="1:3" x14ac:dyDescent="0.3">
      <c r="A87" s="2"/>
      <c r="C87" s="3"/>
    </row>
    <row r="88" spans="1:3" x14ac:dyDescent="0.3">
      <c r="A88" s="2"/>
      <c r="C88" s="3"/>
    </row>
    <row r="89" spans="1:3" x14ac:dyDescent="0.3">
      <c r="A89" s="2"/>
      <c r="C89" s="3"/>
    </row>
    <row r="90" spans="1:3" x14ac:dyDescent="0.3">
      <c r="A90" s="2"/>
      <c r="C90" s="3"/>
    </row>
    <row r="91" spans="1:3" x14ac:dyDescent="0.3">
      <c r="A91" s="2"/>
      <c r="C91" s="3"/>
    </row>
    <row r="92" spans="1:3" x14ac:dyDescent="0.3">
      <c r="A92" s="2"/>
      <c r="C92" s="3"/>
    </row>
    <row r="93" spans="1:3" x14ac:dyDescent="0.3">
      <c r="A93" s="2"/>
      <c r="C93" s="3"/>
    </row>
    <row r="94" spans="1:3" x14ac:dyDescent="0.3">
      <c r="A94" s="2"/>
      <c r="C94" s="3"/>
    </row>
    <row r="95" spans="1:3" x14ac:dyDescent="0.3">
      <c r="A95" s="2"/>
      <c r="C95" s="3"/>
    </row>
    <row r="96" spans="1:3" x14ac:dyDescent="0.3">
      <c r="A96" s="2"/>
      <c r="C96" s="3"/>
    </row>
    <row r="97" spans="1:3" x14ac:dyDescent="0.3">
      <c r="A97" s="2"/>
      <c r="C97" s="3"/>
    </row>
    <row r="98" spans="1:3" x14ac:dyDescent="0.3">
      <c r="A98" s="2"/>
      <c r="C98" s="3"/>
    </row>
    <row r="99" spans="1:3" x14ac:dyDescent="0.3">
      <c r="A99" s="2"/>
      <c r="C99" s="3"/>
    </row>
    <row r="100" spans="1:3" x14ac:dyDescent="0.3">
      <c r="A100" s="2"/>
      <c r="C100" s="3"/>
    </row>
    <row r="101" spans="1:3" x14ac:dyDescent="0.3">
      <c r="A101" s="2"/>
      <c r="C101" s="3"/>
    </row>
    <row r="102" spans="1:3" x14ac:dyDescent="0.3">
      <c r="A102" s="2"/>
      <c r="C102" s="3"/>
    </row>
    <row r="103" spans="1:3" x14ac:dyDescent="0.3">
      <c r="A103" s="2"/>
      <c r="C103" s="3"/>
    </row>
    <row r="104" spans="1:3" x14ac:dyDescent="0.3">
      <c r="A104" s="2"/>
      <c r="C104" s="3"/>
    </row>
    <row r="105" spans="1:3" x14ac:dyDescent="0.3">
      <c r="A105" s="2"/>
      <c r="C105" s="3"/>
    </row>
    <row r="106" spans="1:3" x14ac:dyDescent="0.3">
      <c r="A106" s="2"/>
      <c r="C106" s="3"/>
    </row>
    <row r="107" spans="1:3" x14ac:dyDescent="0.3">
      <c r="A107" s="2"/>
      <c r="C107" s="3"/>
    </row>
    <row r="108" spans="1:3" x14ac:dyDescent="0.3">
      <c r="A108" s="2"/>
      <c r="C108" s="3"/>
    </row>
    <row r="109" spans="1:3" x14ac:dyDescent="0.3">
      <c r="A109" s="2"/>
      <c r="C109" s="3"/>
    </row>
    <row r="110" spans="1:3" x14ac:dyDescent="0.3">
      <c r="A110" s="2"/>
      <c r="C110" s="3"/>
    </row>
    <row r="111" spans="1:3" x14ac:dyDescent="0.3">
      <c r="A111" s="2"/>
      <c r="C111" s="3"/>
    </row>
    <row r="112" spans="1:3" x14ac:dyDescent="0.3">
      <c r="A112" s="2"/>
      <c r="C112" s="3"/>
    </row>
    <row r="113" spans="1:5" x14ac:dyDescent="0.3">
      <c r="A113" s="2"/>
      <c r="C113" s="3"/>
    </row>
    <row r="114" spans="1:5" x14ac:dyDescent="0.3">
      <c r="A114" s="2"/>
      <c r="C114" s="3"/>
    </row>
    <row r="115" spans="1:5" x14ac:dyDescent="0.3">
      <c r="A115" s="2"/>
      <c r="C115" s="3"/>
    </row>
    <row r="116" spans="1:5" x14ac:dyDescent="0.3">
      <c r="A116" s="2"/>
      <c r="C116" s="3"/>
    </row>
    <row r="117" spans="1:5" x14ac:dyDescent="0.3">
      <c r="A117" s="2"/>
      <c r="C117" s="3"/>
    </row>
    <row r="118" spans="1:5" x14ac:dyDescent="0.3">
      <c r="A118" s="2"/>
      <c r="C118" s="3"/>
    </row>
    <row r="119" spans="1:5" x14ac:dyDescent="0.3">
      <c r="A119" s="2"/>
      <c r="C119" s="3"/>
    </row>
    <row r="120" spans="1:5" x14ac:dyDescent="0.3">
      <c r="A120" s="2"/>
      <c r="C120" s="3"/>
    </row>
    <row r="121" spans="1:5" x14ac:dyDescent="0.3">
      <c r="A121" s="2"/>
      <c r="C121" s="3"/>
    </row>
    <row r="122" spans="1:5" x14ac:dyDescent="0.3">
      <c r="A122" s="2"/>
      <c r="C122" s="3"/>
      <c r="D122" s="3"/>
      <c r="E122" s="3"/>
    </row>
    <row r="123" spans="1:5" x14ac:dyDescent="0.3">
      <c r="A123" s="2"/>
      <c r="C123" s="3"/>
    </row>
    <row r="124" spans="1:5" x14ac:dyDescent="0.3">
      <c r="A124" s="2"/>
      <c r="C124" s="3"/>
    </row>
    <row r="125" spans="1:5" x14ac:dyDescent="0.3">
      <c r="A125" s="2"/>
      <c r="C125" s="3"/>
    </row>
    <row r="126" spans="1:5" x14ac:dyDescent="0.3">
      <c r="A126" s="2"/>
      <c r="C126" s="3"/>
    </row>
    <row r="127" spans="1:5" x14ac:dyDescent="0.3">
      <c r="A127" s="2"/>
      <c r="C127" s="3"/>
    </row>
    <row r="128" spans="1:5" x14ac:dyDescent="0.3">
      <c r="A128" s="2"/>
      <c r="C128" s="3"/>
    </row>
    <row r="129" spans="1:3" x14ac:dyDescent="0.3">
      <c r="A129" s="2"/>
      <c r="C129" s="3"/>
    </row>
    <row r="130" spans="1:3" x14ac:dyDescent="0.3">
      <c r="A130" s="2"/>
      <c r="C130" s="3"/>
    </row>
    <row r="131" spans="1:3" x14ac:dyDescent="0.3">
      <c r="A131" s="2"/>
      <c r="C131" s="3"/>
    </row>
    <row r="132" spans="1:3" x14ac:dyDescent="0.3">
      <c r="A132" s="2"/>
      <c r="C132" s="3"/>
    </row>
    <row r="133" spans="1:3" x14ac:dyDescent="0.3">
      <c r="A133" s="2"/>
      <c r="C133" s="3"/>
    </row>
    <row r="134" spans="1:3" x14ac:dyDescent="0.3">
      <c r="A134" s="2"/>
      <c r="C134" s="3"/>
    </row>
    <row r="135" spans="1:3" x14ac:dyDescent="0.3">
      <c r="A135" s="2"/>
      <c r="C135" s="3"/>
    </row>
    <row r="136" spans="1:3" x14ac:dyDescent="0.3">
      <c r="A136" s="2"/>
      <c r="C136" s="3"/>
    </row>
    <row r="137" spans="1:3" x14ac:dyDescent="0.3">
      <c r="A137" s="2"/>
      <c r="C137" s="3"/>
    </row>
    <row r="138" spans="1:3" x14ac:dyDescent="0.3">
      <c r="A138" s="2"/>
      <c r="C138" s="3"/>
    </row>
  </sheetData>
  <sortState ref="A2:N135">
    <sortCondition ref="B2:B135"/>
    <sortCondition ref="C2:C135"/>
    <sortCondition ref="D2:D135"/>
    <sortCondition ref="E2:E13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Maršíková</dc:creator>
  <cp:lastModifiedBy>Lucie Křenová</cp:lastModifiedBy>
  <cp:lastPrinted>2016-11-14T11:30:54Z</cp:lastPrinted>
  <dcterms:created xsi:type="dcterms:W3CDTF">2013-09-14T10:24:29Z</dcterms:created>
  <dcterms:modified xsi:type="dcterms:W3CDTF">2025-08-25T07:53:11Z</dcterms:modified>
</cp:coreProperties>
</file>