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VZ - Nadlimitní\2025\VZ_Praní prádla pro KTN 2025 - II. vyhlášení\Zadávací dokumentace_zveřejnění\"/>
    </mc:Choice>
  </mc:AlternateContent>
  <bookViews>
    <workbookView xWindow="-120" yWindow="-120" windowWidth="29040" windowHeight="17520" firstSheet="1" activeTab="1"/>
  </bookViews>
  <sheets>
    <sheet name="Náklady manipulace" sheetId="3" state="hidden" r:id="rId1"/>
    <sheet name="Harmonogram svozů" sheetId="4" r:id="rId2"/>
  </sheets>
  <definedNames>
    <definedName name="_xlnm.Print_Area" localSheetId="1">'Harmonogram svozů'!$A$1:$E$45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3" l="1"/>
  <c r="G10" i="3" s="1"/>
  <c r="F16" i="3"/>
  <c r="F10" i="3" s="1"/>
  <c r="E16" i="3"/>
  <c r="E10" i="3" s="1"/>
  <c r="D16" i="3"/>
  <c r="D10" i="3" s="1"/>
  <c r="C16" i="3"/>
  <c r="C10" i="3" s="1"/>
  <c r="B16" i="3"/>
  <c r="B10" i="3" s="1"/>
  <c r="H14" i="3"/>
  <c r="G13" i="3"/>
  <c r="E13" i="3"/>
  <c r="C13" i="3"/>
  <c r="G12" i="3"/>
  <c r="E12" i="3"/>
  <c r="C12" i="3"/>
  <c r="G9" i="3"/>
  <c r="F9" i="3"/>
  <c r="E9" i="3"/>
  <c r="D9" i="3"/>
  <c r="C9" i="3"/>
  <c r="B9" i="3"/>
  <c r="H7" i="3"/>
  <c r="H9" i="3" s="1"/>
  <c r="G6" i="3"/>
  <c r="F6" i="3"/>
  <c r="E6" i="3"/>
  <c r="D6" i="3"/>
  <c r="C6" i="3"/>
  <c r="B6" i="3"/>
  <c r="H5" i="3"/>
  <c r="H6" i="3" l="1"/>
  <c r="H16" i="3"/>
  <c r="H10" i="3" s="1"/>
</calcChain>
</file>

<file path=xl/sharedStrings.xml><?xml version="1.0" encoding="utf-8"?>
<sst xmlns="http://schemas.openxmlformats.org/spreadsheetml/2006/main" count="133" uniqueCount="110">
  <si>
    <t>Klatovy</t>
  </si>
  <si>
    <t>Domažlice</t>
  </si>
  <si>
    <t>Rokycany</t>
  </si>
  <si>
    <t>Stod</t>
  </si>
  <si>
    <t>Horažďovice</t>
  </si>
  <si>
    <t>Sv. Anna</t>
  </si>
  <si>
    <t>počet kg 2011</t>
  </si>
  <si>
    <t>na 1kg</t>
  </si>
  <si>
    <t>název nemocnice</t>
  </si>
  <si>
    <t>počet zaměstnanců zdrav.</t>
  </si>
  <si>
    <t>celkem ZHPK</t>
  </si>
  <si>
    <t>LC Union Rokycany</t>
  </si>
  <si>
    <t>Mabet Sušice</t>
  </si>
  <si>
    <t>Prádelna Nojala</t>
  </si>
  <si>
    <t>vlastní prádelna</t>
  </si>
  <si>
    <t>Velká Hleďsebe</t>
  </si>
  <si>
    <t>Prádelna</t>
  </si>
  <si>
    <t>počet lůžek</t>
  </si>
  <si>
    <t>Smlouva a ceník</t>
  </si>
  <si>
    <t>ano</t>
  </si>
  <si>
    <t>ne</t>
  </si>
  <si>
    <t>na praní za rok 2011 výpočtem</t>
  </si>
  <si>
    <t>kg prádla /lůžko/rok 2011</t>
  </si>
  <si>
    <t>na praní za rok 2011 fakturace - skutečnost</t>
  </si>
  <si>
    <t>Náklady na praní prádla v nemocnicích PK za rok 2011 (Kč bez DPH)</t>
  </si>
  <si>
    <t>kg prádla /zaměstnance/rok</t>
  </si>
  <si>
    <t>počet vypraných ks</t>
  </si>
  <si>
    <t>průměrná hmotnost 1 ks</t>
  </si>
  <si>
    <t>není známo - jen kg</t>
  </si>
  <si>
    <t>průměr za PK</t>
  </si>
  <si>
    <t>Kč/lůžko/rok 2011</t>
  </si>
  <si>
    <t>ks prádla/lůžko/rok 2011</t>
  </si>
  <si>
    <t>počet lůžkodnů/rok 2011</t>
  </si>
  <si>
    <t>72280 ks</t>
  </si>
  <si>
    <t>operační prádlo ks (kg)</t>
  </si>
  <si>
    <t>?</t>
  </si>
  <si>
    <t>5 000 kg</t>
  </si>
  <si>
    <t>Ještě není hotovo !</t>
  </si>
  <si>
    <t>SVOZ ŠPINAVÉHO PRÁDLA</t>
  </si>
  <si>
    <t>DOVOZ ČISTÉHO PRÁDLA</t>
  </si>
  <si>
    <t>DEN</t>
  </si>
  <si>
    <t>HODINA</t>
  </si>
  <si>
    <t>patologické oddělení</t>
  </si>
  <si>
    <t>samostatný pavilon v budově č.p.211/II</t>
  </si>
  <si>
    <t>dialýza</t>
  </si>
  <si>
    <t>oddělení nukleární mediciny</t>
  </si>
  <si>
    <t>samostatný pavilon č.p.681/II</t>
  </si>
  <si>
    <t>biochemie</t>
  </si>
  <si>
    <t>část přízemí budovy č.p.204/II</t>
  </si>
  <si>
    <t>transfuzní oddělení</t>
  </si>
  <si>
    <t>2.NP budovy č.p. 499/II</t>
  </si>
  <si>
    <t>psychiatrie</t>
  </si>
  <si>
    <t>1.NP budovy  č.p.210/II</t>
  </si>
  <si>
    <t>LDN</t>
  </si>
  <si>
    <t>2.NP budovy č.p. 210/II</t>
  </si>
  <si>
    <t>mikrobiologie</t>
  </si>
  <si>
    <t>hematologická ambulance</t>
  </si>
  <si>
    <t>oddělení kostního metabolizmu</t>
  </si>
  <si>
    <t>ředitelství nemocnice</t>
  </si>
  <si>
    <t>1.PP budova SO 01</t>
  </si>
  <si>
    <t>2.NP budova SO 01</t>
  </si>
  <si>
    <t>operační sály,centrální sterilizace</t>
  </si>
  <si>
    <t>3.NP budova SO 01</t>
  </si>
  <si>
    <t xml:space="preserve">rehabilitace </t>
  </si>
  <si>
    <t>1.PP budova SO 02</t>
  </si>
  <si>
    <t>ORL</t>
  </si>
  <si>
    <t>1.NP budova SO 02</t>
  </si>
  <si>
    <t>RDO</t>
  </si>
  <si>
    <t>neurologie</t>
  </si>
  <si>
    <t>2.NP budova SO 02</t>
  </si>
  <si>
    <t>chirurgie</t>
  </si>
  <si>
    <t>3.NP budova SO 02</t>
  </si>
  <si>
    <t>ortopedie</t>
  </si>
  <si>
    <t>dětské oddělení</t>
  </si>
  <si>
    <t>4.NP budova SO 02</t>
  </si>
  <si>
    <t>oční oddělení</t>
  </si>
  <si>
    <t>gynekologie</t>
  </si>
  <si>
    <t>1.NP budova SO 03</t>
  </si>
  <si>
    <t>sklad špinavého prádla</t>
  </si>
  <si>
    <t>plicní ambulance</t>
  </si>
  <si>
    <t>interna A</t>
  </si>
  <si>
    <t>interna B</t>
  </si>
  <si>
    <t>oddělení léčebné výživy</t>
  </si>
  <si>
    <t xml:space="preserve">1.NP budovy Helios č.p. 871/II </t>
  </si>
  <si>
    <t>výdejna léků Helios</t>
  </si>
  <si>
    <t>DIOP</t>
  </si>
  <si>
    <t xml:space="preserve">nemocniční lékárna </t>
  </si>
  <si>
    <t>pondělí,  středa,  pátek (včetně svátků připadajících na tyto dny)</t>
  </si>
  <si>
    <t>pondělí,  středa, pátek (včetně svátků připadajících na tyto dny)</t>
  </si>
  <si>
    <t>sociální lůžka</t>
  </si>
  <si>
    <t>1.PP budova č.p.202/II</t>
  </si>
  <si>
    <t>rehabilitační lůžka</t>
  </si>
  <si>
    <t>porodnice,novorozenci</t>
  </si>
  <si>
    <t>technické oddělení,údržba</t>
  </si>
  <si>
    <t>ARO,JIP</t>
  </si>
  <si>
    <t>zadní vchod budovy č.p.499/II</t>
  </si>
  <si>
    <t>Příloha č. 2 ZD: Harmonogram svozů</t>
  </si>
  <si>
    <t>6:30 - 9:00</t>
  </si>
  <si>
    <t>5.NP budova SO 02</t>
  </si>
  <si>
    <t xml:space="preserve">.....................................................................      
podpis oprávněné osoby za dodavatele      
titul, jméno, příjmení, funkce      
</t>
  </si>
  <si>
    <t>Nadlimitní veřejná zakázka na služby zadávaná v otevřeném řízení dle § 56 zákona č.134/2016 Sb., o zadávání veřejných zakázek, ve znění pozdějších předpisů (dále jen „ZZVZ“)</t>
  </si>
  <si>
    <t>V........................</t>
  </si>
  <si>
    <t>nová dostavba budovy čp. 499/II</t>
  </si>
  <si>
    <t>Název VZ:</t>
  </si>
  <si>
    <t>2.NP budovy č.p. 204/II</t>
  </si>
  <si>
    <t>2. a 3.NP budova polikliniky 788/II</t>
  </si>
  <si>
    <t>1.NP budova polikliniky 788/II</t>
  </si>
  <si>
    <t xml:space="preserve">část 1.NP budova polikliniky 789/II </t>
  </si>
  <si>
    <t>ZAJIŠTĚNÍ SLUŽEB SPOJENÝCH S PRANÍM PRÁDLA 
PRO KLATOVSKOU NEMOCNICI A.S. 2025 - 2030 – II. VYHLÁŠENÍ</t>
  </si>
  <si>
    <t>MÍSTO, KDE SE BUDE PRÁDLO PŘEDÁVAT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</si>
</sst>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0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charset val="238"/>
    </font>
    <font>
      <b/>
      <sz val="10"/>
      <color rgb="FF0000FF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82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4" fontId="4" fillId="0" borderId="0" xfId="0" applyNumberFormat="1" applyFont="1"/>
    <xf numFmtId="3" fontId="4" fillId="0" borderId="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 wrapText="1" shrinkToFit="1"/>
    </xf>
    <xf numFmtId="4" fontId="5" fillId="0" borderId="8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left" vertical="center" wrapText="1" shrinkToFit="1"/>
    </xf>
    <xf numFmtId="4" fontId="5" fillId="0" borderId="10" xfId="0" applyNumberFormat="1" applyFont="1" applyBorder="1" applyAlignment="1">
      <alignment vertical="center" wrapText="1" shrinkToFit="1"/>
    </xf>
    <xf numFmtId="0" fontId="1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164" fontId="4" fillId="0" borderId="13" xfId="0" applyNumberFormat="1" applyFont="1" applyBorder="1" applyAlignment="1">
      <alignment horizontal="center" vertical="center"/>
    </xf>
    <xf numFmtId="4" fontId="5" fillId="2" borderId="9" xfId="0" applyNumberFormat="1" applyFont="1" applyFill="1" applyBorder="1" applyAlignment="1">
      <alignment horizontal="left" vertical="center" wrapText="1" shrinkToFit="1"/>
    </xf>
    <xf numFmtId="4" fontId="5" fillId="2" borderId="14" xfId="0" applyNumberFormat="1" applyFont="1" applyFill="1" applyBorder="1" applyAlignment="1">
      <alignment horizontal="center" vertical="center" wrapText="1" shrinkToFit="1"/>
    </xf>
    <xf numFmtId="4" fontId="5" fillId="2" borderId="15" xfId="0" applyNumberFormat="1" applyFont="1" applyFill="1" applyBorder="1" applyAlignment="1">
      <alignment horizontal="center" vertical="center"/>
    </xf>
    <xf numFmtId="4" fontId="4" fillId="0" borderId="16" xfId="0" applyNumberFormat="1" applyFont="1" applyBorder="1" applyAlignment="1">
      <alignment horizontal="center" vertical="center" wrapText="1" shrinkToFit="1"/>
    </xf>
    <xf numFmtId="4" fontId="4" fillId="0" borderId="17" xfId="0" applyNumberFormat="1" applyFont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wrapText="1" shrinkToFit="1"/>
    </xf>
    <xf numFmtId="4" fontId="4" fillId="0" borderId="13" xfId="0" applyNumberFormat="1" applyFont="1" applyBorder="1" applyAlignment="1">
      <alignment horizontal="center" vertical="center" wrapText="1" shrinkToFit="1"/>
    </xf>
    <xf numFmtId="4" fontId="4" fillId="3" borderId="18" xfId="0" applyNumberFormat="1" applyFont="1" applyFill="1" applyBorder="1" applyAlignment="1">
      <alignment horizontal="center" vertical="center" wrapText="1" shrinkToFit="1"/>
    </xf>
    <xf numFmtId="165" fontId="4" fillId="0" borderId="4" xfId="0" applyNumberFormat="1" applyFont="1" applyBorder="1" applyAlignment="1">
      <alignment horizontal="center" vertical="center"/>
    </xf>
    <xf numFmtId="3" fontId="4" fillId="0" borderId="13" xfId="0" applyNumberFormat="1" applyFont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9" xfId="0" applyFont="1" applyBorder="1"/>
    <xf numFmtId="0" fontId="4" fillId="0" borderId="20" xfId="0" applyFont="1" applyBorder="1"/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5" fillId="6" borderId="9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2" borderId="23" xfId="0" applyFont="1" applyFill="1" applyBorder="1"/>
    <xf numFmtId="0" fontId="3" fillId="2" borderId="24" xfId="0" applyFont="1" applyFill="1" applyBorder="1"/>
    <xf numFmtId="0" fontId="16" fillId="0" borderId="0" xfId="0" applyFont="1" applyAlignment="1">
      <alignment horizontal="right" wrapText="1"/>
    </xf>
    <xf numFmtId="0" fontId="6" fillId="5" borderId="31" xfId="0" applyFont="1" applyFill="1" applyBorder="1" applyAlignment="1">
      <alignment horizontal="center" vertical="center" wrapText="1"/>
    </xf>
    <xf numFmtId="0" fontId="8" fillId="5" borderId="31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left" vertical="center" wrapText="1"/>
    </xf>
    <xf numFmtId="0" fontId="5" fillId="6" borderId="29" xfId="0" applyFont="1" applyFill="1" applyBorder="1" applyAlignment="1">
      <alignment horizontal="left" vertical="center" wrapText="1"/>
    </xf>
    <xf numFmtId="0" fontId="5" fillId="6" borderId="30" xfId="0" applyFont="1" applyFill="1" applyBorder="1" applyAlignment="1">
      <alignment horizontal="left" vertical="center" wrapText="1"/>
    </xf>
    <xf numFmtId="0" fontId="0" fillId="0" borderId="2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2" fillId="4" borderId="22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6699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activeCell="A6" sqref="A6"/>
    </sheetView>
  </sheetViews>
  <sheetFormatPr defaultRowHeight="14.4" x14ac:dyDescent="0.3"/>
  <cols>
    <col min="1" max="1" width="26" customWidth="1"/>
    <col min="2" max="2" width="19.44140625" customWidth="1"/>
    <col min="3" max="3" width="17.88671875" customWidth="1"/>
    <col min="4" max="4" width="19" customWidth="1"/>
    <col min="5" max="5" width="17.6640625" customWidth="1"/>
    <col min="6" max="6" width="17.33203125" customWidth="1"/>
    <col min="7" max="7" width="18" customWidth="1"/>
    <col min="8" max="8" width="17.88671875" customWidth="1"/>
    <col min="9" max="9" width="12.6640625" customWidth="1"/>
    <col min="10" max="10" width="15.44140625" bestFit="1" customWidth="1"/>
  </cols>
  <sheetData>
    <row r="1" spans="1:9" ht="12.75" customHeight="1" thickBot="1" x14ac:dyDescent="0.35">
      <c r="A1" t="s">
        <v>37</v>
      </c>
    </row>
    <row r="2" spans="1:9" ht="27" customHeight="1" thickBot="1" x14ac:dyDescent="0.35">
      <c r="A2" s="41" t="s">
        <v>24</v>
      </c>
      <c r="B2" s="42"/>
      <c r="C2" s="42"/>
      <c r="D2" s="42"/>
      <c r="E2" s="42"/>
      <c r="F2" s="43"/>
      <c r="G2" s="43"/>
      <c r="H2" s="44"/>
      <c r="I2" s="1"/>
    </row>
    <row r="3" spans="1:9" ht="25.5" customHeight="1" thickBot="1" x14ac:dyDescent="0.35">
      <c r="A3" s="14" t="s">
        <v>8</v>
      </c>
      <c r="B3" s="14" t="s">
        <v>0</v>
      </c>
      <c r="C3" s="14" t="s">
        <v>1</v>
      </c>
      <c r="D3" s="14" t="s">
        <v>2</v>
      </c>
      <c r="E3" s="14" t="s">
        <v>3</v>
      </c>
      <c r="F3" s="14" t="s">
        <v>5</v>
      </c>
      <c r="G3" s="14" t="s">
        <v>4</v>
      </c>
      <c r="H3" s="14" t="s">
        <v>10</v>
      </c>
      <c r="I3" s="1"/>
    </row>
    <row r="4" spans="1:9" ht="12.75" customHeight="1" thickBot="1" x14ac:dyDescent="0.35">
      <c r="A4" s="31" t="s">
        <v>34</v>
      </c>
      <c r="B4" s="33" t="s">
        <v>35</v>
      </c>
      <c r="C4" s="33" t="s">
        <v>33</v>
      </c>
      <c r="D4" s="33" t="s">
        <v>35</v>
      </c>
      <c r="E4" s="33" t="s">
        <v>36</v>
      </c>
      <c r="F4" s="33" t="s">
        <v>20</v>
      </c>
      <c r="G4" s="33" t="s">
        <v>20</v>
      </c>
      <c r="H4" s="32"/>
      <c r="I4" s="1"/>
    </row>
    <row r="5" spans="1:9" ht="21.75" customHeight="1" x14ac:dyDescent="0.3">
      <c r="A5" s="2" t="s">
        <v>9</v>
      </c>
      <c r="B5" s="3">
        <v>613</v>
      </c>
      <c r="C5" s="3">
        <v>262</v>
      </c>
      <c r="D5" s="3">
        <v>296</v>
      </c>
      <c r="E5" s="3">
        <v>279</v>
      </c>
      <c r="F5" s="3">
        <v>63</v>
      </c>
      <c r="G5" s="3">
        <v>104</v>
      </c>
      <c r="H5" s="8">
        <f>SUM(B5:G5)</f>
        <v>1617</v>
      </c>
      <c r="I5" s="1"/>
    </row>
    <row r="6" spans="1:9" ht="21.75" customHeight="1" x14ac:dyDescent="0.3">
      <c r="A6" s="15" t="s">
        <v>25</v>
      </c>
      <c r="B6" s="16">
        <f t="shared" ref="B6:H6" si="0">B14/B5</f>
        <v>404.83360522022838</v>
      </c>
      <c r="C6" s="16">
        <f t="shared" si="0"/>
        <v>476.06106870229007</v>
      </c>
      <c r="D6" s="16">
        <f t="shared" si="0"/>
        <v>339.33445945945948</v>
      </c>
      <c r="E6" s="16">
        <f t="shared" si="0"/>
        <v>381.29390681003582</v>
      </c>
      <c r="F6" s="16">
        <f t="shared" si="0"/>
        <v>503.1904761904762</v>
      </c>
      <c r="G6" s="16">
        <f t="shared" si="0"/>
        <v>761.85576923076928</v>
      </c>
      <c r="H6" s="22">
        <f t="shared" si="0"/>
        <v>427.11750154607296</v>
      </c>
      <c r="I6" s="1" t="s">
        <v>29</v>
      </c>
    </row>
    <row r="7" spans="1:9" ht="18" customHeight="1" x14ac:dyDescent="0.3">
      <c r="A7" s="4" t="s">
        <v>17</v>
      </c>
      <c r="B7" s="5">
        <v>343</v>
      </c>
      <c r="C7" s="5">
        <v>207</v>
      </c>
      <c r="D7" s="5">
        <v>181</v>
      </c>
      <c r="E7" s="5">
        <v>222</v>
      </c>
      <c r="F7" s="5">
        <v>100</v>
      </c>
      <c r="G7" s="5">
        <v>150</v>
      </c>
      <c r="H7" s="9">
        <f>SUM(B7:G7)</f>
        <v>1203</v>
      </c>
      <c r="I7" s="1"/>
    </row>
    <row r="8" spans="1:9" ht="18" customHeight="1" x14ac:dyDescent="0.3">
      <c r="A8" s="4" t="s">
        <v>32</v>
      </c>
      <c r="B8" s="30"/>
      <c r="C8" s="30"/>
      <c r="D8" s="30"/>
      <c r="E8" s="30"/>
      <c r="F8" s="30"/>
      <c r="G8" s="30"/>
      <c r="H8" s="9"/>
      <c r="I8" s="1"/>
    </row>
    <row r="9" spans="1:9" ht="18" customHeight="1" x14ac:dyDescent="0.3">
      <c r="A9" s="4" t="s">
        <v>22</v>
      </c>
      <c r="B9" s="16">
        <f t="shared" ref="B9:H9" si="1">B14/B7</f>
        <v>723.50728862973756</v>
      </c>
      <c r="C9" s="16">
        <f t="shared" si="1"/>
        <v>602.55072463768113</v>
      </c>
      <c r="D9" s="16">
        <f t="shared" si="1"/>
        <v>554.93370165745853</v>
      </c>
      <c r="E9" s="16">
        <f t="shared" si="1"/>
        <v>479.19369369369372</v>
      </c>
      <c r="F9" s="16">
        <f t="shared" si="1"/>
        <v>317.01</v>
      </c>
      <c r="G9" s="16">
        <f t="shared" si="1"/>
        <v>528.22</v>
      </c>
      <c r="H9" s="23">
        <f t="shared" si="1"/>
        <v>574.10556940980882</v>
      </c>
      <c r="I9" s="1" t="s">
        <v>29</v>
      </c>
    </row>
    <row r="10" spans="1:9" ht="18" customHeight="1" x14ac:dyDescent="0.3">
      <c r="A10" s="4" t="s">
        <v>30</v>
      </c>
      <c r="B10" s="28">
        <f t="shared" ref="B10:H10" si="2">B16/B7</f>
        <v>12661.377551020409</v>
      </c>
      <c r="C10" s="28">
        <f t="shared" si="2"/>
        <v>7230.608695652174</v>
      </c>
      <c r="D10" s="28">
        <f t="shared" si="2"/>
        <v>9711.3397790055242</v>
      </c>
      <c r="E10" s="28">
        <f t="shared" si="2"/>
        <v>5942.0018018018027</v>
      </c>
      <c r="F10" s="28">
        <f t="shared" si="2"/>
        <v>4533.2430000000004</v>
      </c>
      <c r="G10" s="28">
        <f t="shared" si="2"/>
        <v>3697.54</v>
      </c>
      <c r="H10" s="23">
        <f t="shared" si="2"/>
        <v>8249.7262676641731</v>
      </c>
      <c r="I10" s="1" t="s">
        <v>29</v>
      </c>
    </row>
    <row r="11" spans="1:9" ht="14.25" customHeight="1" x14ac:dyDescent="0.3">
      <c r="A11" s="4" t="s">
        <v>26</v>
      </c>
      <c r="B11" s="6" t="s">
        <v>28</v>
      </c>
      <c r="C11" s="6">
        <v>401140</v>
      </c>
      <c r="D11" s="6" t="s">
        <v>28</v>
      </c>
      <c r="E11" s="6">
        <v>191070</v>
      </c>
      <c r="F11" s="6" t="s">
        <v>28</v>
      </c>
      <c r="G11" s="6">
        <v>92366</v>
      </c>
      <c r="H11" s="29"/>
      <c r="I11" s="1"/>
    </row>
    <row r="12" spans="1:9" ht="14.25" customHeight="1" x14ac:dyDescent="0.3">
      <c r="A12" s="4" t="s">
        <v>27</v>
      </c>
      <c r="B12" s="6"/>
      <c r="C12" s="27">
        <f>C14/C11</f>
        <v>0.3109338385601037</v>
      </c>
      <c r="D12" s="6"/>
      <c r="E12" s="27">
        <f>E14/E11</f>
        <v>0.55676453655728264</v>
      </c>
      <c r="F12" s="6"/>
      <c r="G12" s="27">
        <f>G14/G11</f>
        <v>0.85781564644999242</v>
      </c>
      <c r="H12" s="29"/>
      <c r="I12" s="1"/>
    </row>
    <row r="13" spans="1:9" ht="14.25" customHeight="1" x14ac:dyDescent="0.3">
      <c r="A13" s="4" t="s">
        <v>31</v>
      </c>
      <c r="B13" s="6"/>
      <c r="C13" s="6">
        <f>C11/C7</f>
        <v>1937.8743961352657</v>
      </c>
      <c r="D13" s="6"/>
      <c r="E13" s="6">
        <f>E11/E7</f>
        <v>860.67567567567562</v>
      </c>
      <c r="F13" s="6"/>
      <c r="G13" s="6">
        <f>G11/G7</f>
        <v>615.77333333333331</v>
      </c>
      <c r="H13" s="29"/>
      <c r="I13" s="1"/>
    </row>
    <row r="14" spans="1:9" ht="24.75" customHeight="1" x14ac:dyDescent="0.3">
      <c r="A14" s="4" t="s">
        <v>6</v>
      </c>
      <c r="B14" s="6">
        <v>248163</v>
      </c>
      <c r="C14" s="6">
        <v>124728</v>
      </c>
      <c r="D14" s="6">
        <v>100443</v>
      </c>
      <c r="E14" s="6">
        <v>106381</v>
      </c>
      <c r="F14" s="6">
        <v>31701</v>
      </c>
      <c r="G14" s="6">
        <v>79233</v>
      </c>
      <c r="H14" s="23">
        <f>SUM(B14:G14)</f>
        <v>690649</v>
      </c>
      <c r="I14" s="1"/>
    </row>
    <row r="15" spans="1:9" ht="19.5" customHeight="1" x14ac:dyDescent="0.3">
      <c r="A15" s="24" t="s">
        <v>7</v>
      </c>
      <c r="B15" s="25">
        <v>17.5</v>
      </c>
      <c r="C15" s="25">
        <v>12</v>
      </c>
      <c r="D15" s="25">
        <v>17.5</v>
      </c>
      <c r="E15" s="25">
        <v>12.4</v>
      </c>
      <c r="F15" s="25">
        <v>14.3</v>
      </c>
      <c r="G15" s="25">
        <v>7</v>
      </c>
      <c r="H15" s="26"/>
      <c r="I15" s="7"/>
    </row>
    <row r="16" spans="1:9" ht="24.75" customHeight="1" thickBot="1" x14ac:dyDescent="0.35">
      <c r="A16" s="12" t="s">
        <v>21</v>
      </c>
      <c r="B16" s="10">
        <f t="shared" ref="B16:G16" si="3">SUM(B14*B15)</f>
        <v>4342852.5</v>
      </c>
      <c r="C16" s="10">
        <f t="shared" si="3"/>
        <v>1496736</v>
      </c>
      <c r="D16" s="10">
        <f t="shared" si="3"/>
        <v>1757752.5</v>
      </c>
      <c r="E16" s="10">
        <f t="shared" si="3"/>
        <v>1319124.4000000001</v>
      </c>
      <c r="F16" s="10">
        <f t="shared" si="3"/>
        <v>453324.30000000005</v>
      </c>
      <c r="G16" s="10">
        <f t="shared" si="3"/>
        <v>554631</v>
      </c>
      <c r="H16" s="11">
        <f>SUM(B16:G16)</f>
        <v>9924420.7000000011</v>
      </c>
      <c r="I16" s="7"/>
    </row>
    <row r="17" spans="1:9" ht="24.75" customHeight="1" thickBot="1" x14ac:dyDescent="0.35">
      <c r="A17" s="17" t="s">
        <v>23</v>
      </c>
      <c r="B17" s="18"/>
      <c r="C17" s="18"/>
      <c r="D17" s="18"/>
      <c r="E17" s="18"/>
      <c r="F17" s="18"/>
      <c r="G17" s="18"/>
      <c r="H17" s="19"/>
      <c r="I17" s="7"/>
    </row>
    <row r="18" spans="1:9" ht="24.75" customHeight="1" thickBot="1" x14ac:dyDescent="0.35">
      <c r="A18" s="13" t="s">
        <v>16</v>
      </c>
      <c r="B18" s="20" t="s">
        <v>12</v>
      </c>
      <c r="C18" s="20" t="s">
        <v>12</v>
      </c>
      <c r="D18" s="20" t="s">
        <v>14</v>
      </c>
      <c r="E18" s="20" t="s">
        <v>11</v>
      </c>
      <c r="F18" s="20" t="s">
        <v>15</v>
      </c>
      <c r="G18" s="20" t="s">
        <v>13</v>
      </c>
      <c r="H18" s="21"/>
      <c r="I18" s="7"/>
    </row>
    <row r="19" spans="1:9" ht="15" thickBot="1" x14ac:dyDescent="0.35">
      <c r="A19" s="13" t="s">
        <v>18</v>
      </c>
      <c r="B19" s="20" t="s">
        <v>19</v>
      </c>
      <c r="C19" s="20" t="s">
        <v>19</v>
      </c>
      <c r="D19" s="20" t="s">
        <v>20</v>
      </c>
      <c r="E19" s="20" t="s">
        <v>19</v>
      </c>
      <c r="F19" s="20" t="s">
        <v>20</v>
      </c>
      <c r="G19" s="20" t="s">
        <v>19</v>
      </c>
      <c r="H19" s="21"/>
    </row>
  </sheetData>
  <mergeCells count="1">
    <mergeCell ref="A2:H2"/>
  </mergeCells>
  <phoneticPr fontId="7" type="noConversion"/>
  <pageMargins left="0.70866141732283472" right="0.70866141732283472" top="0.78740157480314965" bottom="0.78740157480314965" header="0.31496062992125984" footer="0.31496062992125984"/>
  <pageSetup paperSize="9" scale="8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tabSelected="1" zoomScaleNormal="100" workbookViewId="0">
      <selection sqref="A1:E1"/>
    </sheetView>
  </sheetViews>
  <sheetFormatPr defaultColWidth="9.109375" defaultRowHeight="13.2" x14ac:dyDescent="0.3"/>
  <cols>
    <col min="1" max="1" width="25.5546875" style="34" customWidth="1"/>
    <col min="2" max="2" width="19.6640625" style="34" customWidth="1"/>
    <col min="3" max="3" width="14.33203125" style="34" customWidth="1"/>
    <col min="4" max="4" width="19.6640625" style="34" customWidth="1"/>
    <col min="5" max="5" width="16.44140625" style="34" customWidth="1"/>
    <col min="6" max="6" width="15.44140625" style="34" customWidth="1"/>
    <col min="7" max="16384" width="9.109375" style="34"/>
  </cols>
  <sheetData>
    <row r="1" spans="1:6" ht="17.25" customHeight="1" thickBot="1" x14ac:dyDescent="0.35">
      <c r="A1" s="70" t="s">
        <v>96</v>
      </c>
      <c r="B1" s="71"/>
      <c r="C1" s="71"/>
      <c r="D1" s="71"/>
      <c r="E1" s="72"/>
    </row>
    <row r="2" spans="1:6" ht="13.95" customHeight="1" thickBot="1" x14ac:dyDescent="0.35">
      <c r="A2" s="46"/>
      <c r="B2" s="47"/>
      <c r="C2" s="47"/>
      <c r="D2" s="47"/>
      <c r="E2" s="47"/>
    </row>
    <row r="3" spans="1:6" ht="52.2" customHeight="1" thickBot="1" x14ac:dyDescent="0.35">
      <c r="A3" s="37" t="s">
        <v>103</v>
      </c>
      <c r="B3" s="77" t="s">
        <v>108</v>
      </c>
      <c r="C3" s="78"/>
      <c r="D3" s="78"/>
      <c r="E3" s="79"/>
    </row>
    <row r="4" spans="1:6" ht="30.6" customHeight="1" thickBot="1" x14ac:dyDescent="0.35">
      <c r="A4" s="48" t="s">
        <v>100</v>
      </c>
      <c r="B4" s="48"/>
      <c r="C4" s="48"/>
      <c r="D4" s="48"/>
      <c r="E4" s="48"/>
    </row>
    <row r="5" spans="1:6" ht="15.75" customHeight="1" x14ac:dyDescent="0.3">
      <c r="A5" s="38"/>
      <c r="B5" s="80" t="s">
        <v>40</v>
      </c>
      <c r="C5" s="80"/>
      <c r="D5" s="80" t="s">
        <v>41</v>
      </c>
      <c r="E5" s="81"/>
    </row>
    <row r="6" spans="1:6" ht="31.5" customHeight="1" x14ac:dyDescent="0.3">
      <c r="A6" s="39" t="s">
        <v>38</v>
      </c>
      <c r="B6" s="73" t="s">
        <v>87</v>
      </c>
      <c r="C6" s="73"/>
      <c r="D6" s="73" t="s">
        <v>97</v>
      </c>
      <c r="E6" s="75"/>
    </row>
    <row r="7" spans="1:6" ht="31.5" customHeight="1" thickBot="1" x14ac:dyDescent="0.35">
      <c r="A7" s="40" t="s">
        <v>39</v>
      </c>
      <c r="B7" s="74" t="s">
        <v>88</v>
      </c>
      <c r="C7" s="74"/>
      <c r="D7" s="74" t="s">
        <v>97</v>
      </c>
      <c r="E7" s="76"/>
    </row>
    <row r="8" spans="1:6" ht="15.75" customHeight="1" thickBot="1" x14ac:dyDescent="0.35">
      <c r="A8" s="35"/>
      <c r="B8" s="35"/>
      <c r="C8" s="35"/>
      <c r="D8" s="35"/>
      <c r="E8" s="35"/>
    </row>
    <row r="9" spans="1:6" ht="20.399999999999999" customHeight="1" x14ac:dyDescent="0.3">
      <c r="A9" s="49" t="s">
        <v>109</v>
      </c>
      <c r="B9" s="60" t="s">
        <v>79</v>
      </c>
      <c r="C9" s="58"/>
      <c r="D9" s="58" t="s">
        <v>83</v>
      </c>
      <c r="E9" s="59"/>
    </row>
    <row r="10" spans="1:6" ht="20.399999999999999" customHeight="1" x14ac:dyDescent="0.3">
      <c r="A10" s="50"/>
      <c r="B10" s="52" t="s">
        <v>42</v>
      </c>
      <c r="C10" s="53"/>
      <c r="D10" s="53" t="s">
        <v>43</v>
      </c>
      <c r="E10" s="54"/>
    </row>
    <row r="11" spans="1:6" ht="20.399999999999999" customHeight="1" x14ac:dyDescent="0.3">
      <c r="A11" s="50"/>
      <c r="B11" s="57" t="s">
        <v>44</v>
      </c>
      <c r="C11" s="55"/>
      <c r="D11" s="53" t="s">
        <v>102</v>
      </c>
      <c r="E11" s="54"/>
      <c r="F11" s="36"/>
    </row>
    <row r="12" spans="1:6" ht="20.399999999999999" customHeight="1" x14ac:dyDescent="0.3">
      <c r="A12" s="50"/>
      <c r="B12" s="52" t="s">
        <v>45</v>
      </c>
      <c r="C12" s="53"/>
      <c r="D12" s="53" t="s">
        <v>46</v>
      </c>
      <c r="E12" s="54"/>
    </row>
    <row r="13" spans="1:6" ht="20.399999999999999" customHeight="1" x14ac:dyDescent="0.3">
      <c r="A13" s="50"/>
      <c r="B13" s="52" t="s">
        <v>47</v>
      </c>
      <c r="C13" s="53"/>
      <c r="D13" s="55" t="s">
        <v>48</v>
      </c>
      <c r="E13" s="56"/>
    </row>
    <row r="14" spans="1:6" ht="20.399999999999999" customHeight="1" x14ac:dyDescent="0.3">
      <c r="A14" s="50"/>
      <c r="B14" s="52" t="s">
        <v>49</v>
      </c>
      <c r="C14" s="53"/>
      <c r="D14" s="55" t="s">
        <v>50</v>
      </c>
      <c r="E14" s="56"/>
    </row>
    <row r="15" spans="1:6" ht="20.399999999999999" customHeight="1" x14ac:dyDescent="0.3">
      <c r="A15" s="50"/>
      <c r="B15" s="52" t="s">
        <v>51</v>
      </c>
      <c r="C15" s="53"/>
      <c r="D15" s="55" t="s">
        <v>52</v>
      </c>
      <c r="E15" s="56"/>
    </row>
    <row r="16" spans="1:6" ht="20.399999999999999" customHeight="1" x14ac:dyDescent="0.3">
      <c r="A16" s="50"/>
      <c r="B16" s="52" t="s">
        <v>53</v>
      </c>
      <c r="C16" s="53"/>
      <c r="D16" s="55" t="s">
        <v>54</v>
      </c>
      <c r="E16" s="56"/>
    </row>
    <row r="17" spans="1:5" ht="20.399999999999999" customHeight="1" x14ac:dyDescent="0.3">
      <c r="A17" s="50"/>
      <c r="B17" s="52" t="s">
        <v>55</v>
      </c>
      <c r="C17" s="53"/>
      <c r="D17" s="55" t="s">
        <v>107</v>
      </c>
      <c r="E17" s="56"/>
    </row>
    <row r="18" spans="1:5" ht="20.399999999999999" customHeight="1" x14ac:dyDescent="0.3">
      <c r="A18" s="50"/>
      <c r="B18" s="52" t="s">
        <v>56</v>
      </c>
      <c r="C18" s="53"/>
      <c r="D18" s="55" t="s">
        <v>48</v>
      </c>
      <c r="E18" s="56"/>
    </row>
    <row r="19" spans="1:5" ht="20.399999999999999" customHeight="1" x14ac:dyDescent="0.3">
      <c r="A19" s="50"/>
      <c r="B19" s="52" t="s">
        <v>57</v>
      </c>
      <c r="C19" s="53"/>
      <c r="D19" s="55" t="s">
        <v>106</v>
      </c>
      <c r="E19" s="56"/>
    </row>
    <row r="20" spans="1:5" ht="20.399999999999999" customHeight="1" x14ac:dyDescent="0.3">
      <c r="A20" s="50"/>
      <c r="B20" s="52" t="s">
        <v>58</v>
      </c>
      <c r="C20" s="53"/>
      <c r="D20" s="55" t="s">
        <v>105</v>
      </c>
      <c r="E20" s="56"/>
    </row>
    <row r="21" spans="1:5" ht="20.399999999999999" customHeight="1" x14ac:dyDescent="0.3">
      <c r="A21" s="50"/>
      <c r="B21" s="52" t="s">
        <v>86</v>
      </c>
      <c r="C21" s="53"/>
      <c r="D21" s="55" t="s">
        <v>59</v>
      </c>
      <c r="E21" s="56"/>
    </row>
    <row r="22" spans="1:5" ht="20.399999999999999" customHeight="1" x14ac:dyDescent="0.3">
      <c r="A22" s="50"/>
      <c r="B22" s="52" t="s">
        <v>94</v>
      </c>
      <c r="C22" s="53"/>
      <c r="D22" s="55" t="s">
        <v>60</v>
      </c>
      <c r="E22" s="56"/>
    </row>
    <row r="23" spans="1:5" ht="20.399999999999999" customHeight="1" x14ac:dyDescent="0.3">
      <c r="A23" s="50"/>
      <c r="B23" s="52" t="s">
        <v>61</v>
      </c>
      <c r="C23" s="53"/>
      <c r="D23" s="55" t="s">
        <v>62</v>
      </c>
      <c r="E23" s="56"/>
    </row>
    <row r="24" spans="1:5" ht="20.399999999999999" customHeight="1" x14ac:dyDescent="0.3">
      <c r="A24" s="50"/>
      <c r="B24" s="52" t="s">
        <v>63</v>
      </c>
      <c r="C24" s="53"/>
      <c r="D24" s="53" t="s">
        <v>64</v>
      </c>
      <c r="E24" s="54"/>
    </row>
    <row r="25" spans="1:5" ht="20.399999999999999" customHeight="1" x14ac:dyDescent="0.3">
      <c r="A25" s="50"/>
      <c r="B25" s="52" t="s">
        <v>65</v>
      </c>
      <c r="C25" s="53"/>
      <c r="D25" s="53" t="s">
        <v>66</v>
      </c>
      <c r="E25" s="54"/>
    </row>
    <row r="26" spans="1:5" ht="20.399999999999999" customHeight="1" x14ac:dyDescent="0.3">
      <c r="A26" s="50"/>
      <c r="B26" s="52" t="s">
        <v>67</v>
      </c>
      <c r="C26" s="53"/>
      <c r="D26" s="53" t="s">
        <v>66</v>
      </c>
      <c r="E26" s="54"/>
    </row>
    <row r="27" spans="1:5" ht="20.399999999999999" customHeight="1" x14ac:dyDescent="0.3">
      <c r="A27" s="50"/>
      <c r="B27" s="52" t="s">
        <v>68</v>
      </c>
      <c r="C27" s="53"/>
      <c r="D27" s="53" t="s">
        <v>69</v>
      </c>
      <c r="E27" s="54"/>
    </row>
    <row r="28" spans="1:5" ht="20.399999999999999" customHeight="1" x14ac:dyDescent="0.3">
      <c r="A28" s="50"/>
      <c r="B28" s="52" t="s">
        <v>80</v>
      </c>
      <c r="C28" s="53"/>
      <c r="D28" s="53" t="s">
        <v>69</v>
      </c>
      <c r="E28" s="54"/>
    </row>
    <row r="29" spans="1:5" ht="20.399999999999999" customHeight="1" x14ac:dyDescent="0.3">
      <c r="A29" s="50"/>
      <c r="B29" s="63" t="s">
        <v>81</v>
      </c>
      <c r="C29" s="52"/>
      <c r="D29" s="66" t="s">
        <v>69</v>
      </c>
      <c r="E29" s="67"/>
    </row>
    <row r="30" spans="1:5" ht="20.399999999999999" customHeight="1" x14ac:dyDescent="0.3">
      <c r="A30" s="50"/>
      <c r="B30" s="52" t="s">
        <v>70</v>
      </c>
      <c r="C30" s="53"/>
      <c r="D30" s="53" t="s">
        <v>71</v>
      </c>
      <c r="E30" s="54"/>
    </row>
    <row r="31" spans="1:5" ht="20.399999999999999" customHeight="1" x14ac:dyDescent="0.3">
      <c r="A31" s="50"/>
      <c r="B31" s="52" t="s">
        <v>72</v>
      </c>
      <c r="C31" s="53"/>
      <c r="D31" s="53" t="s">
        <v>71</v>
      </c>
      <c r="E31" s="54"/>
    </row>
    <row r="32" spans="1:5" ht="20.399999999999999" customHeight="1" x14ac:dyDescent="0.3">
      <c r="A32" s="50"/>
      <c r="B32" s="52" t="s">
        <v>91</v>
      </c>
      <c r="C32" s="53"/>
      <c r="D32" s="53" t="s">
        <v>71</v>
      </c>
      <c r="E32" s="54"/>
    </row>
    <row r="33" spans="1:5" ht="20.399999999999999" customHeight="1" x14ac:dyDescent="0.3">
      <c r="A33" s="50"/>
      <c r="B33" s="52" t="s">
        <v>73</v>
      </c>
      <c r="C33" s="53"/>
      <c r="D33" s="53" t="s">
        <v>74</v>
      </c>
      <c r="E33" s="54"/>
    </row>
    <row r="34" spans="1:5" ht="20.399999999999999" customHeight="1" x14ac:dyDescent="0.3">
      <c r="A34" s="50"/>
      <c r="B34" s="52" t="s">
        <v>75</v>
      </c>
      <c r="C34" s="53"/>
      <c r="D34" s="53" t="s">
        <v>74</v>
      </c>
      <c r="E34" s="54"/>
    </row>
    <row r="35" spans="1:5" ht="20.399999999999999" customHeight="1" x14ac:dyDescent="0.3">
      <c r="A35" s="50"/>
      <c r="B35" s="52" t="s">
        <v>76</v>
      </c>
      <c r="C35" s="53"/>
      <c r="D35" s="53" t="s">
        <v>98</v>
      </c>
      <c r="E35" s="54"/>
    </row>
    <row r="36" spans="1:5" ht="20.399999999999999" customHeight="1" x14ac:dyDescent="0.3">
      <c r="A36" s="50"/>
      <c r="B36" s="52" t="s">
        <v>92</v>
      </c>
      <c r="C36" s="53"/>
      <c r="D36" s="53" t="s">
        <v>98</v>
      </c>
      <c r="E36" s="54"/>
    </row>
    <row r="37" spans="1:5" ht="20.399999999999999" customHeight="1" x14ac:dyDescent="0.3">
      <c r="A37" s="50"/>
      <c r="B37" s="52" t="s">
        <v>93</v>
      </c>
      <c r="C37" s="53"/>
      <c r="D37" s="53" t="s">
        <v>77</v>
      </c>
      <c r="E37" s="54"/>
    </row>
    <row r="38" spans="1:5" ht="20.399999999999999" customHeight="1" x14ac:dyDescent="0.3">
      <c r="A38" s="50"/>
      <c r="B38" s="63" t="s">
        <v>82</v>
      </c>
      <c r="C38" s="52"/>
      <c r="D38" s="66" t="s">
        <v>95</v>
      </c>
      <c r="E38" s="67"/>
    </row>
    <row r="39" spans="1:5" ht="20.399999999999999" customHeight="1" x14ac:dyDescent="0.3">
      <c r="A39" s="50"/>
      <c r="B39" s="63" t="s">
        <v>84</v>
      </c>
      <c r="C39" s="52"/>
      <c r="D39" s="68" t="s">
        <v>83</v>
      </c>
      <c r="E39" s="69"/>
    </row>
    <row r="40" spans="1:5" ht="20.399999999999999" customHeight="1" x14ac:dyDescent="0.3">
      <c r="A40" s="50"/>
      <c r="B40" s="63" t="s">
        <v>85</v>
      </c>
      <c r="C40" s="52"/>
      <c r="D40" s="66" t="s">
        <v>104</v>
      </c>
      <c r="E40" s="67"/>
    </row>
    <row r="41" spans="1:5" ht="20.399999999999999" customHeight="1" x14ac:dyDescent="0.3">
      <c r="A41" s="50"/>
      <c r="B41" s="64" t="s">
        <v>78</v>
      </c>
      <c r="C41" s="53"/>
      <c r="D41" s="53" t="s">
        <v>60</v>
      </c>
      <c r="E41" s="54"/>
    </row>
    <row r="42" spans="1:5" ht="20.399999999999999" customHeight="1" thickBot="1" x14ac:dyDescent="0.35">
      <c r="A42" s="51"/>
      <c r="B42" s="61" t="s">
        <v>89</v>
      </c>
      <c r="C42" s="62"/>
      <c r="D42" s="62" t="s">
        <v>90</v>
      </c>
      <c r="E42" s="65"/>
    </row>
    <row r="44" spans="1:5" ht="28.95" customHeight="1" x14ac:dyDescent="0.3">
      <c r="A44" s="36" t="s">
        <v>101</v>
      </c>
    </row>
    <row r="45" spans="1:5" ht="61.95" customHeight="1" x14ac:dyDescent="0.3">
      <c r="A45" s="45" t="s">
        <v>99</v>
      </c>
      <c r="B45" s="45"/>
      <c r="C45" s="45"/>
      <c r="D45" s="45"/>
      <c r="E45" s="45"/>
    </row>
  </sheetData>
  <mergeCells count="80">
    <mergeCell ref="A1:E1"/>
    <mergeCell ref="B6:C6"/>
    <mergeCell ref="B7:C7"/>
    <mergeCell ref="D6:E6"/>
    <mergeCell ref="D7:E7"/>
    <mergeCell ref="B3:E3"/>
    <mergeCell ref="B5:C5"/>
    <mergeCell ref="D5:E5"/>
    <mergeCell ref="D33:E33"/>
    <mergeCell ref="B30:C30"/>
    <mergeCell ref="B28:C28"/>
    <mergeCell ref="B27:C27"/>
    <mergeCell ref="D31:E31"/>
    <mergeCell ref="B29:C29"/>
    <mergeCell ref="D29:E29"/>
    <mergeCell ref="D32:E32"/>
    <mergeCell ref="D30:E30"/>
    <mergeCell ref="B33:C33"/>
    <mergeCell ref="B32:C32"/>
    <mergeCell ref="B31:C31"/>
    <mergeCell ref="D16:E16"/>
    <mergeCell ref="D17:E17"/>
    <mergeCell ref="D18:E18"/>
    <mergeCell ref="B26:C26"/>
    <mergeCell ref="B25:C25"/>
    <mergeCell ref="D25:E25"/>
    <mergeCell ref="B17:C17"/>
    <mergeCell ref="B23:C23"/>
    <mergeCell ref="D42:E42"/>
    <mergeCell ref="D37:E37"/>
    <mergeCell ref="D36:E36"/>
    <mergeCell ref="D35:E35"/>
    <mergeCell ref="D34:E34"/>
    <mergeCell ref="D38:E38"/>
    <mergeCell ref="D39:E39"/>
    <mergeCell ref="D40:E40"/>
    <mergeCell ref="D41:E41"/>
    <mergeCell ref="B42:C42"/>
    <mergeCell ref="B37:C37"/>
    <mergeCell ref="B36:C36"/>
    <mergeCell ref="B35:C35"/>
    <mergeCell ref="B34:C34"/>
    <mergeCell ref="B39:C39"/>
    <mergeCell ref="B40:C40"/>
    <mergeCell ref="B38:C38"/>
    <mergeCell ref="B41:C41"/>
    <mergeCell ref="B14:C14"/>
    <mergeCell ref="B20:C20"/>
    <mergeCell ref="B22:C22"/>
    <mergeCell ref="B19:C19"/>
    <mergeCell ref="B18:C18"/>
    <mergeCell ref="B16:C16"/>
    <mergeCell ref="B21:C21"/>
    <mergeCell ref="B15:C15"/>
    <mergeCell ref="B13:C13"/>
    <mergeCell ref="B12:C12"/>
    <mergeCell ref="B11:C11"/>
    <mergeCell ref="D9:E9"/>
    <mergeCell ref="D10:E10"/>
    <mergeCell ref="D11:E11"/>
    <mergeCell ref="D12:E12"/>
    <mergeCell ref="D13:E13"/>
    <mergeCell ref="B9:C9"/>
    <mergeCell ref="B10:C10"/>
    <mergeCell ref="A45:E45"/>
    <mergeCell ref="A2:E2"/>
    <mergeCell ref="A4:E4"/>
    <mergeCell ref="A9:A42"/>
    <mergeCell ref="B24:C24"/>
    <mergeCell ref="D26:E26"/>
    <mergeCell ref="D19:E19"/>
    <mergeCell ref="D24:E24"/>
    <mergeCell ref="D23:E23"/>
    <mergeCell ref="D22:E22"/>
    <mergeCell ref="D21:E21"/>
    <mergeCell ref="D20:E20"/>
    <mergeCell ref="D14:E14"/>
    <mergeCell ref="D15:E15"/>
    <mergeCell ref="D28:E28"/>
    <mergeCell ref="D27:E27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7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Náklady manipulace</vt:lpstr>
      <vt:lpstr>Harmonogram svozů</vt:lpstr>
      <vt:lpstr>'Harmonogram svozů'!Oblast_tisku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Kodýtková Zdeňka</dc:creator>
  <cp:lastModifiedBy>Renata Janoušková</cp:lastModifiedBy>
  <cp:lastPrinted>2025-08-08T08:26:32Z</cp:lastPrinted>
  <dcterms:created xsi:type="dcterms:W3CDTF">2012-08-03T09:55:04Z</dcterms:created>
  <dcterms:modified xsi:type="dcterms:W3CDTF">2025-08-13T04:30:26Z</dcterms:modified>
</cp:coreProperties>
</file>