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VZ, DNS\DNS\Papírová a ostatní hygiena\Výzvy č. 8., 9., 9\9. výzva - Kategorie I. Papírová hygiena s náhradním plněním\"/>
    </mc:Choice>
  </mc:AlternateContent>
  <bookViews>
    <workbookView xWindow="0" yWindow="0" windowWidth="19200" windowHeight="6720"/>
  </bookViews>
  <sheets>
    <sheet name="Papírová hygiena I." sheetId="1" r:id="rId1"/>
  </sheets>
  <calcPr calcId="152511"/>
</workbook>
</file>

<file path=xl/calcChain.xml><?xml version="1.0" encoding="utf-8"?>
<calcChain xmlns="http://schemas.openxmlformats.org/spreadsheetml/2006/main">
  <c r="Q61" i="1" l="1"/>
  <c r="Q48" i="1" l="1"/>
  <c r="O48" i="1"/>
  <c r="Q20" i="1" l="1"/>
  <c r="O54" i="1" l="1"/>
  <c r="O55" i="1"/>
  <c r="O53" i="1"/>
  <c r="O38" i="1" l="1"/>
  <c r="O39" i="1"/>
  <c r="O37" i="1"/>
  <c r="O36" i="1"/>
  <c r="O35" i="1"/>
  <c r="O34" i="1"/>
  <c r="O33" i="1"/>
  <c r="O32" i="1"/>
  <c r="O31" i="1"/>
  <c r="Q55" i="1" l="1"/>
  <c r="Q60" i="1" l="1"/>
  <c r="O60" i="1"/>
  <c r="Q59" i="1"/>
  <c r="O59" i="1"/>
  <c r="Q54" i="1"/>
  <c r="Q58" i="1" l="1"/>
  <c r="Q53" i="1"/>
  <c r="Q52" i="1"/>
  <c r="Q49" i="1"/>
  <c r="Q47" i="1"/>
  <c r="Q46" i="1"/>
  <c r="Q45" i="1"/>
  <c r="Q42" i="1"/>
  <c r="Q39" i="1"/>
  <c r="Q38" i="1"/>
  <c r="Q37" i="1"/>
  <c r="Q36" i="1"/>
  <c r="Q35" i="1"/>
  <c r="Q34" i="1"/>
  <c r="Q33" i="1"/>
  <c r="Q32" i="1"/>
  <c r="Q31" i="1"/>
  <c r="Q21" i="1"/>
  <c r="Q22" i="1"/>
  <c r="Q23" i="1"/>
  <c r="Q24" i="1"/>
  <c r="Q25" i="1"/>
  <c r="Q26" i="1"/>
  <c r="Q27" i="1"/>
  <c r="Q28" i="1"/>
  <c r="O58" i="1"/>
  <c r="O52" i="1"/>
  <c r="O49" i="1"/>
  <c r="O47" i="1"/>
  <c r="O46" i="1"/>
  <c r="O45" i="1"/>
  <c r="O42" i="1"/>
  <c r="O28" i="1"/>
  <c r="O27" i="1"/>
  <c r="O26" i="1"/>
  <c r="O25" i="1"/>
  <c r="O24" i="1"/>
  <c r="O23" i="1"/>
  <c r="O22" i="1"/>
  <c r="O21" i="1"/>
  <c r="O20" i="1"/>
</calcChain>
</file>

<file path=xl/sharedStrings.xml><?xml version="1.0" encoding="utf-8"?>
<sst xmlns="http://schemas.openxmlformats.org/spreadsheetml/2006/main" count="400" uniqueCount="172">
  <si>
    <t>ID</t>
  </si>
  <si>
    <t>Stručná specifikace</t>
  </si>
  <si>
    <t>Šířka [mm]</t>
  </si>
  <si>
    <t>Ø role [mm]</t>
  </si>
  <si>
    <t>Délka [mm]</t>
  </si>
  <si>
    <t>Položka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</si>
  <si>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 typ A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</si>
  <si>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 typ B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</si>
  <si>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 typ C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</si>
  <si>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malý typ D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</si>
  <si>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 typ A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</si>
  <si>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 typ B</t>
    </r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</si>
  <si>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velký typ C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</si>
  <si>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typ A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</si>
  <si>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typ B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</si>
  <si>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typ C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</si>
  <si>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typ D</t>
    </r>
  </si>
  <si>
    <t>Obchodní název</t>
  </si>
  <si>
    <t>Cena v Kč bez DPH</t>
  </si>
  <si>
    <t>za balení</t>
  </si>
  <si>
    <t>celkem za položku</t>
  </si>
  <si>
    <t>Hodnocená jednotka</t>
  </si>
  <si>
    <t>100m</t>
  </si>
  <si>
    <t>Sazba DPH [%]</t>
  </si>
  <si>
    <t>85-100</t>
  </si>
  <si>
    <t>Recyklovaný, velká (JUMBO) role, jednovrstvý</t>
  </si>
  <si>
    <t>Recyklovaný, velká (JUMBO) role, dvouvrstvý</t>
  </si>
  <si>
    <t>100 % celulóza, velká (JUMBO) role, dvouvrstvý</t>
  </si>
  <si>
    <t>HJ</t>
  </si>
  <si>
    <t>Legenda:</t>
  </si>
  <si>
    <t>- cena za toto množství bude předmětem hodnocení</t>
  </si>
  <si>
    <t>- průměr role nabízeného předmětu musí být v tomto intervalu</t>
  </si>
  <si>
    <t>MVB</t>
  </si>
  <si>
    <t>Maximální velikost balení</t>
  </si>
  <si>
    <t>NN 1 role [m]</t>
  </si>
  <si>
    <t>10 rolí</t>
  </si>
  <si>
    <t>VNB [role]</t>
  </si>
  <si>
    <t>za 1 roli</t>
  </si>
  <si>
    <t>VNB [ks]</t>
  </si>
  <si>
    <t>Velikost nabízeného balení</t>
  </si>
  <si>
    <t>VNB</t>
  </si>
  <si>
    <t>NN [m]</t>
  </si>
  <si>
    <t>Nabízený návin v metrech</t>
  </si>
  <si>
    <t>Průměr role v milimetrech</t>
  </si>
  <si>
    <t>- návin role v metrech, který uchazeč nabízí</t>
  </si>
  <si>
    <t>220-250</t>
  </si>
  <si>
    <t>170-200</t>
  </si>
  <si>
    <t>260-290</t>
  </si>
  <si>
    <t>PH001</t>
  </si>
  <si>
    <t>20 rolí</t>
  </si>
  <si>
    <t>100ks</t>
  </si>
  <si>
    <t>MN</t>
  </si>
  <si>
    <t>Minimální nasákavost</t>
  </si>
  <si>
    <t>- schopnost materiálu přijímat vodu v % k hmotnosti vzorku</t>
  </si>
  <si>
    <t>100 ks</t>
  </si>
  <si>
    <t>min. 19x19cm</t>
  </si>
  <si>
    <t>Rozměr 1 kapesníčku</t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</si>
  <si>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typ A</t>
    </r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</si>
  <si>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v roli typ B</t>
    </r>
  </si>
  <si>
    <r>
      <t xml:space="preserve">Papírové kapesníčky </t>
    </r>
    <r>
      <rPr>
        <b/>
        <sz val="10"/>
        <color theme="1"/>
        <rFont val="Calibri"/>
        <family val="2"/>
        <charset val="238"/>
        <scheme val="minor"/>
      </rPr>
      <t>typ A</t>
    </r>
  </si>
  <si>
    <r>
      <t xml:space="preserve">Papírové kapesníčky </t>
    </r>
    <r>
      <rPr>
        <b/>
        <sz val="10"/>
        <color theme="1"/>
        <rFont val="Calibri"/>
        <family val="2"/>
        <charset val="238"/>
        <scheme val="minor"/>
      </rPr>
      <t>typ B</t>
    </r>
  </si>
  <si>
    <t>NR [m]</t>
  </si>
  <si>
    <t>Návin role v metrech</t>
  </si>
  <si>
    <t>- návin role nabízeného předmětu</t>
  </si>
  <si>
    <t>min. NR [m]</t>
  </si>
  <si>
    <t>max. NR [m]</t>
  </si>
  <si>
    <t>100 rolí</t>
  </si>
  <si>
    <t>PH002</t>
  </si>
  <si>
    <t>PH003</t>
  </si>
  <si>
    <t>PH004</t>
  </si>
  <si>
    <t>PH005</t>
  </si>
  <si>
    <t>PH006</t>
  </si>
  <si>
    <t>PH007</t>
  </si>
  <si>
    <t>PH008</t>
  </si>
  <si>
    <t>PH009</t>
  </si>
  <si>
    <t>PH010</t>
  </si>
  <si>
    <t>PH011</t>
  </si>
  <si>
    <t>PH012</t>
  </si>
  <si>
    <t>PH013</t>
  </si>
  <si>
    <t>PH014</t>
  </si>
  <si>
    <t>PH015</t>
  </si>
  <si>
    <t>PH016</t>
  </si>
  <si>
    <t>PH017</t>
  </si>
  <si>
    <t>PH018</t>
  </si>
  <si>
    <t>PH019</t>
  </si>
  <si>
    <t>PH020</t>
  </si>
  <si>
    <t>PH021</t>
  </si>
  <si>
    <t>PH022</t>
  </si>
  <si>
    <t>PH023</t>
  </si>
  <si>
    <t>PH024</t>
  </si>
  <si>
    <t>PH025</t>
  </si>
  <si>
    <t>PH027</t>
  </si>
  <si>
    <t>PH026</t>
  </si>
  <si>
    <t>Šířka v milimetrech</t>
  </si>
  <si>
    <t>200-250</t>
  </si>
  <si>
    <t>1000 ks</t>
  </si>
  <si>
    <t>- šířka nabízeného předmětu musí být v uvedeném intervalu; u skládaných papírových ručníků šířka představuje otvor zásobníku</t>
  </si>
  <si>
    <r>
      <t xml:space="preserve">Toaletní papír </t>
    </r>
    <r>
      <rPr>
        <b/>
        <sz val="10"/>
        <color theme="1"/>
        <rFont val="Calibri"/>
        <family val="2"/>
        <charset val="238"/>
        <scheme val="minor"/>
      </rPr>
      <t>skládaný</t>
    </r>
  </si>
  <si>
    <t>170-220</t>
  </si>
  <si>
    <t>VNB [ú.]</t>
  </si>
  <si>
    <t>ú.</t>
  </si>
  <si>
    <t>Útržek</t>
  </si>
  <si>
    <t>- jednotlivý útržek toaletního papíru</t>
  </si>
  <si>
    <t>1000 ú.</t>
  </si>
  <si>
    <t>10000 ú.</t>
  </si>
  <si>
    <t>100-115</t>
  </si>
  <si>
    <t>5000 ks</t>
  </si>
  <si>
    <t>PH028</t>
  </si>
  <si>
    <t>Recyklovaný nebo celulóza, skládaný (určený do zásobníků), dvouvrstvý, bílý</t>
  </si>
  <si>
    <t>za HJ</t>
  </si>
  <si>
    <t>Kuchyňské utěrky v roli</t>
  </si>
  <si>
    <t>PO [HJ]</t>
  </si>
  <si>
    <t>- přepokládaná spotřeba předmětu (ve stanovených hodnocených jednotkách)</t>
  </si>
  <si>
    <t>- počet jednotek (rolí, kusů, útržků), které uchazeč bude dodávat jako min. jednotku v objednávce (př. karton = 10 rolí)</t>
  </si>
  <si>
    <t>- max. počet jednotek (rolí, kusů, útržků), které uchazeč může dodávat jako min. jednotky v objednávce (př. karton = 10 rolí)</t>
  </si>
  <si>
    <t>Přepokládaný objem v HJ za1 rok</t>
  </si>
  <si>
    <t xml:space="preserve">10 rolí  </t>
  </si>
  <si>
    <t>PH030</t>
  </si>
  <si>
    <t>Papírové ubrousky</t>
  </si>
  <si>
    <t>100% celuloźa, 1vrstvé, min. 30x30cm</t>
  </si>
  <si>
    <t>min. 30x30cm</t>
  </si>
  <si>
    <t xml:space="preserve">100 ks </t>
  </si>
  <si>
    <t>PH029</t>
  </si>
  <si>
    <t>NÁZEV VEŘEJNÉ ZAKÁZKY</t>
  </si>
  <si>
    <t>Centrální zadavatel</t>
  </si>
  <si>
    <t>Sídlo:</t>
  </si>
  <si>
    <t>Vejprnická 663/56, 318 00 Plzeň</t>
  </si>
  <si>
    <t>IČO:</t>
  </si>
  <si>
    <t>Statutární zástupce:</t>
  </si>
  <si>
    <t>Mgr. Bc. Jana Dubcová, ředitelka</t>
  </si>
  <si>
    <t>Druh VZ:</t>
  </si>
  <si>
    <t>Dodávky</t>
  </si>
  <si>
    <t>Režim VZ:</t>
  </si>
  <si>
    <t>Druh řízení:</t>
  </si>
  <si>
    <t>DODAVATEL</t>
  </si>
  <si>
    <t>Název dodavatele</t>
  </si>
  <si>
    <t>DOPLNIT</t>
  </si>
  <si>
    <t>Kontaktní osoba:</t>
  </si>
  <si>
    <t>Email:</t>
  </si>
  <si>
    <t>Telefon:</t>
  </si>
  <si>
    <t>Centrální zadavatel stanovil v této příloze požadavky a základní parametry, které mají být splněny. Dodavatel vyplní tabulku a předloží ji ve své nabídce.</t>
  </si>
  <si>
    <t>Centrální nákup Plzeňského kraje, příspěvková organizace</t>
  </si>
  <si>
    <t>CELKEM za všechny položky - Papírová hygiena s náhradním plněním (v Kč bez DPH)</t>
  </si>
  <si>
    <t xml:space="preserve">Příloha č. 2 </t>
  </si>
  <si>
    <t>Technická specifikace</t>
  </si>
  <si>
    <t>Kategorie I. Papírová hygiena s náhradním plněním</t>
  </si>
  <si>
    <t>Nadlimitní</t>
  </si>
  <si>
    <t>Uzší řízení</t>
  </si>
  <si>
    <t>Pozn.: Účastníci vyplní ELEKTRONICKY pouze ČERVENĚ zvýrazněná pole tohoto listu. V tabulce účastníci vyplní pouze obchodní název, nabízené balení, cenu hodnocenou jednotku a sazbu DPH.</t>
  </si>
  <si>
    <t>12 rolí</t>
  </si>
  <si>
    <t xml:space="preserve">Dílenské papírové utěrky </t>
  </si>
  <si>
    <t>Celulóza min. 70%, 2vrstvé, perforace, rozměry útržku min. 20x20cm</t>
  </si>
  <si>
    <t>Vytahovací, 2vrstvé, celulóza</t>
  </si>
  <si>
    <t>Jednotlivá balení po 10 ks, 3vrstvé, celulóza</t>
  </si>
  <si>
    <t>Skládané, typ Z-Z, recyklované, 1vrstvé</t>
  </si>
  <si>
    <t>Skládané, typ Z-Z, recyklované, 2vrstvé</t>
  </si>
  <si>
    <t>Skládané, typ Z-Z, celulóza, 1vrstvé</t>
  </si>
  <si>
    <t>Skládané, typ Z-Z, celulóza, 2vrstvé</t>
  </si>
  <si>
    <t>Recyklované nebo celulóza, 2vrstvé</t>
  </si>
  <si>
    <t>Nabízený produkt splňuje specifikaci zadavatele</t>
  </si>
  <si>
    <t>Podrobná specifikace</t>
  </si>
  <si>
    <t>ANO/NE</t>
  </si>
  <si>
    <t>Recyklovaný, malá role, jednovrstvý, perforace</t>
  </si>
  <si>
    <t>Recyklovaný, malá role, dvouvrstvý, perforace</t>
  </si>
  <si>
    <t>100 % celulóza, malá role, dvouvrstvý, perforace</t>
  </si>
  <si>
    <t>100 % celulóza, malá role, třívrstvý, perforace</t>
  </si>
  <si>
    <t>9. VÝZVA
DYNAMICKÝ NÁKUPNÍ SYSTÉM NA DODÁVKY PAPÍROVÉ A OSTATNÍ HYGIENY</t>
  </si>
  <si>
    <t>200-230</t>
  </si>
  <si>
    <t>Skládané, typ Z-Z, recyklované nebo celulóza, 2vrstvé</t>
  </si>
  <si>
    <r>
      <t xml:space="preserve">Papírové ručníky </t>
    </r>
    <r>
      <rPr>
        <b/>
        <sz val="10"/>
        <color theme="1"/>
        <rFont val="Calibri"/>
        <family val="2"/>
        <charset val="238"/>
        <scheme val="minor"/>
      </rPr>
      <t>typ E</t>
    </r>
  </si>
  <si>
    <t>PH031</t>
  </si>
  <si>
    <t>240-260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</si>
</sst>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Kč&quot;_-;\-* #,##0.00\ &quot;Kč&quot;_-;_-* &quot;-&quot;??\ &quot;Kč&quot;_-;_-@_-"/>
    <numFmt numFmtId="164" formatCode="#,##0.00\ &quot;Kč&quot;"/>
  </numFmts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i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69F98"/>
        <bgColor indexed="64"/>
      </patternFill>
    </fill>
    <fill>
      <patternFill patternType="solid">
        <fgColor rgb="FFFFE69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4" fontId="13" fillId="0" borderId="0" applyFont="0" applyFill="0" applyBorder="0" applyAlignment="0" applyProtection="0"/>
  </cellStyleXfs>
  <cellXfs count="154">
    <xf numFmtId="0" fontId="0" fillId="0" borderId="0" xfId="0"/>
    <xf numFmtId="164" fontId="4" fillId="0" borderId="1" xfId="0" applyNumberFormat="1" applyFont="1" applyFill="1" applyBorder="1" applyAlignment="1" applyProtection="1">
      <alignment vertical="center" shrinkToFit="1"/>
    </xf>
    <xf numFmtId="49" fontId="4" fillId="6" borderId="16" xfId="0" applyNumberFormat="1" applyFont="1" applyFill="1" applyBorder="1" applyAlignment="1" applyProtection="1">
      <alignment vertical="center" wrapText="1" shrinkToFit="1"/>
      <protection locked="0"/>
    </xf>
    <xf numFmtId="49" fontId="4" fillId="6" borderId="1" xfId="0" applyNumberFormat="1" applyFont="1" applyFill="1" applyBorder="1" applyAlignment="1" applyProtection="1">
      <alignment vertical="center" wrapText="1" shrinkToFit="1"/>
      <protection locked="0"/>
    </xf>
    <xf numFmtId="10" fontId="4" fillId="6" borderId="21" xfId="0" applyNumberFormat="1" applyFont="1" applyFill="1" applyBorder="1" applyAlignment="1" applyProtection="1">
      <alignment vertical="center"/>
      <protection locked="0"/>
    </xf>
    <xf numFmtId="164" fontId="5" fillId="6" borderId="1" xfId="0" applyNumberFormat="1" applyFont="1" applyFill="1" applyBorder="1" applyAlignment="1" applyProtection="1">
      <alignment vertical="center" shrinkToFit="1"/>
      <protection locked="0"/>
    </xf>
    <xf numFmtId="0" fontId="4" fillId="6" borderId="1" xfId="0" applyFont="1" applyFill="1" applyBorder="1" applyAlignment="1" applyProtection="1">
      <alignment vertical="center" shrinkToFit="1"/>
      <protection locked="0"/>
    </xf>
    <xf numFmtId="49" fontId="4" fillId="6" borderId="1" xfId="0" applyNumberFormat="1" applyFont="1" applyFill="1" applyBorder="1" applyAlignment="1" applyProtection="1">
      <alignment vertical="center" wrapText="1"/>
      <protection locked="0"/>
    </xf>
    <xf numFmtId="49" fontId="4" fillId="6" borderId="2" xfId="0" applyNumberFormat="1" applyFont="1" applyFill="1" applyBorder="1" applyAlignment="1" applyProtection="1">
      <alignment vertical="center" wrapText="1" shrinkToFit="1"/>
      <protection locked="0"/>
    </xf>
    <xf numFmtId="164" fontId="4" fillId="0" borderId="2" xfId="0" applyNumberFormat="1" applyFont="1" applyFill="1" applyBorder="1" applyAlignment="1" applyProtection="1">
      <alignment vertical="center" shrinkToFit="1"/>
    </xf>
    <xf numFmtId="164" fontId="5" fillId="6" borderId="2" xfId="0" applyNumberFormat="1" applyFont="1" applyFill="1" applyBorder="1" applyAlignment="1" applyProtection="1">
      <alignment vertical="center" shrinkToFit="1"/>
      <protection locked="0"/>
    </xf>
    <xf numFmtId="10" fontId="4" fillId="6" borderId="31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0" fontId="10" fillId="0" borderId="0" xfId="1" applyFill="1" applyAlignment="1" applyProtection="1">
      <alignment vertical="center"/>
      <protection locked="0"/>
    </xf>
    <xf numFmtId="0" fontId="11" fillId="0" borderId="0" xfId="1" applyFont="1" applyFill="1" applyAlignment="1" applyProtection="1">
      <alignment vertical="center"/>
      <protection locked="0"/>
    </xf>
    <xf numFmtId="44" fontId="17" fillId="6" borderId="1" xfId="2" applyFont="1" applyFill="1" applyBorder="1" applyAlignment="1" applyProtection="1">
      <alignment horizontal="center" vertical="center" wrapText="1"/>
      <protection locked="0"/>
    </xf>
    <xf numFmtId="0" fontId="8" fillId="0" borderId="0" xfId="0" applyNumberFormat="1" applyFont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9" fontId="4" fillId="0" borderId="1" xfId="0" applyNumberFormat="1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vertical="center" wrapText="1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3" borderId="9" xfId="0" applyFont="1" applyFill="1" applyBorder="1" applyAlignment="1" applyProtection="1">
      <alignment vertical="center"/>
      <protection locked="0"/>
    </xf>
    <xf numFmtId="0" fontId="4" fillId="3" borderId="0" xfId="0" applyFont="1" applyFill="1" applyBorder="1" applyAlignment="1" applyProtection="1">
      <alignment horizontal="right" vertical="center" indent="1"/>
      <protection locked="0"/>
    </xf>
    <xf numFmtId="0" fontId="4" fillId="3" borderId="0" xfId="0" applyFont="1" applyFill="1" applyBorder="1" applyAlignment="1" applyProtection="1">
      <alignment vertical="center"/>
      <protection locked="0"/>
    </xf>
    <xf numFmtId="49" fontId="4" fillId="3" borderId="0" xfId="0" applyNumberFormat="1" applyFont="1" applyFill="1" applyBorder="1" applyAlignment="1" applyProtection="1">
      <alignment vertical="center"/>
      <protection locked="0"/>
    </xf>
    <xf numFmtId="0" fontId="4" fillId="3" borderId="10" xfId="0" applyFont="1" applyFill="1" applyBorder="1" applyAlignment="1" applyProtection="1">
      <alignment vertical="center"/>
      <protection locked="0"/>
    </xf>
    <xf numFmtId="0" fontId="4" fillId="0" borderId="9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 indent="1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49" fontId="4" fillId="0" borderId="0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0" fontId="4" fillId="0" borderId="0" xfId="0" applyFont="1" applyFill="1" applyBorder="1" applyAlignment="1" applyProtection="1">
      <alignment horizontal="right" vertical="center" indent="1"/>
      <protection locked="0"/>
    </xf>
    <xf numFmtId="0" fontId="4" fillId="3" borderId="11" xfId="0" applyFont="1" applyFill="1" applyBorder="1" applyAlignment="1" applyProtection="1">
      <alignment vertical="center"/>
      <protection locked="0"/>
    </xf>
    <xf numFmtId="0" fontId="4" fillId="3" borderId="12" xfId="0" applyFont="1" applyFill="1" applyBorder="1" applyAlignment="1" applyProtection="1">
      <alignment horizontal="right" vertical="center" indent="1"/>
      <protection locked="0"/>
    </xf>
    <xf numFmtId="0" fontId="4" fillId="3" borderId="12" xfId="0" applyFont="1" applyFill="1" applyBorder="1" applyAlignment="1" applyProtection="1">
      <alignment vertical="center"/>
      <protection locked="0"/>
    </xf>
    <xf numFmtId="49" fontId="4" fillId="3" borderId="12" xfId="0" applyNumberFormat="1" applyFont="1" applyFill="1" applyBorder="1" applyAlignment="1" applyProtection="1">
      <alignment vertical="center"/>
      <protection locked="0"/>
    </xf>
    <xf numFmtId="0" fontId="4" fillId="3" borderId="13" xfId="0" applyFont="1" applyFill="1" applyBorder="1" applyAlignment="1" applyProtection="1">
      <alignment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center" vertical="center" wrapText="1"/>
    </xf>
    <xf numFmtId="3" fontId="12" fillId="0" borderId="0" xfId="1" applyNumberFormat="1" applyFont="1" applyFill="1" applyBorder="1" applyAlignment="1" applyProtection="1">
      <alignment horizontal="center" vertical="center"/>
    </xf>
    <xf numFmtId="3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3" fontId="4" fillId="0" borderId="2" xfId="0" applyNumberFormat="1" applyFont="1" applyBorder="1" applyAlignment="1" applyProtection="1">
      <alignment horizontal="center" vertical="center" wrapText="1"/>
    </xf>
    <xf numFmtId="0" fontId="4" fillId="0" borderId="30" xfId="0" applyFont="1" applyBorder="1" applyAlignment="1" applyProtection="1">
      <alignment horizontal="center" vertical="center"/>
    </xf>
    <xf numFmtId="0" fontId="4" fillId="0" borderId="20" xfId="0" applyFont="1" applyFill="1" applyBorder="1" applyAlignment="1" applyProtection="1">
      <alignment horizontal="center" vertical="center" wrapText="1"/>
    </xf>
    <xf numFmtId="0" fontId="18" fillId="7" borderId="4" xfId="0" applyFont="1" applyFill="1" applyBorder="1" applyAlignment="1" applyProtection="1">
      <alignment horizontal="center" vertical="center" wrapText="1"/>
      <protection locked="0"/>
    </xf>
    <xf numFmtId="49" fontId="4" fillId="6" borderId="14" xfId="0" applyNumberFormat="1" applyFont="1" applyFill="1" applyBorder="1" applyAlignment="1" applyProtection="1">
      <alignment vertical="center" wrapText="1" shrinkToFit="1"/>
      <protection locked="0"/>
    </xf>
    <xf numFmtId="44" fontId="17" fillId="6" borderId="15" xfId="2" applyFont="1" applyFill="1" applyBorder="1" applyAlignment="1" applyProtection="1">
      <alignment horizontal="center" vertical="center" wrapText="1"/>
      <protection locked="0"/>
    </xf>
    <xf numFmtId="49" fontId="4" fillId="6" borderId="32" xfId="0" applyNumberFormat="1" applyFont="1" applyFill="1" applyBorder="1" applyAlignment="1" applyProtection="1">
      <alignment vertical="center" wrapText="1" shrinkToFit="1"/>
      <protection locked="0"/>
    </xf>
    <xf numFmtId="49" fontId="4" fillId="6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6" borderId="14" xfId="0" applyNumberFormat="1" applyFont="1" applyFill="1" applyBorder="1" applyAlignment="1" applyProtection="1">
      <alignment horizontal="right" vertical="center" shrinkToFit="1"/>
      <protection locked="0"/>
    </xf>
    <xf numFmtId="0" fontId="4" fillId="6" borderId="15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9" fillId="6" borderId="14" xfId="0" applyNumberFormat="1" applyFont="1" applyFill="1" applyBorder="1" applyAlignment="1" applyProtection="1">
      <alignment horizontal="right" vertical="center" shrinkToFit="1"/>
      <protection locked="0"/>
    </xf>
    <xf numFmtId="0" fontId="9" fillId="6" borderId="15" xfId="0" applyNumberFormat="1" applyFont="1" applyFill="1" applyBorder="1" applyAlignment="1" applyProtection="1">
      <alignment horizontal="right" vertical="center" shrinkToFit="1"/>
      <protection locked="0"/>
    </xf>
    <xf numFmtId="0" fontId="3" fillId="2" borderId="20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6" borderId="14" xfId="0" applyNumberFormat="1" applyFont="1" applyFill="1" applyBorder="1" applyAlignment="1" applyProtection="1">
      <alignment horizontal="center" vertical="center" shrinkToFit="1"/>
      <protection locked="0"/>
    </xf>
    <xf numFmtId="0" fontId="4" fillId="6" borderId="15" xfId="0" applyNumberFormat="1" applyFont="1" applyFill="1" applyBorder="1" applyAlignment="1" applyProtection="1">
      <alignment horizontal="center" vertical="center" shrinkToFi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16" xfId="0" applyFont="1" applyFill="1" applyBorder="1" applyAlignment="1" applyProtection="1">
      <alignment horizontal="center" vertical="center" wrapText="1"/>
      <protection locked="0"/>
    </xf>
    <xf numFmtId="0" fontId="6" fillId="2" borderId="21" xfId="0" applyFont="1" applyFill="1" applyBorder="1" applyAlignment="1" applyProtection="1">
      <alignment horizontal="center" vertical="center" wrapText="1"/>
      <protection locked="0"/>
    </xf>
    <xf numFmtId="0" fontId="16" fillId="0" borderId="9" xfId="0" applyNumberFormat="1" applyFont="1" applyBorder="1" applyAlignment="1" applyProtection="1">
      <alignment horizontal="left" vertical="center" wrapText="1"/>
      <protection locked="0"/>
    </xf>
    <xf numFmtId="0" fontId="16" fillId="0" borderId="0" xfId="0" applyNumberFormat="1" applyFont="1" applyBorder="1" applyAlignment="1" applyProtection="1">
      <alignment horizontal="left" vertical="center" wrapText="1"/>
      <protection locked="0"/>
    </xf>
    <xf numFmtId="0" fontId="16" fillId="0" borderId="10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6" borderId="1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2" xfId="0" applyFont="1" applyBorder="1" applyAlignment="1" applyProtection="1">
      <alignment horizontal="center" vertical="center" wrapText="1"/>
    </xf>
    <xf numFmtId="0" fontId="18" fillId="7" borderId="3" xfId="0" applyFont="1" applyFill="1" applyBorder="1" applyAlignment="1" applyProtection="1">
      <alignment horizontal="center" vertical="center" wrapText="1"/>
      <protection locked="0"/>
    </xf>
    <xf numFmtId="0" fontId="18" fillId="7" borderId="4" xfId="0" applyFont="1" applyFill="1" applyBorder="1" applyAlignment="1" applyProtection="1">
      <alignment horizontal="center" vertical="center" wrapText="1"/>
      <protection locked="0"/>
    </xf>
    <xf numFmtId="164" fontId="7" fillId="7" borderId="4" xfId="0" applyNumberFormat="1" applyFont="1" applyFill="1" applyBorder="1" applyAlignment="1" applyProtection="1">
      <alignment horizontal="center" vertical="center"/>
    </xf>
    <xf numFmtId="164" fontId="7" fillId="7" borderId="5" xfId="0" applyNumberFormat="1" applyFont="1" applyFill="1" applyBorder="1" applyAlignment="1" applyProtection="1">
      <alignment horizontal="center" vertical="center"/>
    </xf>
    <xf numFmtId="0" fontId="4" fillId="6" borderId="2" xfId="0" applyNumberFormat="1" applyFont="1" applyFill="1" applyBorder="1" applyAlignment="1" applyProtection="1">
      <alignment horizontal="right" vertical="center" shrinkToFit="1"/>
      <protection locked="0"/>
    </xf>
    <xf numFmtId="0" fontId="1" fillId="0" borderId="3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5" xfId="0" applyFont="1" applyBorder="1" applyAlignment="1" applyProtection="1">
      <alignment horizontal="left" wrapText="1"/>
      <protection locked="0"/>
    </xf>
    <xf numFmtId="0" fontId="20" fillId="4" borderId="3" xfId="0" applyFont="1" applyFill="1" applyBorder="1" applyAlignment="1" applyProtection="1">
      <alignment horizontal="center" wrapText="1"/>
      <protection locked="0"/>
    </xf>
    <xf numFmtId="0" fontId="20" fillId="4" borderId="4" xfId="0" applyFont="1" applyFill="1" applyBorder="1" applyAlignment="1" applyProtection="1">
      <alignment horizontal="center" wrapText="1"/>
      <protection locked="0"/>
    </xf>
    <xf numFmtId="0" fontId="20" fillId="4" borderId="5" xfId="0" applyFont="1" applyFill="1" applyBorder="1" applyAlignment="1" applyProtection="1">
      <alignment horizontal="center" wrapText="1"/>
      <protection locked="0"/>
    </xf>
    <xf numFmtId="0" fontId="1" fillId="5" borderId="3" xfId="0" applyFont="1" applyFill="1" applyBorder="1" applyAlignment="1" applyProtection="1">
      <alignment horizontal="center" wrapText="1"/>
      <protection locked="0"/>
    </xf>
    <xf numFmtId="0" fontId="1" fillId="5" borderId="4" xfId="0" applyFont="1" applyFill="1" applyBorder="1" applyAlignment="1" applyProtection="1">
      <alignment horizontal="center" wrapText="1"/>
      <protection locked="0"/>
    </xf>
    <xf numFmtId="0" fontId="1" fillId="5" borderId="5" xfId="0" applyFont="1" applyFill="1" applyBorder="1" applyAlignment="1" applyProtection="1">
      <alignment horizontal="center" wrapText="1"/>
      <protection locked="0"/>
    </xf>
    <xf numFmtId="0" fontId="14" fillId="0" borderId="3" xfId="0" applyFont="1" applyBorder="1" applyAlignment="1" applyProtection="1">
      <alignment horizontal="center" wrapText="1"/>
      <protection locked="0"/>
    </xf>
    <xf numFmtId="0" fontId="14" fillId="0" borderId="4" xfId="0" applyFont="1" applyBorder="1" applyAlignment="1" applyProtection="1">
      <alignment horizontal="center" wrapText="1"/>
      <protection locked="0"/>
    </xf>
    <xf numFmtId="0" fontId="14" fillId="0" borderId="5" xfId="0" applyFont="1" applyBorder="1" applyAlignment="1" applyProtection="1">
      <alignment horizontal="center" wrapText="1"/>
      <protection locked="0"/>
    </xf>
    <xf numFmtId="0" fontId="15" fillId="0" borderId="14" xfId="0" applyFont="1" applyBorder="1" applyAlignment="1" applyProtection="1">
      <alignment horizontal="center" vertical="center"/>
      <protection locked="0"/>
    </xf>
    <xf numFmtId="0" fontId="15" fillId="0" borderId="28" xfId="0" applyFont="1" applyBorder="1" applyAlignment="1" applyProtection="1">
      <alignment horizontal="center" vertical="center"/>
      <protection locked="0"/>
    </xf>
    <xf numFmtId="0" fontId="15" fillId="0" borderId="27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21" xfId="0" applyFont="1" applyBorder="1" applyAlignment="1" applyProtection="1">
      <alignment horizontal="left" vertical="center"/>
      <protection locked="0"/>
    </xf>
    <xf numFmtId="0" fontId="0" fillId="5" borderId="1" xfId="0" applyFont="1" applyFill="1" applyBorder="1" applyAlignment="1" applyProtection="1">
      <alignment horizont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wrapText="1"/>
      <protection locked="0"/>
    </xf>
    <xf numFmtId="0" fontId="19" fillId="0" borderId="4" xfId="0" applyFont="1" applyBorder="1" applyAlignment="1" applyProtection="1">
      <alignment horizontal="center" wrapText="1"/>
      <protection locked="0"/>
    </xf>
    <xf numFmtId="0" fontId="19" fillId="0" borderId="5" xfId="0" applyFont="1" applyBorder="1" applyAlignment="1" applyProtection="1">
      <alignment horizontal="center" wrapText="1"/>
      <protection locked="0"/>
    </xf>
    <xf numFmtId="0" fontId="0" fillId="0" borderId="14" xfId="0" applyFont="1" applyBorder="1" applyAlignment="1" applyProtection="1">
      <alignment horizontal="left" wrapText="1"/>
      <protection locked="0"/>
    </xf>
    <xf numFmtId="0" fontId="0" fillId="0" borderId="28" xfId="0" applyFont="1" applyBorder="1" applyAlignment="1" applyProtection="1">
      <alignment horizontal="left" wrapText="1"/>
      <protection locked="0"/>
    </xf>
    <xf numFmtId="0" fontId="0" fillId="0" borderId="15" xfId="0" applyFont="1" applyBorder="1" applyAlignment="1" applyProtection="1">
      <alignment horizontal="left" wrapTex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15" xfId="0" applyFont="1" applyBorder="1" applyAlignment="1" applyProtection="1">
      <alignment horizontal="center" vertical="center"/>
      <protection locked="0"/>
    </xf>
    <xf numFmtId="0" fontId="15" fillId="0" borderId="14" xfId="0" applyFont="1" applyFill="1" applyBorder="1" applyAlignment="1" applyProtection="1">
      <alignment horizontal="center" wrapText="1"/>
      <protection locked="0"/>
    </xf>
    <xf numFmtId="0" fontId="15" fillId="0" borderId="28" xfId="0" applyFont="1" applyFill="1" applyBorder="1" applyAlignment="1" applyProtection="1">
      <alignment horizontal="center" wrapText="1"/>
      <protection locked="0"/>
    </xf>
    <xf numFmtId="0" fontId="15" fillId="0" borderId="15" xfId="0" applyFont="1" applyFill="1" applyBorder="1" applyAlignment="1" applyProtection="1">
      <alignment horizontal="center" wrapText="1"/>
      <protection locked="0"/>
    </xf>
    <xf numFmtId="0" fontId="15" fillId="0" borderId="33" xfId="0" applyFont="1" applyFill="1" applyBorder="1" applyAlignment="1" applyProtection="1">
      <alignment horizontal="center" wrapText="1"/>
      <protection locked="0"/>
    </xf>
    <xf numFmtId="0" fontId="15" fillId="0" borderId="34" xfId="0" applyFont="1" applyFill="1" applyBorder="1" applyAlignment="1" applyProtection="1">
      <alignment horizontal="center" wrapText="1"/>
      <protection locked="0"/>
    </xf>
    <xf numFmtId="0" fontId="15" fillId="0" borderId="35" xfId="0" applyFont="1" applyFill="1" applyBorder="1" applyAlignment="1" applyProtection="1">
      <alignment horizontal="center" wrapText="1"/>
      <protection locked="0"/>
    </xf>
    <xf numFmtId="0" fontId="0" fillId="0" borderId="25" xfId="0" applyFill="1" applyBorder="1" applyAlignment="1" applyProtection="1">
      <alignment horizontal="center" vertical="center" wrapText="1"/>
      <protection locked="0"/>
    </xf>
    <xf numFmtId="0" fontId="0" fillId="0" borderId="26" xfId="0" applyFill="1" applyBorder="1" applyAlignment="1" applyProtection="1">
      <alignment horizontal="center" vertical="center" wrapText="1"/>
      <protection locked="0"/>
    </xf>
    <xf numFmtId="0" fontId="0" fillId="0" borderId="29" xfId="0" applyFill="1" applyBorder="1" applyAlignment="1" applyProtection="1">
      <alignment horizontal="center" vertical="center" wrapText="1"/>
      <protection locked="0"/>
    </xf>
    <xf numFmtId="0" fontId="1" fillId="5" borderId="17" xfId="0" applyFont="1" applyFill="1" applyBorder="1" applyAlignment="1" applyProtection="1">
      <alignment horizontal="left" vertical="center"/>
      <protection locked="0"/>
    </xf>
    <xf numFmtId="0" fontId="1" fillId="5" borderId="18" xfId="0" applyFont="1" applyFill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left" vertical="center"/>
      <protection locked="0"/>
    </xf>
    <xf numFmtId="0" fontId="0" fillId="5" borderId="1" xfId="0" applyFill="1" applyBorder="1" applyAlignment="1" applyProtection="1">
      <alignment horizontal="left" vertical="center"/>
      <protection locked="0"/>
    </xf>
    <xf numFmtId="0" fontId="0" fillId="5" borderId="20" xfId="0" applyFill="1" applyBorder="1" applyAlignment="1" applyProtection="1">
      <alignment horizontal="left" wrapText="1"/>
      <protection locked="0"/>
    </xf>
    <xf numFmtId="0" fontId="0" fillId="5" borderId="1" xfId="0" applyFill="1" applyBorder="1" applyAlignment="1" applyProtection="1">
      <alignment horizontal="left" wrapText="1"/>
      <protection locked="0"/>
    </xf>
    <xf numFmtId="0" fontId="0" fillId="5" borderId="20" xfId="0" applyFill="1" applyBorder="1" applyAlignment="1" applyProtection="1">
      <alignment horizontal="center" wrapText="1"/>
      <protection locked="0"/>
    </xf>
    <xf numFmtId="0" fontId="0" fillId="5" borderId="1" xfId="0" applyFill="1" applyBorder="1" applyAlignment="1" applyProtection="1">
      <alignment horizontal="center" wrapText="1"/>
      <protection locked="0"/>
    </xf>
    <xf numFmtId="0" fontId="1" fillId="5" borderId="20" xfId="0" applyFont="1" applyFill="1" applyBorder="1" applyAlignment="1" applyProtection="1">
      <alignment horizontal="left" wrapText="1"/>
      <protection locked="0"/>
    </xf>
    <xf numFmtId="0" fontId="1" fillId="5" borderId="1" xfId="0" applyFont="1" applyFill="1" applyBorder="1" applyAlignment="1" applyProtection="1">
      <alignment horizontal="left" wrapText="1"/>
      <protection locked="0"/>
    </xf>
    <xf numFmtId="0" fontId="0" fillId="5" borderId="22" xfId="0" applyFill="1" applyBorder="1" applyAlignment="1" applyProtection="1">
      <alignment horizontal="left" wrapText="1"/>
      <protection locked="0"/>
    </xf>
    <xf numFmtId="0" fontId="0" fillId="5" borderId="23" xfId="0" applyFill="1" applyBorder="1" applyAlignment="1" applyProtection="1">
      <alignment horizontal="left" wrapText="1"/>
      <protection locked="0"/>
    </xf>
    <xf numFmtId="0" fontId="15" fillId="0" borderId="1" xfId="0" applyFont="1" applyFill="1" applyBorder="1" applyAlignment="1" applyProtection="1">
      <alignment horizontal="center" wrapText="1"/>
      <protection locked="0"/>
    </xf>
    <xf numFmtId="0" fontId="15" fillId="0" borderId="21" xfId="0" applyFont="1" applyFill="1" applyBorder="1" applyAlignment="1" applyProtection="1">
      <alignment horizontal="center" wrapText="1"/>
      <protection locked="0"/>
    </xf>
    <xf numFmtId="0" fontId="0" fillId="5" borderId="23" xfId="0" applyFont="1" applyFill="1" applyBorder="1" applyAlignment="1" applyProtection="1">
      <alignment horizontal="center" wrapText="1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1" fillId="4" borderId="20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wrapText="1"/>
      <protection locked="0"/>
    </xf>
    <xf numFmtId="0" fontId="1" fillId="4" borderId="21" xfId="0" applyFont="1" applyFill="1" applyBorder="1" applyAlignment="1" applyProtection="1">
      <alignment horizontal="center" wrapText="1"/>
      <protection locked="0"/>
    </xf>
    <xf numFmtId="0" fontId="0" fillId="0" borderId="14" xfId="0" applyFont="1" applyFill="1" applyBorder="1" applyAlignment="1" applyProtection="1">
      <alignment horizontal="left" wrapText="1"/>
      <protection locked="0"/>
    </xf>
    <xf numFmtId="0" fontId="0" fillId="0" borderId="28" xfId="0" applyFont="1" applyFill="1" applyBorder="1" applyAlignment="1" applyProtection="1">
      <alignment horizontal="left" wrapText="1"/>
      <protection locked="0"/>
    </xf>
    <xf numFmtId="0" fontId="0" fillId="0" borderId="27" xfId="0" applyFont="1" applyFill="1" applyBorder="1" applyAlignment="1" applyProtection="1">
      <alignment horizontal="left" wrapText="1"/>
      <protection locked="0"/>
    </xf>
    <xf numFmtId="0" fontId="1" fillId="0" borderId="18" xfId="0" applyFont="1" applyBorder="1" applyAlignment="1" applyProtection="1">
      <alignment horizontal="left" wrapText="1"/>
      <protection locked="0"/>
    </xf>
    <xf numFmtId="0" fontId="1" fillId="0" borderId="19" xfId="0" applyFont="1" applyBorder="1" applyAlignment="1" applyProtection="1">
      <alignment horizontal="left" wrapText="1"/>
      <protection locked="0"/>
    </xf>
    <xf numFmtId="0" fontId="0" fillId="0" borderId="1" xfId="0" applyFont="1" applyFill="1" applyBorder="1" applyAlignment="1" applyProtection="1">
      <alignment horizontal="center" wrapText="1"/>
      <protection locked="0"/>
    </xf>
  </cellXfs>
  <cellStyles count="3">
    <cellStyle name="Excel Built-in Normal" xfId="1"/>
    <cellStyle name="Měna" xfId="2" builtinId="4"/>
    <cellStyle name="Normální" xfId="0" builtinId="0"/>
  </cellStyles>
  <dxfs count="0"/>
  <tableStyles count="0" defaultTableStyle="TableStyleMedium9" defaultPivotStyle="PivotStyleLight16"/>
  <colors>
    <mruColors>
      <color rgb="FFFFE699"/>
      <color rgb="FFF69F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B1:T83"/>
  <sheetViews>
    <sheetView tabSelected="1" topLeftCell="A43" zoomScale="70" zoomScaleNormal="70" workbookViewId="0">
      <selection activeCell="J48" sqref="J48"/>
    </sheetView>
  </sheetViews>
  <sheetFormatPr defaultColWidth="9.1796875" defaultRowHeight="14.5" x14ac:dyDescent="0.35"/>
  <cols>
    <col min="1" max="1" width="1.453125" style="13" customWidth="1"/>
    <col min="2" max="2" width="9.1796875" style="12" customWidth="1"/>
    <col min="3" max="3" width="15.7265625" style="12" customWidth="1"/>
    <col min="4" max="4" width="43" style="12" customWidth="1"/>
    <col min="5" max="9" width="9.1796875" style="12" customWidth="1"/>
    <col min="10" max="10" width="15.7265625" style="12" customWidth="1"/>
    <col min="11" max="12" width="30.54296875" style="12" customWidth="1"/>
    <col min="13" max="16" width="9.1796875" style="12" customWidth="1"/>
    <col min="17" max="17" width="15.81640625" style="12" customWidth="1"/>
    <col min="18" max="18" width="9.1796875" style="12" customWidth="1"/>
    <col min="19" max="16384" width="9.1796875" style="13"/>
  </cols>
  <sheetData>
    <row r="1" spans="2:18" ht="9" customHeight="1" thickBot="1" x14ac:dyDescent="0.4"/>
    <row r="2" spans="2:18" ht="15.5" customHeight="1" thickBot="1" x14ac:dyDescent="0.4">
      <c r="B2" s="89" t="s">
        <v>143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1"/>
    </row>
    <row r="3" spans="2:18" ht="39" customHeight="1" thickBot="1" x14ac:dyDescent="0.7">
      <c r="B3" s="92" t="s">
        <v>144</v>
      </c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4"/>
    </row>
    <row r="4" spans="2:18" ht="15" thickBot="1" x14ac:dyDescent="0.4">
      <c r="B4" s="95" t="s">
        <v>123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7"/>
    </row>
    <row r="5" spans="2:18" ht="63" customHeight="1" thickBot="1" x14ac:dyDescent="0.75">
      <c r="B5" s="98" t="s">
        <v>166</v>
      </c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100"/>
    </row>
    <row r="6" spans="2:18" ht="26.5" thickBot="1" x14ac:dyDescent="0.65">
      <c r="B6" s="109" t="s">
        <v>145</v>
      </c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</row>
    <row r="7" spans="2:18" ht="15" customHeight="1" x14ac:dyDescent="0.35">
      <c r="B7" s="127" t="s">
        <v>124</v>
      </c>
      <c r="C7" s="128"/>
      <c r="D7" s="151" t="s">
        <v>141</v>
      </c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/>
    </row>
    <row r="8" spans="2:18" ht="15" customHeight="1" x14ac:dyDescent="0.35">
      <c r="B8" s="129" t="s">
        <v>125</v>
      </c>
      <c r="C8" s="130"/>
      <c r="D8" s="112" t="s">
        <v>126</v>
      </c>
      <c r="E8" s="113"/>
      <c r="F8" s="113"/>
      <c r="G8" s="113"/>
      <c r="H8" s="113"/>
      <c r="I8" s="113"/>
      <c r="J8" s="113"/>
      <c r="K8" s="113"/>
      <c r="L8" s="114"/>
      <c r="M8" s="106" t="s">
        <v>127</v>
      </c>
      <c r="N8" s="106"/>
      <c r="O8" s="104">
        <v>72046635</v>
      </c>
      <c r="P8" s="104"/>
      <c r="Q8" s="104"/>
      <c r="R8" s="105"/>
    </row>
    <row r="9" spans="2:18" ht="15" customHeight="1" x14ac:dyDescent="0.35">
      <c r="B9" s="131" t="s">
        <v>128</v>
      </c>
      <c r="C9" s="132"/>
      <c r="D9" s="148" t="s">
        <v>129</v>
      </c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50"/>
    </row>
    <row r="10" spans="2:18" ht="15" customHeight="1" x14ac:dyDescent="0.35">
      <c r="B10" s="133" t="s">
        <v>130</v>
      </c>
      <c r="C10" s="134"/>
      <c r="D10" s="153" t="s">
        <v>131</v>
      </c>
      <c r="E10" s="153"/>
      <c r="F10" s="153" t="s">
        <v>131</v>
      </c>
      <c r="G10" s="106" t="s">
        <v>132</v>
      </c>
      <c r="H10" s="106"/>
      <c r="I10" s="115" t="s">
        <v>146</v>
      </c>
      <c r="J10" s="116"/>
      <c r="K10" s="116"/>
      <c r="L10" s="117"/>
      <c r="M10" s="106" t="s">
        <v>133</v>
      </c>
      <c r="N10" s="106"/>
      <c r="O10" s="107" t="s">
        <v>147</v>
      </c>
      <c r="P10" s="107"/>
      <c r="Q10" s="107"/>
      <c r="R10" s="108"/>
    </row>
    <row r="11" spans="2:18" ht="15" customHeight="1" x14ac:dyDescent="0.35">
      <c r="B11" s="145" t="s">
        <v>134</v>
      </c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  <c r="R11" s="147"/>
    </row>
    <row r="12" spans="2:18" ht="15" customHeight="1" x14ac:dyDescent="0.35">
      <c r="B12" s="135" t="s">
        <v>135</v>
      </c>
      <c r="C12" s="136"/>
      <c r="D12" s="118" t="s">
        <v>136</v>
      </c>
      <c r="E12" s="119"/>
      <c r="F12" s="119"/>
      <c r="G12" s="119"/>
      <c r="H12" s="119"/>
      <c r="I12" s="119"/>
      <c r="J12" s="119"/>
      <c r="K12" s="119"/>
      <c r="L12" s="120"/>
      <c r="M12" s="106" t="s">
        <v>127</v>
      </c>
      <c r="N12" s="106"/>
      <c r="O12" s="101" t="s">
        <v>136</v>
      </c>
      <c r="P12" s="102"/>
      <c r="Q12" s="102"/>
      <c r="R12" s="103"/>
    </row>
    <row r="13" spans="2:18" ht="15" customHeight="1" x14ac:dyDescent="0.35">
      <c r="B13" s="131" t="s">
        <v>125</v>
      </c>
      <c r="C13" s="132"/>
      <c r="D13" s="139" t="s">
        <v>136</v>
      </c>
      <c r="E13" s="139"/>
      <c r="F13" s="139"/>
      <c r="G13" s="139"/>
      <c r="H13" s="139"/>
      <c r="I13" s="139"/>
      <c r="J13" s="139"/>
      <c r="K13" s="139"/>
      <c r="L13" s="139"/>
      <c r="M13" s="139"/>
      <c r="N13" s="139"/>
      <c r="O13" s="139"/>
      <c r="P13" s="139"/>
      <c r="Q13" s="139"/>
      <c r="R13" s="140"/>
    </row>
    <row r="14" spans="2:18" ht="15" customHeight="1" x14ac:dyDescent="0.35">
      <c r="B14" s="131" t="s">
        <v>128</v>
      </c>
      <c r="C14" s="132"/>
      <c r="D14" s="139" t="s">
        <v>136</v>
      </c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40"/>
    </row>
    <row r="15" spans="2:18" ht="15" customHeight="1" x14ac:dyDescent="0.35">
      <c r="B15" s="131" t="s">
        <v>137</v>
      </c>
      <c r="C15" s="132"/>
      <c r="D15" s="139" t="s">
        <v>136</v>
      </c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40"/>
    </row>
    <row r="16" spans="2:18" ht="15" thickBot="1" x14ac:dyDescent="0.4">
      <c r="B16" s="137" t="s">
        <v>138</v>
      </c>
      <c r="C16" s="138"/>
      <c r="D16" s="121" t="s">
        <v>136</v>
      </c>
      <c r="E16" s="122"/>
      <c r="F16" s="122"/>
      <c r="G16" s="122"/>
      <c r="H16" s="122"/>
      <c r="I16" s="122"/>
      <c r="J16" s="122"/>
      <c r="K16" s="122"/>
      <c r="L16" s="123"/>
      <c r="M16" s="141" t="s">
        <v>139</v>
      </c>
      <c r="N16" s="141"/>
      <c r="O16" s="142" t="s">
        <v>136</v>
      </c>
      <c r="P16" s="143"/>
      <c r="Q16" s="143"/>
      <c r="R16" s="144"/>
    </row>
    <row r="17" spans="2:20" ht="15" customHeight="1" x14ac:dyDescent="0.35">
      <c r="B17" s="124" t="s">
        <v>140</v>
      </c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6"/>
    </row>
    <row r="18" spans="2:20" s="14" customFormat="1" ht="26.5" customHeight="1" x14ac:dyDescent="0.35">
      <c r="B18" s="69" t="s">
        <v>0</v>
      </c>
      <c r="C18" s="66" t="s">
        <v>5</v>
      </c>
      <c r="D18" s="66" t="s">
        <v>1</v>
      </c>
      <c r="E18" s="66" t="s">
        <v>28</v>
      </c>
      <c r="F18" s="66" t="s">
        <v>2</v>
      </c>
      <c r="G18" s="66" t="s">
        <v>65</v>
      </c>
      <c r="H18" s="66" t="s">
        <v>32</v>
      </c>
      <c r="I18" s="70" t="s">
        <v>111</v>
      </c>
      <c r="J18" s="72" t="s">
        <v>159</v>
      </c>
      <c r="K18" s="72" t="s">
        <v>17</v>
      </c>
      <c r="L18" s="75" t="s">
        <v>160</v>
      </c>
      <c r="M18" s="72" t="s">
        <v>34</v>
      </c>
      <c r="N18" s="72" t="s">
        <v>36</v>
      </c>
      <c r="O18" s="72" t="s">
        <v>18</v>
      </c>
      <c r="P18" s="72"/>
      <c r="Q18" s="72"/>
      <c r="R18" s="77" t="s">
        <v>23</v>
      </c>
    </row>
    <row r="19" spans="2:20" s="14" customFormat="1" ht="26.5" customHeight="1" x14ac:dyDescent="0.35">
      <c r="B19" s="69"/>
      <c r="C19" s="66"/>
      <c r="D19" s="66"/>
      <c r="E19" s="66"/>
      <c r="F19" s="66"/>
      <c r="G19" s="66"/>
      <c r="H19" s="66"/>
      <c r="I19" s="71"/>
      <c r="J19" s="72"/>
      <c r="K19" s="72"/>
      <c r="L19" s="76"/>
      <c r="M19" s="72"/>
      <c r="N19" s="72"/>
      <c r="O19" s="50" t="s">
        <v>37</v>
      </c>
      <c r="P19" s="50" t="s">
        <v>109</v>
      </c>
      <c r="Q19" s="50" t="s">
        <v>20</v>
      </c>
      <c r="R19" s="77"/>
    </row>
    <row r="20" spans="2:20" ht="53" customHeight="1" x14ac:dyDescent="0.35">
      <c r="B20" s="58" t="s">
        <v>48</v>
      </c>
      <c r="C20" s="21" t="s">
        <v>6</v>
      </c>
      <c r="D20" s="21" t="s">
        <v>162</v>
      </c>
      <c r="E20" s="22" t="s">
        <v>22</v>
      </c>
      <c r="F20" s="22" t="s">
        <v>24</v>
      </c>
      <c r="G20" s="22">
        <v>38</v>
      </c>
      <c r="H20" s="22" t="s">
        <v>66</v>
      </c>
      <c r="I20" s="51">
        <v>750</v>
      </c>
      <c r="J20" s="63" t="s">
        <v>161</v>
      </c>
      <c r="K20" s="3"/>
      <c r="L20" s="3"/>
      <c r="M20" s="6"/>
      <c r="N20" s="6"/>
      <c r="O20" s="1">
        <f>ROUND(P20*M20/100,2)</f>
        <v>0</v>
      </c>
      <c r="P20" s="5"/>
      <c r="Q20" s="1">
        <f>ROUND(I20*P20,2)</f>
        <v>0</v>
      </c>
      <c r="R20" s="4"/>
      <c r="T20" s="15"/>
    </row>
    <row r="21" spans="2:20" ht="53" customHeight="1" x14ac:dyDescent="0.35">
      <c r="B21" s="58" t="s">
        <v>67</v>
      </c>
      <c r="C21" s="21" t="s">
        <v>6</v>
      </c>
      <c r="D21" s="21" t="s">
        <v>162</v>
      </c>
      <c r="E21" s="22" t="s">
        <v>22</v>
      </c>
      <c r="F21" s="22" t="s">
        <v>24</v>
      </c>
      <c r="G21" s="22">
        <v>45</v>
      </c>
      <c r="H21" s="22" t="s">
        <v>66</v>
      </c>
      <c r="I21" s="51">
        <v>750</v>
      </c>
      <c r="J21" s="63" t="s">
        <v>161</v>
      </c>
      <c r="K21" s="7"/>
      <c r="L21" s="7"/>
      <c r="M21" s="6"/>
      <c r="N21" s="6"/>
      <c r="O21" s="1">
        <f t="shared" ref="O21:O28" si="0">ROUND(P21*M21/100,2)</f>
        <v>0</v>
      </c>
      <c r="P21" s="5"/>
      <c r="Q21" s="1">
        <f t="shared" ref="Q21:Q28" si="1">ROUND(I21*P21,2)</f>
        <v>0</v>
      </c>
      <c r="R21" s="4"/>
      <c r="T21" s="15"/>
    </row>
    <row r="22" spans="2:20" ht="53" customHeight="1" x14ac:dyDescent="0.35">
      <c r="B22" s="58" t="s">
        <v>68</v>
      </c>
      <c r="C22" s="21" t="s">
        <v>6</v>
      </c>
      <c r="D22" s="21" t="s">
        <v>162</v>
      </c>
      <c r="E22" s="22" t="s">
        <v>22</v>
      </c>
      <c r="F22" s="22" t="s">
        <v>24</v>
      </c>
      <c r="G22" s="22">
        <v>70</v>
      </c>
      <c r="H22" s="22" t="s">
        <v>66</v>
      </c>
      <c r="I22" s="51">
        <v>750</v>
      </c>
      <c r="J22" s="63" t="s">
        <v>161</v>
      </c>
      <c r="K22" s="7"/>
      <c r="L22" s="7"/>
      <c r="M22" s="6"/>
      <c r="N22" s="6"/>
      <c r="O22" s="1">
        <f t="shared" si="0"/>
        <v>0</v>
      </c>
      <c r="P22" s="5"/>
      <c r="Q22" s="1">
        <f t="shared" si="1"/>
        <v>0</v>
      </c>
      <c r="R22" s="4"/>
      <c r="T22" s="15"/>
    </row>
    <row r="23" spans="2:20" ht="53" customHeight="1" x14ac:dyDescent="0.35">
      <c r="B23" s="58" t="s">
        <v>69</v>
      </c>
      <c r="C23" s="21" t="s">
        <v>7</v>
      </c>
      <c r="D23" s="21" t="s">
        <v>163</v>
      </c>
      <c r="E23" s="22" t="s">
        <v>22</v>
      </c>
      <c r="F23" s="22" t="s">
        <v>24</v>
      </c>
      <c r="G23" s="22">
        <v>40</v>
      </c>
      <c r="H23" s="22" t="s">
        <v>66</v>
      </c>
      <c r="I23" s="51">
        <v>1200</v>
      </c>
      <c r="J23" s="63" t="s">
        <v>161</v>
      </c>
      <c r="K23" s="7"/>
      <c r="L23" s="7"/>
      <c r="M23" s="6"/>
      <c r="N23" s="6"/>
      <c r="O23" s="1">
        <f t="shared" si="0"/>
        <v>0</v>
      </c>
      <c r="P23" s="5"/>
      <c r="Q23" s="1">
        <f t="shared" si="1"/>
        <v>0</v>
      </c>
      <c r="R23" s="4"/>
      <c r="T23" s="15"/>
    </row>
    <row r="24" spans="2:20" ht="53" customHeight="1" x14ac:dyDescent="0.35">
      <c r="B24" s="58" t="s">
        <v>70</v>
      </c>
      <c r="C24" s="21" t="s">
        <v>7</v>
      </c>
      <c r="D24" s="21" t="s">
        <v>163</v>
      </c>
      <c r="E24" s="22" t="s">
        <v>22</v>
      </c>
      <c r="F24" s="22" t="s">
        <v>24</v>
      </c>
      <c r="G24" s="22">
        <v>68</v>
      </c>
      <c r="H24" s="22" t="s">
        <v>66</v>
      </c>
      <c r="I24" s="51">
        <v>750</v>
      </c>
      <c r="J24" s="63" t="s">
        <v>161</v>
      </c>
      <c r="K24" s="7"/>
      <c r="L24" s="7"/>
      <c r="M24" s="6"/>
      <c r="N24" s="6"/>
      <c r="O24" s="1">
        <f t="shared" si="0"/>
        <v>0</v>
      </c>
      <c r="P24" s="5"/>
      <c r="Q24" s="1">
        <f t="shared" si="1"/>
        <v>0</v>
      </c>
      <c r="R24" s="4"/>
      <c r="T24" s="15"/>
    </row>
    <row r="25" spans="2:20" ht="53" customHeight="1" x14ac:dyDescent="0.35">
      <c r="B25" s="58" t="s">
        <v>71</v>
      </c>
      <c r="C25" s="21" t="s">
        <v>8</v>
      </c>
      <c r="D25" s="21" t="s">
        <v>164</v>
      </c>
      <c r="E25" s="22" t="s">
        <v>22</v>
      </c>
      <c r="F25" s="22" t="s">
        <v>24</v>
      </c>
      <c r="G25" s="22">
        <v>30</v>
      </c>
      <c r="H25" s="22" t="s">
        <v>66</v>
      </c>
      <c r="I25" s="51">
        <v>750</v>
      </c>
      <c r="J25" s="63" t="s">
        <v>161</v>
      </c>
      <c r="K25" s="7"/>
      <c r="L25" s="7"/>
      <c r="M25" s="6"/>
      <c r="N25" s="6"/>
      <c r="O25" s="1">
        <f t="shared" si="0"/>
        <v>0</v>
      </c>
      <c r="P25" s="5"/>
      <c r="Q25" s="1">
        <f t="shared" si="1"/>
        <v>0</v>
      </c>
      <c r="R25" s="4"/>
      <c r="T25" s="15"/>
    </row>
    <row r="26" spans="2:20" ht="53" customHeight="1" x14ac:dyDescent="0.35">
      <c r="B26" s="58" t="s">
        <v>72</v>
      </c>
      <c r="C26" s="21" t="s">
        <v>8</v>
      </c>
      <c r="D26" s="21" t="s">
        <v>164</v>
      </c>
      <c r="E26" s="22" t="s">
        <v>22</v>
      </c>
      <c r="F26" s="22" t="s">
        <v>24</v>
      </c>
      <c r="G26" s="22">
        <v>68</v>
      </c>
      <c r="H26" s="22" t="s">
        <v>66</v>
      </c>
      <c r="I26" s="51">
        <v>700</v>
      </c>
      <c r="J26" s="63" t="s">
        <v>161</v>
      </c>
      <c r="K26" s="7"/>
      <c r="L26" s="7"/>
      <c r="M26" s="6"/>
      <c r="N26" s="6"/>
      <c r="O26" s="1">
        <f t="shared" si="0"/>
        <v>0</v>
      </c>
      <c r="P26" s="5"/>
      <c r="Q26" s="1">
        <f t="shared" si="1"/>
        <v>0</v>
      </c>
      <c r="R26" s="4"/>
      <c r="T26" s="15"/>
    </row>
    <row r="27" spans="2:20" ht="53" customHeight="1" x14ac:dyDescent="0.35">
      <c r="B27" s="58" t="s">
        <v>73</v>
      </c>
      <c r="C27" s="21" t="s">
        <v>9</v>
      </c>
      <c r="D27" s="21" t="s">
        <v>165</v>
      </c>
      <c r="E27" s="22" t="s">
        <v>22</v>
      </c>
      <c r="F27" s="22" t="s">
        <v>24</v>
      </c>
      <c r="G27" s="22">
        <v>30</v>
      </c>
      <c r="H27" s="22" t="s">
        <v>66</v>
      </c>
      <c r="I27" s="51">
        <v>300</v>
      </c>
      <c r="J27" s="63" t="s">
        <v>161</v>
      </c>
      <c r="K27" s="7"/>
      <c r="L27" s="7"/>
      <c r="M27" s="6"/>
      <c r="N27" s="6"/>
      <c r="O27" s="1">
        <f t="shared" si="0"/>
        <v>0</v>
      </c>
      <c r="P27" s="5"/>
      <c r="Q27" s="1">
        <f t="shared" si="1"/>
        <v>0</v>
      </c>
      <c r="R27" s="4"/>
      <c r="T27" s="15"/>
    </row>
    <row r="28" spans="2:20" ht="53" customHeight="1" x14ac:dyDescent="0.35">
      <c r="B28" s="58" t="s">
        <v>74</v>
      </c>
      <c r="C28" s="21" t="s">
        <v>9</v>
      </c>
      <c r="D28" s="21" t="s">
        <v>165</v>
      </c>
      <c r="E28" s="22" t="s">
        <v>22</v>
      </c>
      <c r="F28" s="22" t="s">
        <v>24</v>
      </c>
      <c r="G28" s="22">
        <v>50</v>
      </c>
      <c r="H28" s="22" t="s">
        <v>66</v>
      </c>
      <c r="I28" s="51">
        <v>300</v>
      </c>
      <c r="J28" s="63" t="s">
        <v>161</v>
      </c>
      <c r="K28" s="7"/>
      <c r="L28" s="7"/>
      <c r="M28" s="6"/>
      <c r="N28" s="6"/>
      <c r="O28" s="1">
        <f t="shared" si="0"/>
        <v>0</v>
      </c>
      <c r="P28" s="5"/>
      <c r="Q28" s="1">
        <f t="shared" si="1"/>
        <v>0</v>
      </c>
      <c r="R28" s="4"/>
      <c r="T28" s="15"/>
    </row>
    <row r="29" spans="2:20" s="14" customFormat="1" ht="26.5" customHeight="1" x14ac:dyDescent="0.35">
      <c r="B29" s="69" t="s">
        <v>0</v>
      </c>
      <c r="C29" s="66" t="s">
        <v>5</v>
      </c>
      <c r="D29" s="66" t="s">
        <v>1</v>
      </c>
      <c r="E29" s="66" t="s">
        <v>3</v>
      </c>
      <c r="F29" s="66" t="s">
        <v>2</v>
      </c>
      <c r="G29" s="66" t="s">
        <v>28</v>
      </c>
      <c r="H29" s="66" t="s">
        <v>32</v>
      </c>
      <c r="I29" s="66" t="s">
        <v>111</v>
      </c>
      <c r="J29" s="75" t="s">
        <v>159</v>
      </c>
      <c r="K29" s="72" t="s">
        <v>17</v>
      </c>
      <c r="L29" s="75" t="s">
        <v>160</v>
      </c>
      <c r="M29" s="72" t="s">
        <v>34</v>
      </c>
      <c r="N29" s="72" t="s">
        <v>36</v>
      </c>
      <c r="O29" s="72" t="s">
        <v>18</v>
      </c>
      <c r="P29" s="72"/>
      <c r="Q29" s="72"/>
      <c r="R29" s="77" t="s">
        <v>23</v>
      </c>
      <c r="T29" s="16"/>
    </row>
    <row r="30" spans="2:20" s="14" customFormat="1" ht="26.5" customHeight="1" x14ac:dyDescent="0.35">
      <c r="B30" s="69"/>
      <c r="C30" s="66"/>
      <c r="D30" s="66"/>
      <c r="E30" s="66"/>
      <c r="F30" s="66"/>
      <c r="G30" s="66"/>
      <c r="H30" s="66"/>
      <c r="I30" s="66"/>
      <c r="J30" s="76"/>
      <c r="K30" s="72"/>
      <c r="L30" s="76"/>
      <c r="M30" s="72"/>
      <c r="N30" s="72"/>
      <c r="O30" s="50" t="s">
        <v>37</v>
      </c>
      <c r="P30" s="50" t="s">
        <v>109</v>
      </c>
      <c r="Q30" s="50" t="s">
        <v>20</v>
      </c>
      <c r="R30" s="77"/>
      <c r="T30" s="16"/>
    </row>
    <row r="31" spans="2:20" ht="53" customHeight="1" x14ac:dyDescent="0.35">
      <c r="B31" s="58" t="s">
        <v>75</v>
      </c>
      <c r="C31" s="21" t="s">
        <v>10</v>
      </c>
      <c r="D31" s="21" t="s">
        <v>25</v>
      </c>
      <c r="E31" s="22" t="s">
        <v>46</v>
      </c>
      <c r="F31" s="22" t="s">
        <v>24</v>
      </c>
      <c r="G31" s="22" t="s">
        <v>22</v>
      </c>
      <c r="H31" s="22" t="s">
        <v>149</v>
      </c>
      <c r="I31" s="51">
        <v>2400</v>
      </c>
      <c r="J31" s="63" t="s">
        <v>161</v>
      </c>
      <c r="K31" s="3"/>
      <c r="L31" s="3"/>
      <c r="M31" s="6"/>
      <c r="N31" s="6"/>
      <c r="O31" s="1">
        <f t="shared" ref="O31:O39" si="2">ROUND(P31*M31/100,2)</f>
        <v>0</v>
      </c>
      <c r="P31" s="5"/>
      <c r="Q31" s="1">
        <f t="shared" ref="Q31:Q39" si="3">ROUND(I31*P31,2)</f>
        <v>0</v>
      </c>
      <c r="R31" s="4"/>
      <c r="T31" s="15"/>
    </row>
    <row r="32" spans="2:20" ht="53" customHeight="1" x14ac:dyDescent="0.35">
      <c r="B32" s="58" t="s">
        <v>76</v>
      </c>
      <c r="C32" s="21" t="s">
        <v>10</v>
      </c>
      <c r="D32" s="21" t="s">
        <v>25</v>
      </c>
      <c r="E32" s="22" t="s">
        <v>45</v>
      </c>
      <c r="F32" s="22" t="s">
        <v>24</v>
      </c>
      <c r="G32" s="22" t="s">
        <v>22</v>
      </c>
      <c r="H32" s="22" t="s">
        <v>35</v>
      </c>
      <c r="I32" s="51">
        <v>900</v>
      </c>
      <c r="J32" s="63" t="s">
        <v>161</v>
      </c>
      <c r="K32" s="3"/>
      <c r="L32" s="3"/>
      <c r="M32" s="6"/>
      <c r="N32" s="6"/>
      <c r="O32" s="1">
        <f t="shared" si="2"/>
        <v>0</v>
      </c>
      <c r="P32" s="5"/>
      <c r="Q32" s="1">
        <f t="shared" si="3"/>
        <v>0</v>
      </c>
      <c r="R32" s="4"/>
      <c r="T32" s="15"/>
    </row>
    <row r="33" spans="2:20" ht="53" customHeight="1" x14ac:dyDescent="0.35">
      <c r="B33" s="58" t="s">
        <v>77</v>
      </c>
      <c r="C33" s="21" t="s">
        <v>10</v>
      </c>
      <c r="D33" s="21" t="s">
        <v>25</v>
      </c>
      <c r="E33" s="22" t="s">
        <v>47</v>
      </c>
      <c r="F33" s="22" t="s">
        <v>24</v>
      </c>
      <c r="G33" s="22" t="s">
        <v>22</v>
      </c>
      <c r="H33" s="22" t="s">
        <v>35</v>
      </c>
      <c r="I33" s="51">
        <v>1500</v>
      </c>
      <c r="J33" s="63" t="s">
        <v>161</v>
      </c>
      <c r="K33" s="3"/>
      <c r="L33" s="3"/>
      <c r="M33" s="6"/>
      <c r="N33" s="6"/>
      <c r="O33" s="1">
        <f t="shared" si="2"/>
        <v>0</v>
      </c>
      <c r="P33" s="5"/>
      <c r="Q33" s="1">
        <f t="shared" si="3"/>
        <v>0</v>
      </c>
      <c r="R33" s="4"/>
      <c r="T33" s="15"/>
    </row>
    <row r="34" spans="2:20" ht="53" customHeight="1" x14ac:dyDescent="0.35">
      <c r="B34" s="58" t="s">
        <v>78</v>
      </c>
      <c r="C34" s="21" t="s">
        <v>11</v>
      </c>
      <c r="D34" s="21" t="s">
        <v>26</v>
      </c>
      <c r="E34" s="22" t="s">
        <v>46</v>
      </c>
      <c r="F34" s="22" t="s">
        <v>24</v>
      </c>
      <c r="G34" s="22" t="s">
        <v>22</v>
      </c>
      <c r="H34" s="22" t="s">
        <v>149</v>
      </c>
      <c r="I34" s="51">
        <v>750</v>
      </c>
      <c r="J34" s="63" t="s">
        <v>161</v>
      </c>
      <c r="K34" s="3"/>
      <c r="L34" s="3"/>
      <c r="M34" s="6"/>
      <c r="N34" s="6"/>
      <c r="O34" s="1">
        <f t="shared" si="2"/>
        <v>0</v>
      </c>
      <c r="P34" s="5"/>
      <c r="Q34" s="1">
        <f t="shared" si="3"/>
        <v>0</v>
      </c>
      <c r="R34" s="4"/>
      <c r="T34" s="15"/>
    </row>
    <row r="35" spans="2:20" ht="53" customHeight="1" x14ac:dyDescent="0.35">
      <c r="B35" s="58" t="s">
        <v>79</v>
      </c>
      <c r="C35" s="21" t="s">
        <v>11</v>
      </c>
      <c r="D35" s="21" t="s">
        <v>26</v>
      </c>
      <c r="E35" s="22" t="s">
        <v>45</v>
      </c>
      <c r="F35" s="22" t="s">
        <v>24</v>
      </c>
      <c r="G35" s="22" t="s">
        <v>22</v>
      </c>
      <c r="H35" s="22" t="s">
        <v>35</v>
      </c>
      <c r="I35" s="51">
        <v>750</v>
      </c>
      <c r="J35" s="63" t="s">
        <v>161</v>
      </c>
      <c r="K35" s="3"/>
      <c r="L35" s="3"/>
      <c r="M35" s="6"/>
      <c r="N35" s="6"/>
      <c r="O35" s="1">
        <f t="shared" si="2"/>
        <v>0</v>
      </c>
      <c r="P35" s="5"/>
      <c r="Q35" s="1">
        <f t="shared" si="3"/>
        <v>0</v>
      </c>
      <c r="R35" s="4"/>
      <c r="T35" s="15"/>
    </row>
    <row r="36" spans="2:20" ht="53" customHeight="1" x14ac:dyDescent="0.35">
      <c r="B36" s="58" t="s">
        <v>80</v>
      </c>
      <c r="C36" s="21" t="s">
        <v>11</v>
      </c>
      <c r="D36" s="21" t="s">
        <v>26</v>
      </c>
      <c r="E36" s="22" t="s">
        <v>47</v>
      </c>
      <c r="F36" s="22" t="s">
        <v>24</v>
      </c>
      <c r="G36" s="22" t="s">
        <v>22</v>
      </c>
      <c r="H36" s="22" t="s">
        <v>35</v>
      </c>
      <c r="I36" s="51">
        <v>1350</v>
      </c>
      <c r="J36" s="63" t="s">
        <v>161</v>
      </c>
      <c r="K36" s="3"/>
      <c r="L36" s="3"/>
      <c r="M36" s="6"/>
      <c r="N36" s="6"/>
      <c r="O36" s="1">
        <f t="shared" si="2"/>
        <v>0</v>
      </c>
      <c r="P36" s="5"/>
      <c r="Q36" s="1">
        <f t="shared" si="3"/>
        <v>0</v>
      </c>
      <c r="R36" s="4"/>
      <c r="T36" s="15"/>
    </row>
    <row r="37" spans="2:20" ht="53" customHeight="1" x14ac:dyDescent="0.35">
      <c r="B37" s="58" t="s">
        <v>81</v>
      </c>
      <c r="C37" s="21" t="s">
        <v>12</v>
      </c>
      <c r="D37" s="21" t="s">
        <v>27</v>
      </c>
      <c r="E37" s="22" t="s">
        <v>46</v>
      </c>
      <c r="F37" s="22" t="s">
        <v>24</v>
      </c>
      <c r="G37" s="22" t="s">
        <v>22</v>
      </c>
      <c r="H37" s="22" t="s">
        <v>149</v>
      </c>
      <c r="I37" s="51">
        <v>450</v>
      </c>
      <c r="J37" s="63" t="s">
        <v>161</v>
      </c>
      <c r="K37" s="3"/>
      <c r="L37" s="3"/>
      <c r="M37" s="6"/>
      <c r="N37" s="6"/>
      <c r="O37" s="1">
        <f t="shared" si="2"/>
        <v>0</v>
      </c>
      <c r="P37" s="5"/>
      <c r="Q37" s="1">
        <f t="shared" si="3"/>
        <v>0</v>
      </c>
      <c r="R37" s="4"/>
      <c r="T37" s="15"/>
    </row>
    <row r="38" spans="2:20" ht="53" customHeight="1" x14ac:dyDescent="0.35">
      <c r="B38" s="58" t="s">
        <v>82</v>
      </c>
      <c r="C38" s="21" t="s">
        <v>12</v>
      </c>
      <c r="D38" s="21" t="s">
        <v>27</v>
      </c>
      <c r="E38" s="22" t="s">
        <v>45</v>
      </c>
      <c r="F38" s="22" t="s">
        <v>24</v>
      </c>
      <c r="G38" s="22" t="s">
        <v>22</v>
      </c>
      <c r="H38" s="22" t="s">
        <v>35</v>
      </c>
      <c r="I38" s="51">
        <v>450</v>
      </c>
      <c r="J38" s="63" t="s">
        <v>161</v>
      </c>
      <c r="K38" s="3"/>
      <c r="L38" s="3"/>
      <c r="M38" s="6"/>
      <c r="N38" s="6"/>
      <c r="O38" s="1">
        <f t="shared" si="2"/>
        <v>0</v>
      </c>
      <c r="P38" s="5"/>
      <c r="Q38" s="1">
        <f t="shared" si="3"/>
        <v>0</v>
      </c>
      <c r="R38" s="4"/>
      <c r="T38" s="15"/>
    </row>
    <row r="39" spans="2:20" ht="53" customHeight="1" x14ac:dyDescent="0.35">
      <c r="B39" s="58" t="s">
        <v>83</v>
      </c>
      <c r="C39" s="21" t="s">
        <v>12</v>
      </c>
      <c r="D39" s="21" t="s">
        <v>27</v>
      </c>
      <c r="E39" s="22" t="s">
        <v>47</v>
      </c>
      <c r="F39" s="22" t="s">
        <v>24</v>
      </c>
      <c r="G39" s="22" t="s">
        <v>22</v>
      </c>
      <c r="H39" s="22" t="s">
        <v>35</v>
      </c>
      <c r="I39" s="51">
        <v>450</v>
      </c>
      <c r="J39" s="63" t="s">
        <v>161</v>
      </c>
      <c r="K39" s="3"/>
      <c r="L39" s="3"/>
      <c r="M39" s="6"/>
      <c r="N39" s="6"/>
      <c r="O39" s="1">
        <f t="shared" si="2"/>
        <v>0</v>
      </c>
      <c r="P39" s="5"/>
      <c r="Q39" s="1">
        <f t="shared" si="3"/>
        <v>0</v>
      </c>
      <c r="R39" s="4"/>
      <c r="T39" s="15"/>
    </row>
    <row r="40" spans="2:20" ht="26.5" customHeight="1" x14ac:dyDescent="0.35">
      <c r="B40" s="69" t="s">
        <v>0</v>
      </c>
      <c r="C40" s="66" t="s">
        <v>5</v>
      </c>
      <c r="D40" s="66" t="s">
        <v>1</v>
      </c>
      <c r="E40" s="66" t="s">
        <v>4</v>
      </c>
      <c r="F40" s="66" t="s">
        <v>2</v>
      </c>
      <c r="G40" s="66" t="s">
        <v>28</v>
      </c>
      <c r="H40" s="66" t="s">
        <v>32</v>
      </c>
      <c r="I40" s="66" t="s">
        <v>111</v>
      </c>
      <c r="J40" s="72" t="s">
        <v>159</v>
      </c>
      <c r="K40" s="72" t="s">
        <v>17</v>
      </c>
      <c r="L40" s="75" t="s">
        <v>160</v>
      </c>
      <c r="M40" s="72" t="s">
        <v>99</v>
      </c>
      <c r="N40" s="72"/>
      <c r="O40" s="72" t="s">
        <v>18</v>
      </c>
      <c r="P40" s="72"/>
      <c r="Q40" s="72"/>
      <c r="R40" s="77" t="s">
        <v>23</v>
      </c>
      <c r="T40" s="15"/>
    </row>
    <row r="41" spans="2:20" ht="26.5" customHeight="1" x14ac:dyDescent="0.35">
      <c r="B41" s="69"/>
      <c r="C41" s="66"/>
      <c r="D41" s="66"/>
      <c r="E41" s="66"/>
      <c r="F41" s="66"/>
      <c r="G41" s="66"/>
      <c r="H41" s="66"/>
      <c r="I41" s="66"/>
      <c r="J41" s="72"/>
      <c r="K41" s="72"/>
      <c r="L41" s="76"/>
      <c r="M41" s="72"/>
      <c r="N41" s="72"/>
      <c r="O41" s="50" t="s">
        <v>19</v>
      </c>
      <c r="P41" s="50" t="s">
        <v>109</v>
      </c>
      <c r="Q41" s="50" t="s">
        <v>20</v>
      </c>
      <c r="R41" s="77"/>
      <c r="T41" s="15"/>
    </row>
    <row r="42" spans="2:20" ht="53" customHeight="1" x14ac:dyDescent="0.35">
      <c r="B42" s="58" t="s">
        <v>84</v>
      </c>
      <c r="C42" s="21" t="s">
        <v>97</v>
      </c>
      <c r="D42" s="21" t="s">
        <v>108</v>
      </c>
      <c r="E42" s="22" t="s">
        <v>98</v>
      </c>
      <c r="F42" s="22" t="s">
        <v>105</v>
      </c>
      <c r="G42" s="22" t="s">
        <v>103</v>
      </c>
      <c r="H42" s="22" t="s">
        <v>104</v>
      </c>
      <c r="I42" s="52">
        <v>8000</v>
      </c>
      <c r="J42" s="63" t="s">
        <v>161</v>
      </c>
      <c r="K42" s="3"/>
      <c r="L42" s="60"/>
      <c r="M42" s="73"/>
      <c r="N42" s="74"/>
      <c r="O42" s="1">
        <f>ROUND(P42*M42/1000,2)</f>
        <v>0</v>
      </c>
      <c r="P42" s="5"/>
      <c r="Q42" s="1">
        <f t="shared" ref="Q42" si="4">ROUND(I42*P42,2)</f>
        <v>0</v>
      </c>
      <c r="R42" s="4"/>
      <c r="T42" s="15"/>
    </row>
    <row r="43" spans="2:20" s="14" customFormat="1" ht="26.5" customHeight="1" x14ac:dyDescent="0.35">
      <c r="B43" s="69" t="s">
        <v>0</v>
      </c>
      <c r="C43" s="66" t="s">
        <v>5</v>
      </c>
      <c r="D43" s="66" t="s">
        <v>1</v>
      </c>
      <c r="E43" s="66" t="s">
        <v>4</v>
      </c>
      <c r="F43" s="66" t="s">
        <v>2</v>
      </c>
      <c r="G43" s="66" t="s">
        <v>28</v>
      </c>
      <c r="H43" s="66" t="s">
        <v>32</v>
      </c>
      <c r="I43" s="70" t="s">
        <v>111</v>
      </c>
      <c r="J43" s="72" t="s">
        <v>159</v>
      </c>
      <c r="K43" s="72" t="s">
        <v>17</v>
      </c>
      <c r="L43" s="75" t="s">
        <v>160</v>
      </c>
      <c r="M43" s="72" t="s">
        <v>38</v>
      </c>
      <c r="N43" s="72"/>
      <c r="O43" s="72" t="s">
        <v>18</v>
      </c>
      <c r="P43" s="72"/>
      <c r="Q43" s="72"/>
      <c r="R43" s="77" t="s">
        <v>23</v>
      </c>
      <c r="T43" s="16"/>
    </row>
    <row r="44" spans="2:20" s="14" customFormat="1" ht="26.5" customHeight="1" x14ac:dyDescent="0.35">
      <c r="B44" s="69"/>
      <c r="C44" s="66"/>
      <c r="D44" s="66"/>
      <c r="E44" s="66"/>
      <c r="F44" s="66"/>
      <c r="G44" s="66"/>
      <c r="H44" s="66"/>
      <c r="I44" s="71"/>
      <c r="J44" s="72"/>
      <c r="K44" s="72"/>
      <c r="L44" s="76"/>
      <c r="M44" s="72"/>
      <c r="N44" s="72"/>
      <c r="O44" s="50" t="s">
        <v>19</v>
      </c>
      <c r="P44" s="50" t="s">
        <v>109</v>
      </c>
      <c r="Q44" s="50" t="s">
        <v>20</v>
      </c>
      <c r="R44" s="77"/>
      <c r="T44" s="16"/>
    </row>
    <row r="45" spans="2:20" ht="53" customHeight="1" x14ac:dyDescent="0.35">
      <c r="B45" s="58" t="s">
        <v>85</v>
      </c>
      <c r="C45" s="21" t="s">
        <v>13</v>
      </c>
      <c r="D45" s="21" t="s">
        <v>154</v>
      </c>
      <c r="E45" s="22" t="s">
        <v>94</v>
      </c>
      <c r="F45" s="22" t="s">
        <v>167</v>
      </c>
      <c r="G45" s="22" t="s">
        <v>95</v>
      </c>
      <c r="H45" s="22" t="s">
        <v>106</v>
      </c>
      <c r="I45" s="51">
        <v>600</v>
      </c>
      <c r="J45" s="63" t="s">
        <v>161</v>
      </c>
      <c r="K45" s="3"/>
      <c r="L45" s="60"/>
      <c r="M45" s="64"/>
      <c r="N45" s="65"/>
      <c r="O45" s="1">
        <f>ROUND(P45*M45/1000,2)</f>
        <v>0</v>
      </c>
      <c r="P45" s="5"/>
      <c r="Q45" s="1">
        <f t="shared" ref="Q45:Q47" si="5">ROUND(I45*P45,2)</f>
        <v>0</v>
      </c>
      <c r="R45" s="4"/>
      <c r="T45" s="15"/>
    </row>
    <row r="46" spans="2:20" ht="53" customHeight="1" x14ac:dyDescent="0.35">
      <c r="B46" s="58" t="s">
        <v>86</v>
      </c>
      <c r="C46" s="21" t="s">
        <v>14</v>
      </c>
      <c r="D46" s="21" t="s">
        <v>155</v>
      </c>
      <c r="E46" s="22" t="s">
        <v>94</v>
      </c>
      <c r="F46" s="22" t="s">
        <v>167</v>
      </c>
      <c r="G46" s="22" t="s">
        <v>95</v>
      </c>
      <c r="H46" s="22" t="s">
        <v>106</v>
      </c>
      <c r="I46" s="51">
        <v>900</v>
      </c>
      <c r="J46" s="63" t="s">
        <v>161</v>
      </c>
      <c r="K46" s="3"/>
      <c r="L46" s="60"/>
      <c r="M46" s="64"/>
      <c r="N46" s="65"/>
      <c r="O46" s="1">
        <f t="shared" ref="O46:O47" si="6">ROUND(P46*M46/1000,2)</f>
        <v>0</v>
      </c>
      <c r="P46" s="5"/>
      <c r="Q46" s="1">
        <f t="shared" si="5"/>
        <v>0</v>
      </c>
      <c r="R46" s="4"/>
      <c r="T46" s="15"/>
    </row>
    <row r="47" spans="2:20" ht="53" customHeight="1" x14ac:dyDescent="0.35">
      <c r="B47" s="58" t="s">
        <v>87</v>
      </c>
      <c r="C47" s="21" t="s">
        <v>15</v>
      </c>
      <c r="D47" s="21" t="s">
        <v>156</v>
      </c>
      <c r="E47" s="22" t="s">
        <v>94</v>
      </c>
      <c r="F47" s="22" t="s">
        <v>167</v>
      </c>
      <c r="G47" s="22" t="s">
        <v>95</v>
      </c>
      <c r="H47" s="22" t="s">
        <v>106</v>
      </c>
      <c r="I47" s="51">
        <v>600</v>
      </c>
      <c r="J47" s="63" t="s">
        <v>161</v>
      </c>
      <c r="K47" s="3"/>
      <c r="L47" s="60"/>
      <c r="M47" s="64"/>
      <c r="N47" s="65"/>
      <c r="O47" s="1">
        <f t="shared" si="6"/>
        <v>0</v>
      </c>
      <c r="P47" s="5"/>
      <c r="Q47" s="1">
        <f t="shared" si="5"/>
        <v>0</v>
      </c>
      <c r="R47" s="4"/>
      <c r="T47" s="15"/>
    </row>
    <row r="48" spans="2:20" ht="53" customHeight="1" x14ac:dyDescent="0.35">
      <c r="B48" s="58" t="s">
        <v>88</v>
      </c>
      <c r="C48" s="21" t="s">
        <v>16</v>
      </c>
      <c r="D48" s="21" t="s">
        <v>157</v>
      </c>
      <c r="E48" s="22" t="s">
        <v>94</v>
      </c>
      <c r="F48" s="22" t="s">
        <v>167</v>
      </c>
      <c r="G48" s="22" t="s">
        <v>95</v>
      </c>
      <c r="H48" s="22" t="s">
        <v>106</v>
      </c>
      <c r="I48" s="51">
        <v>900</v>
      </c>
      <c r="J48" s="63" t="s">
        <v>161</v>
      </c>
      <c r="K48" s="3"/>
      <c r="L48" s="60"/>
      <c r="M48" s="67"/>
      <c r="N48" s="68"/>
      <c r="O48" s="1">
        <f>ROUND(P48*M48/1000,2)</f>
        <v>0</v>
      </c>
      <c r="P48" s="5"/>
      <c r="Q48" s="1">
        <f>ROUND(I48*P48,2)</f>
        <v>0</v>
      </c>
      <c r="R48" s="4"/>
      <c r="T48" s="15"/>
    </row>
    <row r="49" spans="2:20" ht="53" customHeight="1" x14ac:dyDescent="0.35">
      <c r="B49" s="58" t="s">
        <v>89</v>
      </c>
      <c r="C49" s="21" t="s">
        <v>169</v>
      </c>
      <c r="D49" s="21" t="s">
        <v>168</v>
      </c>
      <c r="E49" s="22" t="s">
        <v>171</v>
      </c>
      <c r="F49" s="22" t="s">
        <v>167</v>
      </c>
      <c r="G49" s="22" t="s">
        <v>95</v>
      </c>
      <c r="H49" s="22" t="s">
        <v>106</v>
      </c>
      <c r="I49" s="51">
        <v>900</v>
      </c>
      <c r="J49" s="63" t="s">
        <v>161</v>
      </c>
      <c r="K49" s="3"/>
      <c r="L49" s="60"/>
      <c r="M49" s="67"/>
      <c r="N49" s="68"/>
      <c r="O49" s="1">
        <f>ROUND(P49*M49/1000,2)</f>
        <v>0</v>
      </c>
      <c r="P49" s="5"/>
      <c r="Q49" s="1">
        <f>ROUND(I49*P49,2)</f>
        <v>0</v>
      </c>
      <c r="R49" s="4"/>
      <c r="T49" s="15"/>
    </row>
    <row r="50" spans="2:20" ht="26.5" customHeight="1" x14ac:dyDescent="0.35">
      <c r="B50" s="69" t="s">
        <v>0</v>
      </c>
      <c r="C50" s="66" t="s">
        <v>5</v>
      </c>
      <c r="D50" s="66" t="s">
        <v>1</v>
      </c>
      <c r="E50" s="66" t="s">
        <v>28</v>
      </c>
      <c r="F50" s="66" t="s">
        <v>51</v>
      </c>
      <c r="G50" s="66" t="s">
        <v>64</v>
      </c>
      <c r="H50" s="66" t="s">
        <v>32</v>
      </c>
      <c r="I50" s="70" t="s">
        <v>111</v>
      </c>
      <c r="J50" s="72" t="s">
        <v>159</v>
      </c>
      <c r="K50" s="72" t="s">
        <v>17</v>
      </c>
      <c r="L50" s="75" t="s">
        <v>160</v>
      </c>
      <c r="M50" s="72" t="s">
        <v>34</v>
      </c>
      <c r="N50" s="72" t="s">
        <v>36</v>
      </c>
      <c r="O50" s="72" t="s">
        <v>18</v>
      </c>
      <c r="P50" s="72"/>
      <c r="Q50" s="72"/>
      <c r="R50" s="77" t="s">
        <v>23</v>
      </c>
      <c r="T50" s="15"/>
    </row>
    <row r="51" spans="2:20" ht="26.5" customHeight="1" x14ac:dyDescent="0.35">
      <c r="B51" s="69"/>
      <c r="C51" s="66"/>
      <c r="D51" s="66"/>
      <c r="E51" s="66"/>
      <c r="F51" s="66"/>
      <c r="G51" s="66"/>
      <c r="H51" s="66"/>
      <c r="I51" s="71"/>
      <c r="J51" s="72"/>
      <c r="K51" s="72"/>
      <c r="L51" s="76"/>
      <c r="M51" s="72"/>
      <c r="N51" s="72"/>
      <c r="O51" s="50" t="s">
        <v>19</v>
      </c>
      <c r="P51" s="50" t="s">
        <v>109</v>
      </c>
      <c r="Q51" s="50" t="s">
        <v>20</v>
      </c>
      <c r="R51" s="77"/>
      <c r="T51" s="15"/>
    </row>
    <row r="52" spans="2:20" ht="53" customHeight="1" x14ac:dyDescent="0.35">
      <c r="B52" s="58" t="s">
        <v>90</v>
      </c>
      <c r="C52" s="23" t="s">
        <v>57</v>
      </c>
      <c r="D52" s="23" t="s">
        <v>158</v>
      </c>
      <c r="E52" s="54" t="s">
        <v>22</v>
      </c>
      <c r="F52" s="24">
        <v>2</v>
      </c>
      <c r="G52" s="22">
        <v>50</v>
      </c>
      <c r="H52" s="54" t="s">
        <v>49</v>
      </c>
      <c r="I52" s="53">
        <v>180</v>
      </c>
      <c r="J52" s="63" t="s">
        <v>161</v>
      </c>
      <c r="K52" s="3"/>
      <c r="L52" s="3"/>
      <c r="M52" s="6"/>
      <c r="N52" s="6"/>
      <c r="O52" s="1">
        <f>ROUND(P52*M52/100,2)</f>
        <v>0</v>
      </c>
      <c r="P52" s="5"/>
      <c r="Q52" s="1">
        <f t="shared" ref="Q52:Q53" si="7">ROUND(I52*P52,2)</f>
        <v>0</v>
      </c>
      <c r="R52" s="4"/>
      <c r="T52" s="15"/>
    </row>
    <row r="53" spans="2:20" ht="53" customHeight="1" x14ac:dyDescent="0.35">
      <c r="B53" s="58" t="s">
        <v>92</v>
      </c>
      <c r="C53" s="23" t="s">
        <v>58</v>
      </c>
      <c r="D53" s="23" t="s">
        <v>158</v>
      </c>
      <c r="E53" s="54" t="s">
        <v>22</v>
      </c>
      <c r="F53" s="24">
        <v>2</v>
      </c>
      <c r="G53" s="54">
        <v>100</v>
      </c>
      <c r="H53" s="54" t="s">
        <v>49</v>
      </c>
      <c r="I53" s="53">
        <v>75</v>
      </c>
      <c r="J53" s="63" t="s">
        <v>161</v>
      </c>
      <c r="K53" s="3"/>
      <c r="L53" s="3"/>
      <c r="M53" s="6"/>
      <c r="N53" s="6"/>
      <c r="O53" s="1">
        <f>ROUND(P53*M53/100,2)</f>
        <v>0</v>
      </c>
      <c r="P53" s="5"/>
      <c r="Q53" s="1">
        <f t="shared" si="7"/>
        <v>0</v>
      </c>
      <c r="R53" s="4"/>
      <c r="T53" s="15"/>
    </row>
    <row r="54" spans="2:20" ht="53" customHeight="1" x14ac:dyDescent="0.35">
      <c r="B54" s="58" t="s">
        <v>91</v>
      </c>
      <c r="C54" s="23" t="s">
        <v>110</v>
      </c>
      <c r="D54" s="23" t="s">
        <v>151</v>
      </c>
      <c r="E54" s="54" t="s">
        <v>22</v>
      </c>
      <c r="F54" s="24">
        <v>2</v>
      </c>
      <c r="G54" s="54">
        <v>10</v>
      </c>
      <c r="H54" s="54" t="s">
        <v>35</v>
      </c>
      <c r="I54" s="53">
        <v>30</v>
      </c>
      <c r="J54" s="63" t="s">
        <v>161</v>
      </c>
      <c r="K54" s="3"/>
      <c r="L54" s="3"/>
      <c r="M54" s="6"/>
      <c r="N54" s="6"/>
      <c r="O54" s="1">
        <f t="shared" ref="O54:O55" si="8">ROUND(P54*M54/100,2)</f>
        <v>0</v>
      </c>
      <c r="P54" s="5"/>
      <c r="Q54" s="1">
        <f t="shared" ref="Q54:Q55" si="9">ROUND(I54*P54,2)</f>
        <v>0</v>
      </c>
      <c r="R54" s="4"/>
      <c r="T54" s="15"/>
    </row>
    <row r="55" spans="2:20" ht="53" customHeight="1" x14ac:dyDescent="0.35">
      <c r="B55" s="58" t="s">
        <v>107</v>
      </c>
      <c r="C55" s="23" t="s">
        <v>150</v>
      </c>
      <c r="D55" s="23" t="s">
        <v>158</v>
      </c>
      <c r="E55" s="54" t="s">
        <v>22</v>
      </c>
      <c r="F55" s="24">
        <v>2</v>
      </c>
      <c r="G55" s="54">
        <v>10</v>
      </c>
      <c r="H55" s="54" t="s">
        <v>116</v>
      </c>
      <c r="I55" s="53">
        <v>30</v>
      </c>
      <c r="J55" s="63" t="s">
        <v>161</v>
      </c>
      <c r="K55" s="3"/>
      <c r="L55" s="3"/>
      <c r="M55" s="6"/>
      <c r="N55" s="6"/>
      <c r="O55" s="1">
        <f t="shared" si="8"/>
        <v>0</v>
      </c>
      <c r="P55" s="5"/>
      <c r="Q55" s="1">
        <f t="shared" si="9"/>
        <v>0</v>
      </c>
      <c r="R55" s="4"/>
      <c r="T55" s="15"/>
    </row>
    <row r="56" spans="2:20" ht="26.5" customHeight="1" x14ac:dyDescent="0.35">
      <c r="B56" s="69" t="s">
        <v>0</v>
      </c>
      <c r="C56" s="66" t="s">
        <v>5</v>
      </c>
      <c r="D56" s="66" t="s">
        <v>1</v>
      </c>
      <c r="E56" s="66" t="s">
        <v>28</v>
      </c>
      <c r="F56" s="66" t="s">
        <v>56</v>
      </c>
      <c r="G56" s="66"/>
      <c r="H56" s="66" t="s">
        <v>32</v>
      </c>
      <c r="I56" s="70" t="s">
        <v>111</v>
      </c>
      <c r="J56" s="72" t="s">
        <v>159</v>
      </c>
      <c r="K56" s="72" t="s">
        <v>17</v>
      </c>
      <c r="L56" s="75" t="s">
        <v>160</v>
      </c>
      <c r="M56" s="72" t="s">
        <v>38</v>
      </c>
      <c r="N56" s="72"/>
      <c r="O56" s="72" t="s">
        <v>18</v>
      </c>
      <c r="P56" s="72"/>
      <c r="Q56" s="72"/>
      <c r="R56" s="77" t="s">
        <v>23</v>
      </c>
      <c r="T56" s="15"/>
    </row>
    <row r="57" spans="2:20" ht="26.5" customHeight="1" x14ac:dyDescent="0.35">
      <c r="B57" s="69"/>
      <c r="C57" s="66"/>
      <c r="D57" s="66"/>
      <c r="E57" s="66"/>
      <c r="F57" s="66"/>
      <c r="G57" s="66"/>
      <c r="H57" s="66"/>
      <c r="I57" s="71"/>
      <c r="J57" s="72"/>
      <c r="K57" s="72"/>
      <c r="L57" s="76"/>
      <c r="M57" s="72"/>
      <c r="N57" s="72"/>
      <c r="O57" s="50" t="s">
        <v>19</v>
      </c>
      <c r="P57" s="50" t="s">
        <v>109</v>
      </c>
      <c r="Q57" s="50" t="s">
        <v>20</v>
      </c>
      <c r="R57" s="77"/>
      <c r="T57" s="15"/>
    </row>
    <row r="58" spans="2:20" ht="53" customHeight="1" x14ac:dyDescent="0.35">
      <c r="B58" s="57" t="s">
        <v>122</v>
      </c>
      <c r="C58" s="23" t="s">
        <v>59</v>
      </c>
      <c r="D58" s="23" t="s">
        <v>152</v>
      </c>
      <c r="E58" s="54" t="s">
        <v>50</v>
      </c>
      <c r="F58" s="81" t="s">
        <v>55</v>
      </c>
      <c r="G58" s="81"/>
      <c r="H58" s="54" t="s">
        <v>54</v>
      </c>
      <c r="I58" s="53">
        <v>600</v>
      </c>
      <c r="J58" s="63" t="s">
        <v>161</v>
      </c>
      <c r="K58" s="17"/>
      <c r="L58" s="61"/>
      <c r="M58" s="65"/>
      <c r="N58" s="82"/>
      <c r="O58" s="1">
        <f t="shared" ref="O58" si="10">ROUND(P58*M58/100,2)</f>
        <v>0</v>
      </c>
      <c r="P58" s="5"/>
      <c r="Q58" s="1">
        <f t="shared" ref="Q58" si="11">ROUND(I58*P58,2)</f>
        <v>0</v>
      </c>
      <c r="R58" s="4"/>
      <c r="T58" s="15"/>
    </row>
    <row r="59" spans="2:20" ht="53" customHeight="1" x14ac:dyDescent="0.35">
      <c r="B59" s="57" t="s">
        <v>117</v>
      </c>
      <c r="C59" s="25" t="s">
        <v>60</v>
      </c>
      <c r="D59" s="25" t="s">
        <v>153</v>
      </c>
      <c r="E59" s="55" t="s">
        <v>50</v>
      </c>
      <c r="F59" s="83" t="s">
        <v>55</v>
      </c>
      <c r="G59" s="83"/>
      <c r="H59" s="55" t="s">
        <v>54</v>
      </c>
      <c r="I59" s="56">
        <v>500</v>
      </c>
      <c r="J59" s="63" t="s">
        <v>161</v>
      </c>
      <c r="K59" s="2"/>
      <c r="L59" s="62"/>
      <c r="M59" s="88"/>
      <c r="N59" s="88"/>
      <c r="O59" s="1">
        <f t="shared" ref="O59:O60" si="12">ROUND(P59*M59/100,2)</f>
        <v>0</v>
      </c>
      <c r="P59" s="5"/>
      <c r="Q59" s="1">
        <f t="shared" ref="Q59:Q60" si="13">ROUND(I59*P59,2)</f>
        <v>0</v>
      </c>
      <c r="R59" s="4"/>
      <c r="T59" s="15"/>
    </row>
    <row r="60" spans="2:20" ht="53" customHeight="1" thickBot="1" x14ac:dyDescent="0.4">
      <c r="B60" s="57" t="s">
        <v>170</v>
      </c>
      <c r="C60" s="25" t="s">
        <v>118</v>
      </c>
      <c r="D60" s="25" t="s">
        <v>119</v>
      </c>
      <c r="E60" s="55" t="s">
        <v>50</v>
      </c>
      <c r="F60" s="83" t="s">
        <v>120</v>
      </c>
      <c r="G60" s="83"/>
      <c r="H60" s="55" t="s">
        <v>121</v>
      </c>
      <c r="I60" s="56">
        <v>100</v>
      </c>
      <c r="J60" s="63" t="s">
        <v>161</v>
      </c>
      <c r="K60" s="8"/>
      <c r="L60" s="8"/>
      <c r="M60" s="88"/>
      <c r="N60" s="88"/>
      <c r="O60" s="9">
        <f t="shared" si="12"/>
        <v>0</v>
      </c>
      <c r="P60" s="10"/>
      <c r="Q60" s="9">
        <f t="shared" si="13"/>
        <v>0</v>
      </c>
      <c r="R60" s="11"/>
      <c r="T60" s="15"/>
    </row>
    <row r="61" spans="2:20" ht="16.5" customHeight="1" thickBot="1" x14ac:dyDescent="0.4">
      <c r="B61" s="84" t="s">
        <v>142</v>
      </c>
      <c r="C61" s="85"/>
      <c r="D61" s="85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59"/>
      <c r="Q61" s="86">
        <f>SUM(Q45:Q49,Q31:Q39,Q42,Q20:Q28,Q52:Q55,Q58:Q60)</f>
        <v>0</v>
      </c>
      <c r="R61" s="87"/>
    </row>
    <row r="62" spans="2:20" ht="6.75" customHeight="1" x14ac:dyDescent="0.35">
      <c r="B62" s="26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8"/>
    </row>
    <row r="63" spans="2:20" ht="15" customHeight="1" x14ac:dyDescent="0.35">
      <c r="B63" s="78" t="s">
        <v>148</v>
      </c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80"/>
      <c r="S63" s="18"/>
    </row>
    <row r="64" spans="2:20" x14ac:dyDescent="0.35">
      <c r="B64" s="78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80"/>
      <c r="S64" s="18"/>
    </row>
    <row r="65" spans="2:18" ht="6.75" customHeight="1" thickBot="1" x14ac:dyDescent="0.4">
      <c r="B65" s="26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8"/>
    </row>
    <row r="66" spans="2:18" s="19" customFormat="1" ht="13" x14ac:dyDescent="0.35">
      <c r="B66" s="29" t="s">
        <v>29</v>
      </c>
      <c r="C66" s="30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2"/>
    </row>
    <row r="67" spans="2:18" s="19" customFormat="1" ht="13" x14ac:dyDescent="0.35">
      <c r="B67" s="33"/>
      <c r="C67" s="34" t="s">
        <v>28</v>
      </c>
      <c r="D67" s="35" t="s">
        <v>21</v>
      </c>
      <c r="E67" s="35"/>
      <c r="F67" s="36" t="s">
        <v>30</v>
      </c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7"/>
    </row>
    <row r="68" spans="2:18" s="19" customFormat="1" ht="13" x14ac:dyDescent="0.35">
      <c r="B68" s="38"/>
      <c r="C68" s="39" t="s">
        <v>2</v>
      </c>
      <c r="D68" s="40" t="s">
        <v>93</v>
      </c>
      <c r="E68" s="41"/>
      <c r="F68" s="42" t="s">
        <v>96</v>
      </c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3"/>
    </row>
    <row r="69" spans="2:18" s="19" customFormat="1" ht="13" x14ac:dyDescent="0.35">
      <c r="B69" s="33"/>
      <c r="C69" s="34" t="s">
        <v>61</v>
      </c>
      <c r="D69" s="35" t="s">
        <v>62</v>
      </c>
      <c r="E69" s="35"/>
      <c r="F69" s="36" t="s">
        <v>63</v>
      </c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7"/>
    </row>
    <row r="70" spans="2:18" s="19" customFormat="1" ht="13" x14ac:dyDescent="0.35">
      <c r="B70" s="38"/>
      <c r="C70" s="39" t="s">
        <v>32</v>
      </c>
      <c r="D70" s="40" t="s">
        <v>33</v>
      </c>
      <c r="E70" s="41"/>
      <c r="F70" s="42" t="s">
        <v>114</v>
      </c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3"/>
    </row>
    <row r="71" spans="2:18" s="19" customFormat="1" ht="13" x14ac:dyDescent="0.35">
      <c r="B71" s="33"/>
      <c r="C71" s="34" t="s">
        <v>111</v>
      </c>
      <c r="D71" s="35" t="s">
        <v>115</v>
      </c>
      <c r="E71" s="35"/>
      <c r="F71" s="36" t="s">
        <v>112</v>
      </c>
      <c r="G71" s="41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7"/>
    </row>
    <row r="72" spans="2:18" s="19" customFormat="1" ht="13" x14ac:dyDescent="0.35">
      <c r="B72" s="38"/>
      <c r="C72" s="39" t="s">
        <v>41</v>
      </c>
      <c r="D72" s="40" t="s">
        <v>42</v>
      </c>
      <c r="E72" s="41"/>
      <c r="F72" s="42" t="s">
        <v>44</v>
      </c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3"/>
    </row>
    <row r="73" spans="2:18" s="19" customFormat="1" ht="13" x14ac:dyDescent="0.35">
      <c r="B73" s="33"/>
      <c r="C73" s="34" t="s">
        <v>40</v>
      </c>
      <c r="D73" s="35" t="s">
        <v>39</v>
      </c>
      <c r="E73" s="35"/>
      <c r="F73" s="36" t="s">
        <v>113</v>
      </c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7"/>
    </row>
    <row r="74" spans="2:18" s="19" customFormat="1" ht="13" x14ac:dyDescent="0.35">
      <c r="B74" s="38"/>
      <c r="C74" s="44" t="s">
        <v>3</v>
      </c>
      <c r="D74" s="40" t="s">
        <v>43</v>
      </c>
      <c r="E74" s="41"/>
      <c r="F74" s="42" t="s">
        <v>31</v>
      </c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3"/>
    </row>
    <row r="75" spans="2:18" s="19" customFormat="1" ht="13" x14ac:dyDescent="0.35">
      <c r="B75" s="38"/>
      <c r="C75" s="44" t="s">
        <v>51</v>
      </c>
      <c r="D75" s="40" t="s">
        <v>52</v>
      </c>
      <c r="E75" s="41"/>
      <c r="F75" s="42" t="s">
        <v>53</v>
      </c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3"/>
    </row>
    <row r="76" spans="2:18" s="19" customFormat="1" ht="13" x14ac:dyDescent="0.35">
      <c r="B76" s="38"/>
      <c r="C76" s="44" t="s">
        <v>100</v>
      </c>
      <c r="D76" s="40" t="s">
        <v>101</v>
      </c>
      <c r="E76" s="41"/>
      <c r="F76" s="42" t="s">
        <v>102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3"/>
    </row>
    <row r="77" spans="2:18" s="19" customFormat="1" ht="13.5" thickBot="1" x14ac:dyDescent="0.4">
      <c r="B77" s="45"/>
      <c r="C77" s="46"/>
      <c r="D77" s="47"/>
      <c r="E77" s="47"/>
      <c r="F77" s="48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9"/>
    </row>
    <row r="80" spans="2:18" s="19" customFormat="1" ht="13" x14ac:dyDescent="0.35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</row>
    <row r="81" spans="2:18" s="19" customFormat="1" ht="13" x14ac:dyDescent="0.35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</row>
    <row r="82" spans="2:18" s="19" customFormat="1" ht="13" x14ac:dyDescent="0.35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</row>
    <row r="83" spans="2:18" s="19" customFormat="1" ht="13" x14ac:dyDescent="0.35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</row>
  </sheetData>
  <sheetProtection algorithmName="SHA-512" hashValue="DdweWktrtaZKTCn+MuH7h0TqQiPoBB9hAn92GN4+Fe4iMn8CqsI6O4kLSZMy9PwmGxT+WLjYeu7TKdrpCnp83w==" saltValue="1e7ukYZPkqyFMmnxV1q3iw==" spinCount="100000" sheet="1" objects="1" scenarios="1" selectLockedCells="1"/>
  <protectedRanges>
    <protectedRange sqref="K20:N28 P20:P28 R20:R28 K31:N39 P31:P39 R31:R39 K42:N42 P42 R42 K52:N54 P52:P54 R52:R54 R58:R59 P58:P59 K58:N59 K45:N49 P45:P49 R45:R49" name="Oblast1"/>
    <protectedRange sqref="P55 R55 K55:N55" name="Oblast1_1"/>
    <protectedRange sqref="P60 R60 K60:N60" name="Oblast1_2"/>
  </protectedRanges>
  <mergeCells count="137">
    <mergeCell ref="D16:L16"/>
    <mergeCell ref="B17:R17"/>
    <mergeCell ref="B7:C7"/>
    <mergeCell ref="B8:C8"/>
    <mergeCell ref="B9:C9"/>
    <mergeCell ref="B10:C10"/>
    <mergeCell ref="B12:C12"/>
    <mergeCell ref="B16:C16"/>
    <mergeCell ref="B13:C13"/>
    <mergeCell ref="B14:C14"/>
    <mergeCell ref="B15:C15"/>
    <mergeCell ref="D13:R13"/>
    <mergeCell ref="D14:R14"/>
    <mergeCell ref="D15:R15"/>
    <mergeCell ref="M16:N16"/>
    <mergeCell ref="O16:R16"/>
    <mergeCell ref="B11:R11"/>
    <mergeCell ref="D9:R9"/>
    <mergeCell ref="M12:N12"/>
    <mergeCell ref="G10:H10"/>
    <mergeCell ref="D7:R7"/>
    <mergeCell ref="D10:F10"/>
    <mergeCell ref="B2:R2"/>
    <mergeCell ref="B3:R3"/>
    <mergeCell ref="B4:R4"/>
    <mergeCell ref="B5:R5"/>
    <mergeCell ref="O12:R12"/>
    <mergeCell ref="O8:R8"/>
    <mergeCell ref="M8:N8"/>
    <mergeCell ref="M10:N10"/>
    <mergeCell ref="O10:R10"/>
    <mergeCell ref="B6:R6"/>
    <mergeCell ref="D8:L8"/>
    <mergeCell ref="I10:L10"/>
    <mergeCell ref="D12:L12"/>
    <mergeCell ref="B63:R64"/>
    <mergeCell ref="F58:G58"/>
    <mergeCell ref="M58:N58"/>
    <mergeCell ref="B56:B57"/>
    <mergeCell ref="C56:C57"/>
    <mergeCell ref="F60:G60"/>
    <mergeCell ref="B61:G61"/>
    <mergeCell ref="H61:O61"/>
    <mergeCell ref="Q61:R61"/>
    <mergeCell ref="M60:N60"/>
    <mergeCell ref="D56:D57"/>
    <mergeCell ref="F59:G59"/>
    <mergeCell ref="M59:N59"/>
    <mergeCell ref="E56:E57"/>
    <mergeCell ref="F56:G57"/>
    <mergeCell ref="J56:J57"/>
    <mergeCell ref="L56:L57"/>
    <mergeCell ref="R50:R51"/>
    <mergeCell ref="H56:H57"/>
    <mergeCell ref="I56:I57"/>
    <mergeCell ref="O56:Q56"/>
    <mergeCell ref="R56:R57"/>
    <mergeCell ref="M50:M51"/>
    <mergeCell ref="N50:N51"/>
    <mergeCell ref="H50:H51"/>
    <mergeCell ref="I50:I51"/>
    <mergeCell ref="K50:K51"/>
    <mergeCell ref="O50:Q50"/>
    <mergeCell ref="M56:N57"/>
    <mergeCell ref="K56:K57"/>
    <mergeCell ref="J50:J51"/>
    <mergeCell ref="L50:L51"/>
    <mergeCell ref="R18:R19"/>
    <mergeCell ref="K29:K30"/>
    <mergeCell ref="R43:R44"/>
    <mergeCell ref="M29:M30"/>
    <mergeCell ref="O29:Q29"/>
    <mergeCell ref="R29:R30"/>
    <mergeCell ref="K43:K44"/>
    <mergeCell ref="O43:Q43"/>
    <mergeCell ref="N18:N19"/>
    <mergeCell ref="N29:N30"/>
    <mergeCell ref="M43:N44"/>
    <mergeCell ref="K18:K19"/>
    <mergeCell ref="M18:M19"/>
    <mergeCell ref="R40:R41"/>
    <mergeCell ref="O18:Q18"/>
    <mergeCell ref="O40:Q40"/>
    <mergeCell ref="L18:L19"/>
    <mergeCell ref="L29:L30"/>
    <mergeCell ref="L40:L41"/>
    <mergeCell ref="L43:L44"/>
    <mergeCell ref="H18:H19"/>
    <mergeCell ref="H29:H30"/>
    <mergeCell ref="H43:H44"/>
    <mergeCell ref="I43:I44"/>
    <mergeCell ref="I18:I19"/>
    <mergeCell ref="I29:I30"/>
    <mergeCell ref="M40:N41"/>
    <mergeCell ref="M42:N42"/>
    <mergeCell ref="I40:I41"/>
    <mergeCell ref="K40:K41"/>
    <mergeCell ref="H40:H41"/>
    <mergeCell ref="J18:J19"/>
    <mergeCell ref="J29:J30"/>
    <mergeCell ref="J40:J41"/>
    <mergeCell ref="J43:J44"/>
    <mergeCell ref="F29:F30"/>
    <mergeCell ref="G29:G30"/>
    <mergeCell ref="G18:G19"/>
    <mergeCell ref="F18:F19"/>
    <mergeCell ref="F40:F41"/>
    <mergeCell ref="G40:G41"/>
    <mergeCell ref="B18:B19"/>
    <mergeCell ref="C18:C19"/>
    <mergeCell ref="D18:D19"/>
    <mergeCell ref="E18:E19"/>
    <mergeCell ref="B29:B30"/>
    <mergeCell ref="C29:C30"/>
    <mergeCell ref="D29:D30"/>
    <mergeCell ref="E29:E30"/>
    <mergeCell ref="B40:B41"/>
    <mergeCell ref="B43:B44"/>
    <mergeCell ref="C43:C44"/>
    <mergeCell ref="D43:D44"/>
    <mergeCell ref="E43:E44"/>
    <mergeCell ref="F43:F44"/>
    <mergeCell ref="G43:G44"/>
    <mergeCell ref="C40:C41"/>
    <mergeCell ref="D40:D41"/>
    <mergeCell ref="E40:E41"/>
    <mergeCell ref="M45:N45"/>
    <mergeCell ref="M46:N46"/>
    <mergeCell ref="M47:N47"/>
    <mergeCell ref="D50:D51"/>
    <mergeCell ref="E50:E51"/>
    <mergeCell ref="F50:F51"/>
    <mergeCell ref="G50:G51"/>
    <mergeCell ref="M49:N49"/>
    <mergeCell ref="B50:B51"/>
    <mergeCell ref="C50:C51"/>
    <mergeCell ref="M48:N48"/>
  </mergeCells>
  <dataValidations count="3">
    <dataValidation type="textLength" operator="greaterThan" allowBlank="1" showInputMessage="1" showErrorMessage="1" sqref="K20:L28 K52:L55 K31:L39 K58:L60 K42:L42 K45:L49">
      <formula1>1</formula1>
    </dataValidation>
    <dataValidation type="decimal" operator="greaterThan" allowBlank="1" showInputMessage="1" showErrorMessage="1" sqref="M31:M39 P58:P60 P42 P31:P39 P20:P28 M52:M55 M20:M28 P52:P55 P45:P49">
      <formula1>0</formula1>
    </dataValidation>
    <dataValidation type="whole" operator="greaterThan" allowBlank="1" showInputMessage="1" showErrorMessage="1" sqref="N20:N28 N31:N39 N52:N55">
      <formula1>0</formula1>
    </dataValidation>
  </dataValidations>
  <pageMargins left="0.23622047244094488" right="0.23622047244094488" top="0.59055118110236215" bottom="0.59055118110236215" header="0.31496062992125984" footer="0.31496062992125984"/>
  <pageSetup paperSize="9" scale="49" fitToHeight="0" orientation="portrait" r:id="rId1"/>
  <headerFooter>
    <oddHeader>&amp;LPříloha ZD č. 2</oddHeader>
    <oddFooter>&amp;R&amp;9Stránka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Papírová hygiena I.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Stehlík</dc:creator>
  <cp:lastModifiedBy>Adéla Kratochvílová</cp:lastModifiedBy>
  <cp:lastPrinted>2021-09-07T11:27:25Z</cp:lastPrinted>
  <dcterms:created xsi:type="dcterms:W3CDTF">2012-07-09T06:19:21Z</dcterms:created>
  <dcterms:modified xsi:type="dcterms:W3CDTF">2025-04-07T10:19:24Z</dcterms:modified>
</cp:coreProperties>
</file>