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lucakova\Veřejné zakázky\FVE\"/>
    </mc:Choice>
  </mc:AlternateContent>
  <bookViews>
    <workbookView xWindow="28680" yWindow="-120" windowWidth="29040" windowHeight="15720" tabRatio="904"/>
  </bookViews>
  <sheets>
    <sheet name="FVE" sheetId="84" r:id="rId1"/>
  </sheets>
  <definedNames>
    <definedName name="_xlnm.Print_Area" localSheetId="0">FVE!$A$1:$H$48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84" l="1"/>
  <c r="H37" i="84"/>
  <c r="F37" i="84" l="1"/>
  <c r="H26" i="84" l="1"/>
  <c r="H19" i="84"/>
  <c r="H44" i="84"/>
  <c r="H48" i="84" l="1"/>
  <c r="H47" i="84"/>
  <c r="H45" i="84"/>
  <c r="H43" i="84"/>
  <c r="H39" i="84"/>
  <c r="H42" i="84"/>
  <c r="H41" i="84"/>
  <c r="H40" i="84"/>
  <c r="H38" i="84"/>
  <c r="H35" i="84"/>
  <c r="H34" i="84"/>
  <c r="H33" i="84"/>
  <c r="H32" i="84"/>
  <c r="H31" i="84"/>
  <c r="H30" i="84"/>
  <c r="H29" i="84"/>
  <c r="H28" i="84"/>
  <c r="H27" i="84"/>
  <c r="H25" i="84"/>
  <c r="H24" i="84"/>
  <c r="H23" i="84"/>
  <c r="H22" i="84"/>
  <c r="H21" i="84"/>
  <c r="H20" i="84"/>
  <c r="H36" i="84" l="1"/>
  <c r="H46" i="84"/>
  <c r="H17" i="84"/>
  <c r="H16" i="84" l="1"/>
</calcChain>
</file>

<file path=xl/sharedStrings.xml><?xml version="1.0" encoding="utf-8"?>
<sst xmlns="http://schemas.openxmlformats.org/spreadsheetml/2006/main" count="115" uniqueCount="61">
  <si>
    <t>Stavba:</t>
  </si>
  <si>
    <t>Místo:</t>
  </si>
  <si>
    <t>Zadavatel:</t>
  </si>
  <si>
    <t>Uchazeč:</t>
  </si>
  <si>
    <t>Kód</t>
  </si>
  <si>
    <t>Popis</t>
  </si>
  <si>
    <t>Typ</t>
  </si>
  <si>
    <t>D</t>
  </si>
  <si>
    <t>m</t>
  </si>
  <si>
    <t>Objekt:</t>
  </si>
  <si>
    <t>Soupis:</t>
  </si>
  <si>
    <t>Cena celkem [CZK]</t>
  </si>
  <si>
    <t>SOUPIS PRACÍ</t>
  </si>
  <si>
    <t>PČ</t>
  </si>
  <si>
    <t>MJ</t>
  </si>
  <si>
    <t>Množství</t>
  </si>
  <si>
    <t>J.cena [CZK]</t>
  </si>
  <si>
    <t>Náklady soupisu celkem</t>
  </si>
  <si>
    <t>K</t>
  </si>
  <si>
    <t>M</t>
  </si>
  <si>
    <t>kus</t>
  </si>
  <si>
    <t>kpl</t>
  </si>
  <si>
    <t>Vedlejší rozpočtové náklady</t>
  </si>
  <si>
    <t>kabel fotovoltaický černý nebo červený průměr 6mm</t>
  </si>
  <si>
    <t>Protipožární ucpávky svazků kabelů prostup stěnou tloušťky 100 mm tmelem, požární odolnost EI 90 při 10% zaplnění prostupu kabely průměr prostupu 160 mm</t>
  </si>
  <si>
    <t>Práce a dodávky M</t>
  </si>
  <si>
    <t>FVE</t>
  </si>
  <si>
    <t xml:space="preserve">Práce a dodávky </t>
  </si>
  <si>
    <t>k</t>
  </si>
  <si>
    <t>Rozvaděč AC</t>
  </si>
  <si>
    <t>Rozvaděč DC</t>
  </si>
  <si>
    <t>Kabel H07V-K 16 zž (CYA)</t>
  </si>
  <si>
    <t>Žlab MARS NKZI 50X125X0.70 F žár.zin.2m</t>
  </si>
  <si>
    <t>Víko MARS V 125 F žár.zinek,2m</t>
  </si>
  <si>
    <t xml:space="preserve">Montáž kabelového vedení AC </t>
  </si>
  <si>
    <t>Montáž kabelového vedení DC</t>
  </si>
  <si>
    <t>Montáž rozvaděčů</t>
  </si>
  <si>
    <t>Montáž elektro, pospojení</t>
  </si>
  <si>
    <t>Nastavení a seřízení FVE</t>
  </si>
  <si>
    <t>STOP tlačítko</t>
  </si>
  <si>
    <t>Elektroměr pro měření výroby FVE</t>
  </si>
  <si>
    <t>Revizní zpráva</t>
  </si>
  <si>
    <t>Žádost o PPP zdroje</t>
  </si>
  <si>
    <t>Doprava a přesuny hmot</t>
  </si>
  <si>
    <t>Úklid a odvoz obalového materiálu</t>
  </si>
  <si>
    <t>Úchyt VU víka</t>
  </si>
  <si>
    <t>Projektová dokumentace</t>
  </si>
  <si>
    <t>Škroupova 1760/18, 301 00 Plzeň 3</t>
  </si>
  <si>
    <t>Vybudování FVE systému pro objekt  Krajský úřad – Plzeňský kraj</t>
  </si>
  <si>
    <t>p.č. 5981/1</t>
  </si>
  <si>
    <t>Optimizér pro každý FVE panel</t>
  </si>
  <si>
    <t>Montážní systém: konstrukce na háky pod střešní tašky</t>
  </si>
  <si>
    <t>CYKY-J 3x1,5 mm2</t>
  </si>
  <si>
    <t xml:space="preserve">FTP cat.6 </t>
  </si>
  <si>
    <t>Montáž střídače</t>
  </si>
  <si>
    <t>Montáž nosné konstrukce fotovoltaických panelů</t>
  </si>
  <si>
    <t>CYKY-J 5x16 mm2</t>
  </si>
  <si>
    <t>Střídač napětí DC/AC fotovoltaických systémů včetně osazení a připojení síťového DC/AC (On - grid) třífázového hybridního, výkon 30kW</t>
  </si>
  <si>
    <t>Plzeňský kraj</t>
  </si>
  <si>
    <t>DODAVATEL VYPLNÍ POUZE ZAŽLUCENÁ POLE !</t>
  </si>
  <si>
    <t>Fotovoltaický panel 455Wp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</si>
</sst>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,##0.000"/>
  </numFmts>
  <fonts count="13" x14ac:knownFonts="1">
    <font>
      <sz val="8"/>
      <name val="Arial CE"/>
      <family val="2"/>
    </font>
    <font>
      <sz val="10"/>
      <name val="Arial CE"/>
    </font>
    <font>
      <b/>
      <sz val="11"/>
      <name val="Arial CE"/>
    </font>
    <font>
      <b/>
      <sz val="14"/>
      <name val="Arial CE"/>
    </font>
    <font>
      <sz val="9"/>
      <name val="Arial CE"/>
    </font>
    <font>
      <b/>
      <sz val="12"/>
      <color rgb="FF960000"/>
      <name val="Arial CE"/>
    </font>
    <font>
      <sz val="8"/>
      <name val="Arial CE"/>
    </font>
    <font>
      <sz val="9"/>
      <name val="Arial CE"/>
      <charset val="238"/>
    </font>
    <font>
      <sz val="8"/>
      <name val="Arial CE"/>
      <charset val="238"/>
    </font>
    <font>
      <sz val="12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8"/>
      <color rgb="FFFF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vertical="center"/>
    </xf>
    <xf numFmtId="4" fontId="7" fillId="0" borderId="3" xfId="0" applyNumberFormat="1" applyFont="1" applyBorder="1" applyAlignment="1" applyProtection="1">
      <alignment vertical="center"/>
      <protection locked="0"/>
    </xf>
    <xf numFmtId="49" fontId="7" fillId="0" borderId="4" xfId="0" applyNumberFormat="1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7" fillId="0" borderId="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1" fillId="3" borderId="0" xfId="0" applyFont="1" applyFill="1" applyAlignment="1" applyProtection="1">
      <alignment horizontal="left" vertical="center"/>
      <protection locked="0"/>
    </xf>
    <xf numFmtId="4" fontId="7" fillId="3" borderId="3" xfId="0" applyNumberFormat="1" applyFont="1" applyFill="1" applyBorder="1" applyAlignment="1" applyProtection="1">
      <alignment vertical="center"/>
      <protection locked="0"/>
    </xf>
    <xf numFmtId="4" fontId="7" fillId="3" borderId="4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164" fontId="1" fillId="0" borderId="0" xfId="0" applyNumberFormat="1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Alignment="1" applyProtection="1">
      <alignment vertical="center"/>
    </xf>
    <xf numFmtId="4" fontId="9" fillId="0" borderId="0" xfId="0" applyNumberFormat="1" applyFont="1" applyFill="1" applyAlignment="1" applyProtection="1">
      <alignment vertical="center"/>
    </xf>
    <xf numFmtId="4" fontId="7" fillId="0" borderId="3" xfId="0" applyNumberFormat="1" applyFont="1" applyFill="1" applyBorder="1" applyAlignment="1" applyProtection="1">
      <alignment vertical="center"/>
    </xf>
    <xf numFmtId="4" fontId="7" fillId="0" borderId="4" xfId="0" applyNumberFormat="1" applyFont="1" applyFill="1" applyBorder="1" applyAlignment="1" applyProtection="1">
      <alignment vertical="center"/>
    </xf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48"/>
  <sheetViews>
    <sheetView tabSelected="1" zoomScaleNormal="100" workbookViewId="0">
      <selection activeCell="A2" sqref="A2"/>
    </sheetView>
  </sheetViews>
  <sheetFormatPr defaultRowHeight="11.25" x14ac:dyDescent="0.2"/>
  <cols>
    <col min="1" max="1" width="11.83203125" style="1" customWidth="1"/>
    <col min="2" max="2" width="5.83203125" style="9" customWidth="1"/>
    <col min="3" max="3" width="15.83203125" style="1" customWidth="1"/>
    <col min="4" max="4" width="75.83203125" style="1" customWidth="1"/>
    <col min="5" max="5" width="5.83203125" style="1" customWidth="1"/>
    <col min="6" max="6" width="11.83203125" style="1" customWidth="1"/>
    <col min="7" max="7" width="15.83203125" style="1" customWidth="1"/>
    <col min="8" max="8" width="20.83203125" style="37" customWidth="1"/>
    <col min="9" max="16384" width="9.33203125" style="1"/>
  </cols>
  <sheetData>
    <row r="1" spans="1:8" ht="18" x14ac:dyDescent="0.2">
      <c r="A1" s="3" t="s">
        <v>12</v>
      </c>
    </row>
    <row r="2" spans="1:8" x14ac:dyDescent="0.2">
      <c r="A2" s="36" t="s">
        <v>59</v>
      </c>
    </row>
    <row r="3" spans="1:8" x14ac:dyDescent="0.2">
      <c r="B3" s="10"/>
      <c r="C3" s="8"/>
      <c r="D3" s="8"/>
      <c r="E3" s="8"/>
      <c r="F3" s="8"/>
      <c r="G3" s="8"/>
      <c r="H3" s="38"/>
    </row>
    <row r="4" spans="1:8" ht="12.75" x14ac:dyDescent="0.2">
      <c r="A4" s="4" t="s">
        <v>0</v>
      </c>
      <c r="B4" s="10"/>
      <c r="C4" s="28" t="s">
        <v>48</v>
      </c>
      <c r="D4" s="29"/>
      <c r="E4" s="29"/>
      <c r="F4" s="29"/>
      <c r="G4" s="8"/>
      <c r="H4" s="38"/>
    </row>
    <row r="5" spans="1:8" x14ac:dyDescent="0.2">
      <c r="A5" s="8"/>
      <c r="B5" s="10"/>
      <c r="C5" s="8"/>
      <c r="D5" s="8"/>
      <c r="E5" s="8"/>
      <c r="F5" s="8"/>
      <c r="G5" s="8"/>
      <c r="H5" s="38"/>
    </row>
    <row r="6" spans="1:8" ht="12.75" x14ac:dyDescent="0.2">
      <c r="A6" s="4" t="s">
        <v>9</v>
      </c>
      <c r="B6" s="10"/>
      <c r="C6" s="28" t="s">
        <v>49</v>
      </c>
      <c r="D6" s="30"/>
      <c r="E6" s="30"/>
      <c r="F6" s="30"/>
      <c r="G6" s="8"/>
      <c r="H6" s="38"/>
    </row>
    <row r="7" spans="1:8" x14ac:dyDescent="0.2">
      <c r="A7" s="35"/>
      <c r="B7" s="10"/>
      <c r="C7" s="8"/>
      <c r="D7" s="8"/>
      <c r="E7" s="8"/>
      <c r="F7" s="8"/>
      <c r="G7" s="8"/>
      <c r="H7" s="38"/>
    </row>
    <row r="8" spans="1:8" ht="12.75" x14ac:dyDescent="0.2">
      <c r="A8" s="4" t="s">
        <v>10</v>
      </c>
      <c r="B8" s="10"/>
      <c r="C8" s="31" t="s">
        <v>26</v>
      </c>
      <c r="D8" s="30"/>
      <c r="E8" s="30"/>
      <c r="F8" s="30"/>
      <c r="G8" s="8"/>
      <c r="H8" s="38"/>
    </row>
    <row r="9" spans="1:8" x14ac:dyDescent="0.2">
      <c r="A9" s="8"/>
      <c r="B9" s="10"/>
      <c r="C9" s="8"/>
      <c r="D9" s="8"/>
      <c r="E9" s="8"/>
      <c r="F9" s="8"/>
      <c r="G9" s="8"/>
      <c r="H9" s="38"/>
    </row>
    <row r="10" spans="1:8" ht="12.75" x14ac:dyDescent="0.2">
      <c r="A10" s="4" t="s">
        <v>1</v>
      </c>
      <c r="B10" s="10"/>
      <c r="C10" s="2" t="s">
        <v>47</v>
      </c>
      <c r="D10" s="4"/>
      <c r="E10" s="8"/>
      <c r="F10" s="8"/>
      <c r="G10" s="4"/>
      <c r="H10" s="39"/>
    </row>
    <row r="11" spans="1:8" x14ac:dyDescent="0.2">
      <c r="A11" s="8"/>
      <c r="B11" s="10"/>
      <c r="C11" s="8"/>
      <c r="D11" s="8"/>
      <c r="E11" s="8"/>
      <c r="F11" s="8"/>
      <c r="G11" s="8"/>
      <c r="H11" s="38"/>
    </row>
    <row r="12" spans="1:8" ht="12.75" x14ac:dyDescent="0.2">
      <c r="A12" s="4" t="s">
        <v>2</v>
      </c>
      <c r="B12" s="10"/>
      <c r="C12" s="2" t="s">
        <v>58</v>
      </c>
      <c r="D12" s="4"/>
      <c r="E12" s="8"/>
      <c r="F12" s="8"/>
      <c r="G12" s="4"/>
      <c r="H12" s="40"/>
    </row>
    <row r="13" spans="1:8" ht="12.75" x14ac:dyDescent="0.2">
      <c r="A13" s="4" t="s">
        <v>3</v>
      </c>
      <c r="B13" s="10"/>
      <c r="C13" s="32"/>
      <c r="D13" s="32"/>
      <c r="E13" s="8"/>
      <c r="F13" s="8"/>
      <c r="G13" s="4"/>
      <c r="H13" s="40"/>
    </row>
    <row r="15" spans="1:8" ht="12" x14ac:dyDescent="0.2">
      <c r="A15" s="6" t="s">
        <v>13</v>
      </c>
      <c r="B15" s="7" t="s">
        <v>6</v>
      </c>
      <c r="C15" s="7" t="s">
        <v>4</v>
      </c>
      <c r="D15" s="7" t="s">
        <v>5</v>
      </c>
      <c r="E15" s="7" t="s">
        <v>14</v>
      </c>
      <c r="F15" s="7" t="s">
        <v>15</v>
      </c>
      <c r="G15" s="7" t="s">
        <v>16</v>
      </c>
      <c r="H15" s="41" t="s">
        <v>11</v>
      </c>
    </row>
    <row r="16" spans="1:8" ht="15.75" x14ac:dyDescent="0.2">
      <c r="A16" s="5" t="s">
        <v>17</v>
      </c>
      <c r="H16" s="42">
        <f>SUM(H17,H36,H46)</f>
        <v>0</v>
      </c>
    </row>
    <row r="17" spans="1:8" ht="15" x14ac:dyDescent="0.2">
      <c r="A17" s="18"/>
      <c r="B17" s="19" t="s">
        <v>7</v>
      </c>
      <c r="C17" s="20"/>
      <c r="D17" s="20" t="s">
        <v>27</v>
      </c>
      <c r="E17" s="18"/>
      <c r="F17" s="18"/>
      <c r="G17" s="21"/>
      <c r="H17" s="43">
        <f>SUM(H18:H35)</f>
        <v>0</v>
      </c>
    </row>
    <row r="18" spans="1:8" ht="12" x14ac:dyDescent="0.2">
      <c r="A18" s="11">
        <v>1</v>
      </c>
      <c r="B18" s="11" t="s">
        <v>18</v>
      </c>
      <c r="C18" s="12"/>
      <c r="D18" s="13" t="s">
        <v>60</v>
      </c>
      <c r="E18" s="14" t="s">
        <v>28</v>
      </c>
      <c r="F18" s="15">
        <v>66</v>
      </c>
      <c r="G18" s="33"/>
      <c r="H18" s="44">
        <f>ROUND(G18*F18,2)</f>
        <v>0</v>
      </c>
    </row>
    <row r="19" spans="1:8" ht="12" x14ac:dyDescent="0.2">
      <c r="A19" s="11">
        <v>2</v>
      </c>
      <c r="B19" s="11" t="s">
        <v>18</v>
      </c>
      <c r="C19" s="12"/>
      <c r="D19" s="13" t="s">
        <v>50</v>
      </c>
      <c r="E19" s="14" t="s">
        <v>28</v>
      </c>
      <c r="F19" s="15">
        <v>66</v>
      </c>
      <c r="G19" s="33"/>
      <c r="H19" s="44">
        <f>ROUND(G19*F19,2)</f>
        <v>0</v>
      </c>
    </row>
    <row r="20" spans="1:8" ht="12" x14ac:dyDescent="0.2">
      <c r="A20" s="11">
        <v>3</v>
      </c>
      <c r="B20" s="11" t="s">
        <v>19</v>
      </c>
      <c r="C20" s="12"/>
      <c r="D20" s="13" t="s">
        <v>23</v>
      </c>
      <c r="E20" s="14" t="s">
        <v>8</v>
      </c>
      <c r="F20" s="15">
        <v>298</v>
      </c>
      <c r="G20" s="33"/>
      <c r="H20" s="44">
        <f t="shared" ref="H20:H35" si="0">ROUND(G20*F20,2)</f>
        <v>0</v>
      </c>
    </row>
    <row r="21" spans="1:8" ht="12" x14ac:dyDescent="0.2">
      <c r="A21" s="11">
        <v>4</v>
      </c>
      <c r="B21" s="11" t="s">
        <v>18</v>
      </c>
      <c r="C21" s="12"/>
      <c r="D21" s="13" t="s">
        <v>29</v>
      </c>
      <c r="E21" s="14" t="s">
        <v>28</v>
      </c>
      <c r="F21" s="15">
        <v>1</v>
      </c>
      <c r="G21" s="33"/>
      <c r="H21" s="44">
        <f t="shared" si="0"/>
        <v>0</v>
      </c>
    </row>
    <row r="22" spans="1:8" ht="12" x14ac:dyDescent="0.2">
      <c r="A22" s="11">
        <v>5</v>
      </c>
      <c r="B22" s="11" t="s">
        <v>18</v>
      </c>
      <c r="C22" s="12"/>
      <c r="D22" s="13" t="s">
        <v>30</v>
      </c>
      <c r="E22" s="14" t="s">
        <v>28</v>
      </c>
      <c r="F22" s="15">
        <v>1</v>
      </c>
      <c r="G22" s="33"/>
      <c r="H22" s="44">
        <f t="shared" si="0"/>
        <v>0</v>
      </c>
    </row>
    <row r="23" spans="1:8" ht="12" x14ac:dyDescent="0.2">
      <c r="A23" s="11">
        <v>6</v>
      </c>
      <c r="B23" s="11" t="s">
        <v>18</v>
      </c>
      <c r="C23" s="12"/>
      <c r="D23" s="13" t="s">
        <v>51</v>
      </c>
      <c r="E23" s="14" t="s">
        <v>20</v>
      </c>
      <c r="F23" s="15">
        <v>66</v>
      </c>
      <c r="G23" s="33"/>
      <c r="H23" s="44">
        <f t="shared" si="0"/>
        <v>0</v>
      </c>
    </row>
    <row r="24" spans="1:8" ht="12" x14ac:dyDescent="0.2">
      <c r="A24" s="11">
        <v>7</v>
      </c>
      <c r="B24" s="11" t="s">
        <v>18</v>
      </c>
      <c r="C24" s="12"/>
      <c r="D24" s="13" t="s">
        <v>55</v>
      </c>
      <c r="E24" s="14" t="s">
        <v>20</v>
      </c>
      <c r="F24" s="15">
        <v>66</v>
      </c>
      <c r="G24" s="33"/>
      <c r="H24" s="44">
        <f>ROUND(G24*F24,2)</f>
        <v>0</v>
      </c>
    </row>
    <row r="25" spans="1:8" ht="24" x14ac:dyDescent="0.2">
      <c r="A25" s="11">
        <v>8</v>
      </c>
      <c r="B25" s="11" t="s">
        <v>18</v>
      </c>
      <c r="C25" s="12"/>
      <c r="D25" s="13" t="s">
        <v>57</v>
      </c>
      <c r="E25" s="14" t="s">
        <v>20</v>
      </c>
      <c r="F25" s="15">
        <v>1</v>
      </c>
      <c r="G25" s="33"/>
      <c r="H25" s="44">
        <f t="shared" si="0"/>
        <v>0</v>
      </c>
    </row>
    <row r="26" spans="1:8" ht="12" x14ac:dyDescent="0.2">
      <c r="A26" s="11">
        <v>9</v>
      </c>
      <c r="B26" s="11" t="s">
        <v>18</v>
      </c>
      <c r="C26" s="12"/>
      <c r="D26" s="13" t="s">
        <v>52</v>
      </c>
      <c r="E26" s="14" t="s">
        <v>8</v>
      </c>
      <c r="F26" s="15">
        <v>30</v>
      </c>
      <c r="G26" s="33"/>
      <c r="H26" s="44">
        <f t="shared" ref="H26" si="1">ROUND(G26*F26,2)</f>
        <v>0</v>
      </c>
    </row>
    <row r="27" spans="1:8" ht="12" x14ac:dyDescent="0.2">
      <c r="A27" s="11">
        <v>10</v>
      </c>
      <c r="B27" s="11" t="s">
        <v>19</v>
      </c>
      <c r="C27" s="12"/>
      <c r="D27" s="13" t="s">
        <v>56</v>
      </c>
      <c r="E27" s="14" t="s">
        <v>8</v>
      </c>
      <c r="F27" s="15">
        <v>90</v>
      </c>
      <c r="G27" s="33"/>
      <c r="H27" s="44">
        <f t="shared" si="0"/>
        <v>0</v>
      </c>
    </row>
    <row r="28" spans="1:8" ht="12" x14ac:dyDescent="0.2">
      <c r="A28" s="11">
        <v>11</v>
      </c>
      <c r="B28" s="11" t="s">
        <v>19</v>
      </c>
      <c r="C28" s="12"/>
      <c r="D28" s="13" t="s">
        <v>53</v>
      </c>
      <c r="E28" s="14" t="s">
        <v>8</v>
      </c>
      <c r="F28" s="15">
        <v>100</v>
      </c>
      <c r="G28" s="33"/>
      <c r="H28" s="44">
        <f t="shared" si="0"/>
        <v>0</v>
      </c>
    </row>
    <row r="29" spans="1:8" ht="12" x14ac:dyDescent="0.2">
      <c r="A29" s="11">
        <v>12</v>
      </c>
      <c r="B29" s="11" t="s">
        <v>19</v>
      </c>
      <c r="C29" s="12"/>
      <c r="D29" s="13" t="s">
        <v>31</v>
      </c>
      <c r="E29" s="14" t="s">
        <v>8</v>
      </c>
      <c r="F29" s="15">
        <v>109</v>
      </c>
      <c r="G29" s="33"/>
      <c r="H29" s="44">
        <f t="shared" si="0"/>
        <v>0</v>
      </c>
    </row>
    <row r="30" spans="1:8" ht="12" x14ac:dyDescent="0.2">
      <c r="A30" s="11">
        <v>13</v>
      </c>
      <c r="B30" s="11" t="s">
        <v>19</v>
      </c>
      <c r="C30" s="12"/>
      <c r="D30" s="13" t="s">
        <v>32</v>
      </c>
      <c r="E30" s="14" t="s">
        <v>8</v>
      </c>
      <c r="F30" s="15">
        <v>40</v>
      </c>
      <c r="G30" s="33"/>
      <c r="H30" s="44">
        <f t="shared" si="0"/>
        <v>0</v>
      </c>
    </row>
    <row r="31" spans="1:8" ht="12" x14ac:dyDescent="0.2">
      <c r="A31" s="11">
        <v>14</v>
      </c>
      <c r="B31" s="11" t="s">
        <v>19</v>
      </c>
      <c r="C31" s="12"/>
      <c r="D31" s="13" t="s">
        <v>33</v>
      </c>
      <c r="E31" s="14" t="s">
        <v>8</v>
      </c>
      <c r="F31" s="15">
        <v>40</v>
      </c>
      <c r="G31" s="33"/>
      <c r="H31" s="44">
        <f t="shared" si="0"/>
        <v>0</v>
      </c>
    </row>
    <row r="32" spans="1:8" ht="12" x14ac:dyDescent="0.2">
      <c r="A32" s="11">
        <v>15</v>
      </c>
      <c r="B32" s="11" t="s">
        <v>18</v>
      </c>
      <c r="C32" s="12"/>
      <c r="D32" s="13" t="s">
        <v>45</v>
      </c>
      <c r="E32" s="14" t="s">
        <v>28</v>
      </c>
      <c r="F32" s="15">
        <v>40</v>
      </c>
      <c r="G32" s="33"/>
      <c r="H32" s="44">
        <f t="shared" si="0"/>
        <v>0</v>
      </c>
    </row>
    <row r="33" spans="1:8" ht="12" x14ac:dyDescent="0.2">
      <c r="A33" s="11">
        <v>16</v>
      </c>
      <c r="B33" s="11" t="s">
        <v>19</v>
      </c>
      <c r="C33" s="12"/>
      <c r="D33" s="13" t="s">
        <v>39</v>
      </c>
      <c r="E33" s="14" t="s">
        <v>28</v>
      </c>
      <c r="F33" s="15">
        <v>1</v>
      </c>
      <c r="G33" s="33"/>
      <c r="H33" s="44">
        <f t="shared" si="0"/>
        <v>0</v>
      </c>
    </row>
    <row r="34" spans="1:8" ht="36" x14ac:dyDescent="0.2">
      <c r="A34" s="11">
        <v>17</v>
      </c>
      <c r="B34" s="11" t="s">
        <v>18</v>
      </c>
      <c r="C34" s="12"/>
      <c r="D34" s="13" t="s">
        <v>24</v>
      </c>
      <c r="E34" s="14" t="s">
        <v>20</v>
      </c>
      <c r="F34" s="15">
        <v>2</v>
      </c>
      <c r="G34" s="33"/>
      <c r="H34" s="44">
        <f t="shared" si="0"/>
        <v>0</v>
      </c>
    </row>
    <row r="35" spans="1:8" ht="12" x14ac:dyDescent="0.2">
      <c r="A35" s="11">
        <v>18</v>
      </c>
      <c r="B35" s="11" t="s">
        <v>18</v>
      </c>
      <c r="C35" s="11"/>
      <c r="D35" s="22" t="s">
        <v>40</v>
      </c>
      <c r="E35" s="11" t="s">
        <v>28</v>
      </c>
      <c r="F35" s="15">
        <v>1</v>
      </c>
      <c r="G35" s="33"/>
      <c r="H35" s="44">
        <f t="shared" si="0"/>
        <v>0</v>
      </c>
    </row>
    <row r="36" spans="1:8" ht="15" x14ac:dyDescent="0.2">
      <c r="A36" s="11"/>
      <c r="B36" s="19" t="s">
        <v>7</v>
      </c>
      <c r="C36" s="20"/>
      <c r="D36" s="20" t="s">
        <v>25</v>
      </c>
      <c r="E36" s="18"/>
      <c r="F36" s="18"/>
      <c r="G36" s="16"/>
      <c r="H36" s="43">
        <f>SUM(H37:H45)</f>
        <v>0</v>
      </c>
    </row>
    <row r="37" spans="1:8" ht="12" x14ac:dyDescent="0.2">
      <c r="A37" s="11">
        <v>19</v>
      </c>
      <c r="B37" s="11" t="s">
        <v>18</v>
      </c>
      <c r="C37" s="12"/>
      <c r="D37" s="13" t="s">
        <v>34</v>
      </c>
      <c r="E37" s="14" t="s">
        <v>8</v>
      </c>
      <c r="F37" s="15">
        <f>SUM(F26:F29)</f>
        <v>329</v>
      </c>
      <c r="G37" s="33"/>
      <c r="H37" s="44">
        <f>ROUND(G37*F37,2)</f>
        <v>0</v>
      </c>
    </row>
    <row r="38" spans="1:8" ht="12" x14ac:dyDescent="0.2">
      <c r="A38" s="11">
        <v>20</v>
      </c>
      <c r="B38" s="11" t="s">
        <v>19</v>
      </c>
      <c r="C38" s="12"/>
      <c r="D38" s="13" t="s">
        <v>35</v>
      </c>
      <c r="E38" s="14" t="s">
        <v>8</v>
      </c>
      <c r="F38" s="15">
        <v>298</v>
      </c>
      <c r="G38" s="33"/>
      <c r="H38" s="44">
        <f t="shared" ref="H37:H45" si="2">ROUND(G38*F38,2)</f>
        <v>0</v>
      </c>
    </row>
    <row r="39" spans="1:8" ht="12.75" x14ac:dyDescent="0.2">
      <c r="A39" s="11">
        <v>21</v>
      </c>
      <c r="B39" s="11" t="s">
        <v>7</v>
      </c>
      <c r="C39" s="23"/>
      <c r="D39" s="23" t="s">
        <v>54</v>
      </c>
      <c r="E39" s="14" t="s">
        <v>28</v>
      </c>
      <c r="F39" s="15">
        <v>1</v>
      </c>
      <c r="G39" s="33"/>
      <c r="H39" s="44">
        <f t="shared" si="2"/>
        <v>0</v>
      </c>
    </row>
    <row r="40" spans="1:8" ht="12" x14ac:dyDescent="0.2">
      <c r="A40" s="11">
        <v>22</v>
      </c>
      <c r="B40" s="11" t="s">
        <v>18</v>
      </c>
      <c r="C40" s="12"/>
      <c r="D40" s="13" t="s">
        <v>36</v>
      </c>
      <c r="E40" s="14" t="s">
        <v>28</v>
      </c>
      <c r="F40" s="15">
        <v>3</v>
      </c>
      <c r="G40" s="33"/>
      <c r="H40" s="44">
        <f t="shared" si="2"/>
        <v>0</v>
      </c>
    </row>
    <row r="41" spans="1:8" ht="12" x14ac:dyDescent="0.2">
      <c r="A41" s="11">
        <v>23</v>
      </c>
      <c r="B41" s="11" t="s">
        <v>19</v>
      </c>
      <c r="C41" s="12"/>
      <c r="D41" s="13" t="s">
        <v>37</v>
      </c>
      <c r="E41" s="14" t="s">
        <v>21</v>
      </c>
      <c r="F41" s="15">
        <v>1</v>
      </c>
      <c r="G41" s="33"/>
      <c r="H41" s="44">
        <f t="shared" si="2"/>
        <v>0</v>
      </c>
    </row>
    <row r="42" spans="1:8" ht="12" x14ac:dyDescent="0.2">
      <c r="A42" s="11">
        <v>24</v>
      </c>
      <c r="B42" s="11" t="s">
        <v>18</v>
      </c>
      <c r="C42" s="12"/>
      <c r="D42" s="13" t="s">
        <v>38</v>
      </c>
      <c r="E42" s="14" t="s">
        <v>28</v>
      </c>
      <c r="F42" s="15">
        <v>1</v>
      </c>
      <c r="G42" s="33"/>
      <c r="H42" s="44">
        <f t="shared" si="2"/>
        <v>0</v>
      </c>
    </row>
    <row r="43" spans="1:8" ht="12" x14ac:dyDescent="0.2">
      <c r="A43" s="11">
        <v>25</v>
      </c>
      <c r="B43" s="11" t="s">
        <v>19</v>
      </c>
      <c r="C43" s="12"/>
      <c r="D43" s="13" t="s">
        <v>41</v>
      </c>
      <c r="E43" s="14" t="s">
        <v>28</v>
      </c>
      <c r="F43" s="15">
        <v>1</v>
      </c>
      <c r="G43" s="33"/>
      <c r="H43" s="44">
        <f t="shared" si="2"/>
        <v>0</v>
      </c>
    </row>
    <row r="44" spans="1:8" ht="12" x14ac:dyDescent="0.2">
      <c r="A44" s="11">
        <v>26</v>
      </c>
      <c r="B44" s="11" t="s">
        <v>19</v>
      </c>
      <c r="C44" s="12"/>
      <c r="D44" s="13" t="s">
        <v>46</v>
      </c>
      <c r="E44" s="14" t="s">
        <v>28</v>
      </c>
      <c r="F44" s="15">
        <v>1</v>
      </c>
      <c r="G44" s="33"/>
      <c r="H44" s="44">
        <f t="shared" ref="H44" si="3">ROUND(G44*F44,2)</f>
        <v>0</v>
      </c>
    </row>
    <row r="45" spans="1:8" ht="12" x14ac:dyDescent="0.2">
      <c r="A45" s="11">
        <v>27</v>
      </c>
      <c r="B45" s="11" t="s">
        <v>19</v>
      </c>
      <c r="C45" s="12"/>
      <c r="D45" s="13" t="s">
        <v>42</v>
      </c>
      <c r="E45" s="14" t="s">
        <v>28</v>
      </c>
      <c r="F45" s="15">
        <v>1</v>
      </c>
      <c r="G45" s="33"/>
      <c r="H45" s="44">
        <f t="shared" si="2"/>
        <v>0</v>
      </c>
    </row>
    <row r="46" spans="1:8" ht="15" x14ac:dyDescent="0.2">
      <c r="A46" s="11"/>
      <c r="B46" s="19" t="s">
        <v>7</v>
      </c>
      <c r="C46" s="20"/>
      <c r="D46" s="20" t="s">
        <v>22</v>
      </c>
      <c r="E46" s="18"/>
      <c r="F46" s="18"/>
      <c r="G46" s="21"/>
      <c r="H46" s="43">
        <f>SUM(H47:H48)</f>
        <v>0</v>
      </c>
    </row>
    <row r="47" spans="1:8" ht="12" x14ac:dyDescent="0.2">
      <c r="A47" s="11">
        <v>28</v>
      </c>
      <c r="B47" s="24" t="s">
        <v>18</v>
      </c>
      <c r="C47" s="17"/>
      <c r="D47" s="25" t="s">
        <v>43</v>
      </c>
      <c r="E47" s="26" t="s">
        <v>21</v>
      </c>
      <c r="F47" s="27">
        <v>1</v>
      </c>
      <c r="G47" s="33"/>
      <c r="H47" s="45">
        <f>ROUND(G47*F47,2)</f>
        <v>0</v>
      </c>
    </row>
    <row r="48" spans="1:8" ht="12" x14ac:dyDescent="0.2">
      <c r="A48" s="11">
        <v>29</v>
      </c>
      <c r="B48" s="11" t="s">
        <v>7</v>
      </c>
      <c r="C48" s="17"/>
      <c r="D48" s="13" t="s">
        <v>44</v>
      </c>
      <c r="E48" s="14" t="s">
        <v>21</v>
      </c>
      <c r="F48" s="15">
        <v>1</v>
      </c>
      <c r="G48" s="34"/>
      <c r="H48" s="44">
        <f>ROUND(G48*F48,2)</f>
        <v>0</v>
      </c>
    </row>
  </sheetData>
  <sheetProtection algorithmName="SHA-512" hashValue="Fm6PQCTGn9oRlO3ERAU0jOIYkMoBGt3go1b9m7xde39Hr25vb+nVLem2XEi2omE2Hk49NYmjMuLmn6a4kjx1YQ==" saltValue="uyr5/ZnJR6QH0O4Mfj6Wdw==" spinCount="100000" sheet="1" objects="1" scenarios="1"/>
  <mergeCells count="4">
    <mergeCell ref="C4:F4"/>
    <mergeCell ref="C6:F6"/>
    <mergeCell ref="C8:F8"/>
    <mergeCell ref="C13:D13"/>
  </mergeCells>
  <phoneticPr fontId="0" type="noConversion"/>
  <pageMargins left="0.7" right="0.7" top="0.78740157499999996" bottom="0.78740157499999996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FVE</vt:lpstr>
      <vt:lpstr>FVE!Oblast_tisku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Vojtěch Vraštil</dc:creator>
  <cp:lastModifiedBy>Lucáková Helena</cp:lastModifiedBy>
  <cp:lastPrinted>2023-09-19T14:15:03Z</cp:lastPrinted>
  <dcterms:created xsi:type="dcterms:W3CDTF">2023-06-12T09:02:58Z</dcterms:created>
  <dcterms:modified xsi:type="dcterms:W3CDTF">2025-02-19T13:13:58Z</dcterms:modified>
</cp:coreProperties>
</file>