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cuments\1-Fuks Jiří\1-stavby\2025-stavby\KT-Bešetín\4 - Bešetín - pro VŘ\"/>
    </mc:Choice>
  </mc:AlternateContent>
  <bookViews>
    <workbookView xWindow="0" yWindow="0" windowWidth="28800" windowHeight="12300" activeTab="3"/>
  </bookViews>
  <sheets>
    <sheet name="Rekapitulace" sheetId="2" r:id="rId1"/>
    <sheet name="VRN" sheetId="4" r:id="rId2"/>
    <sheet name="SO 201_1694-5" sheetId="1" r:id="rId3"/>
    <sheet name="SO 202_17125-1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4" i="2" s="1"/>
  <c r="C10" i="2"/>
  <c r="C11" i="2"/>
  <c r="F9" i="4"/>
  <c r="F8" i="4"/>
  <c r="F7" i="4"/>
  <c r="F6" i="4"/>
  <c r="F5" i="4"/>
  <c r="F10" i="4"/>
  <c r="D9" i="2" l="1"/>
  <c r="D11" i="2"/>
  <c r="E11" i="2" s="1"/>
  <c r="D10" i="2"/>
  <c r="E10" i="2" s="1"/>
  <c r="F11" i="4"/>
  <c r="F12" i="4" s="1"/>
  <c r="F185" i="3"/>
  <c r="F182" i="3"/>
  <c r="F179" i="3"/>
  <c r="F176" i="3"/>
  <c r="F173" i="3"/>
  <c r="F170" i="3"/>
  <c r="F167" i="3"/>
  <c r="F164" i="3"/>
  <c r="F161" i="3"/>
  <c r="F158" i="3"/>
  <c r="F155" i="3"/>
  <c r="F152" i="3"/>
  <c r="F149" i="3"/>
  <c r="F146" i="3"/>
  <c r="F143" i="3"/>
  <c r="F140" i="3"/>
  <c r="F137" i="3"/>
  <c r="F134" i="3"/>
  <c r="F131" i="3"/>
  <c r="F128" i="3"/>
  <c r="F125" i="3"/>
  <c r="F122" i="3"/>
  <c r="F119" i="3"/>
  <c r="F116" i="3"/>
  <c r="F113" i="3"/>
  <c r="F110" i="3"/>
  <c r="F107" i="3"/>
  <c r="F104" i="3"/>
  <c r="F101" i="3"/>
  <c r="F98" i="3"/>
  <c r="F95" i="3"/>
  <c r="F92" i="3"/>
  <c r="F89" i="3"/>
  <c r="F86" i="3"/>
  <c r="F83" i="3"/>
  <c r="F80" i="3"/>
  <c r="F77" i="3"/>
  <c r="F74" i="3"/>
  <c r="F71" i="3"/>
  <c r="F68" i="3"/>
  <c r="F65" i="3"/>
  <c r="F62" i="3"/>
  <c r="F59" i="3"/>
  <c r="F56" i="3"/>
  <c r="F53" i="3"/>
  <c r="F50" i="3"/>
  <c r="F47" i="3"/>
  <c r="F44" i="3"/>
  <c r="F41" i="3"/>
  <c r="F38" i="3"/>
  <c r="F35" i="3"/>
  <c r="F32" i="3"/>
  <c r="F29" i="3"/>
  <c r="F26" i="3"/>
  <c r="F23" i="3"/>
  <c r="F20" i="3"/>
  <c r="F17" i="3"/>
  <c r="F14" i="3"/>
  <c r="F11" i="3"/>
  <c r="F8" i="3"/>
  <c r="F5" i="3"/>
  <c r="E9" i="2" l="1"/>
  <c r="C5" i="2" s="1"/>
  <c r="F188" i="3"/>
  <c r="F189" i="3"/>
  <c r="F190" i="3" s="1"/>
  <c r="F8" i="1"/>
  <c r="F56" i="1" l="1"/>
  <c r="F47" i="1" l="1"/>
  <c r="F50" i="1"/>
  <c r="F17" i="1"/>
  <c r="F14" i="1" l="1"/>
  <c r="F185" i="1" l="1"/>
  <c r="F188" i="1"/>
  <c r="F179" i="1"/>
  <c r="F182" i="1"/>
  <c r="F41" i="1" l="1"/>
  <c r="F176" i="1"/>
  <c r="F167" i="1"/>
  <c r="F170" i="1"/>
  <c r="F173" i="1"/>
  <c r="F164" i="1"/>
  <c r="F161" i="1"/>
  <c r="F158" i="1"/>
  <c r="F83" i="1"/>
  <c r="F146" i="1"/>
  <c r="F152" i="1"/>
  <c r="F155" i="1"/>
  <c r="F149" i="1"/>
  <c r="F131" i="1"/>
  <c r="F107" i="1"/>
  <c r="F125" i="1"/>
  <c r="F122" i="1"/>
  <c r="F89" i="1" l="1"/>
  <c r="F86" i="1"/>
  <c r="F38" i="1"/>
  <c r="F35" i="1"/>
  <c r="F143" i="1"/>
  <c r="F140" i="1" l="1"/>
  <c r="F104" i="1"/>
  <c r="F101" i="1"/>
  <c r="F32" i="1" l="1"/>
  <c r="F26" i="1"/>
  <c r="F74" i="1"/>
  <c r="F29" i="1"/>
  <c r="F71" i="1"/>
  <c r="F68" i="1"/>
  <c r="F65" i="1"/>
  <c r="F62" i="1"/>
  <c r="F59" i="1"/>
  <c r="F113" i="1" l="1"/>
  <c r="F110" i="1"/>
  <c r="F119" i="1"/>
  <c r="F116" i="1"/>
  <c r="F137" i="1"/>
  <c r="F128" i="1"/>
  <c r="F134" i="1"/>
  <c r="F98" i="1"/>
  <c r="F95" i="1"/>
  <c r="F92" i="1"/>
  <c r="F80" i="1"/>
  <c r="F77" i="1"/>
  <c r="F53" i="1"/>
  <c r="F44" i="1"/>
  <c r="F23" i="1"/>
  <c r="F20" i="1"/>
  <c r="F11" i="1"/>
  <c r="F5" i="1"/>
  <c r="F191" i="1" l="1"/>
  <c r="F192" i="1" s="1"/>
  <c r="F193" i="1" s="1"/>
</calcChain>
</file>

<file path=xl/sharedStrings.xml><?xml version="1.0" encoding="utf-8"?>
<sst xmlns="http://schemas.openxmlformats.org/spreadsheetml/2006/main" count="682" uniqueCount="280">
  <si>
    <t>1.</t>
  </si>
  <si>
    <t>Poř.č.</t>
  </si>
  <si>
    <t>m2</t>
  </si>
  <si>
    <t>m3</t>
  </si>
  <si>
    <t>kpl</t>
  </si>
  <si>
    <t>t</t>
  </si>
  <si>
    <t>m</t>
  </si>
  <si>
    <t>Frézování zpevněných ploch asfaltových tl. do 40 mm, vč. odvozu na skládku a skládkovného</t>
  </si>
  <si>
    <t>Frézování zpevněných ploch asfaltových tl. do 60 mm, vč. odvozu na skládku a skládkovného</t>
  </si>
  <si>
    <t>Výkaz výměr:</t>
  </si>
  <si>
    <t>Výplň za opěrami a zdmi z mezerovitého betonu
 - pevnost min. C8/10
 - mezerovitost 20-25%
 - se zhutněním včetně mimostaveništní a vnitrostaveništní dopravy</t>
  </si>
  <si>
    <t>Těsnění dilatačních spar asf. zálivkou modif. průřezu do 400 mm2</t>
  </si>
  <si>
    <t>Frézování drážky průměru do 400 mm2 v asf. vozovce</t>
  </si>
  <si>
    <t>Asfaltový beton pro obrusné vrstvy ACO 11+, tl. 40mm</t>
  </si>
  <si>
    <t>Spojovací postřik z modifik asfaltu do 0,5 kg/m2</t>
  </si>
  <si>
    <t>Infiltrační postřik asfaltový do 1,0 kg/m2</t>
  </si>
  <si>
    <t>Vodorovné dopr. značení barvou hladké - dodávka a pokládka</t>
  </si>
  <si>
    <t>Vodorovné dopr. značení plastem - dodávka a pokládka</t>
  </si>
  <si>
    <t>Zkoušení materiálů nezávislou zkušebnou</t>
  </si>
  <si>
    <t>Zařízení staveniště - ZŘÍZENÍ, PROVOZ, DEMONTÁŽ
 - vč. uvedení všech dotčených ploch do původního stavu</t>
  </si>
  <si>
    <t>MJ</t>
  </si>
  <si>
    <t>DPH 21%:</t>
  </si>
  <si>
    <t>CELKEM bez DPH:</t>
  </si>
  <si>
    <t>CELKEM vč. DPH:</t>
  </si>
  <si>
    <t>Název položky</t>
  </si>
  <si>
    <t>Množství</t>
  </si>
  <si>
    <t>Rozpočet</t>
  </si>
  <si>
    <t>Jednotková cena [Kč]</t>
  </si>
  <si>
    <t>Cena celkem
[Kč]</t>
  </si>
  <si>
    <t>Očištění dlažeb od vegetace, vč. likvidace a odvozu</t>
  </si>
  <si>
    <t>Odkop pro spodní stavbu mostu, vč. odvozu na skládku a skládkovného
- s urovnáním a přehutněním dna výkopu</t>
  </si>
  <si>
    <t>Podkladní a spádové vrstvy z betonu C 12/15-X0, vč. bednění čel</t>
  </si>
  <si>
    <t>Výztuž podkladních a spádových vrstev z KARI sítí</t>
  </si>
  <si>
    <t>Mostní opěry a křídla ze železového betonu do C30/37, vč. bednění
- C 30/37-XF2,XD1</t>
  </si>
  <si>
    <t>Výztuž mostních opěr a křídel z oceli 10 505, B500B</t>
  </si>
  <si>
    <t>Římsy ze železového betonu do C30/37, vč. bednění
- C 30/37-XF4,XD3</t>
  </si>
  <si>
    <t>Výztuž říms z oceli 10 505, B500B</t>
  </si>
  <si>
    <t>Spřahující výztuž z oceli 10 505, B500B, vč. vlepení</t>
  </si>
  <si>
    <t>Vrty pro kotvení do železobetonu, D do 16mm</t>
  </si>
  <si>
    <t>kg</t>
  </si>
  <si>
    <t>Kovové konstrukce pro kotvení říms
 - římsové kotvy ve vývrtu (provedení dle VL-4)
- vč vyvrtání, vlepení, zálivek</t>
  </si>
  <si>
    <t>Izolace podzem. objektů proti volně stékající vodě asf. pásy, vč. penetrace podkladu 
 - celoplošně natavené pásy z modif. asfaltu
 - vč. zhotovení fabionu z cem. malty v rozích
 - výměra položky je bez přesahů a prořezů</t>
  </si>
  <si>
    <t>Drenážní trubka plast DN100</t>
  </si>
  <si>
    <t>Ochrana izolace podzemních objektů z geotextilie
 - hmotnost min. 600 g/m2
 - výměra položky je bez přesahů a prořezů</t>
  </si>
  <si>
    <t>Vrty pro odvodnění do železobetonu, D do 180mm</t>
  </si>
  <si>
    <t xml:space="preserve"> - vrty pr. 180 mm - prostup křídly pro příč. drenáž za rám. stojkami………. 2*0,4</t>
  </si>
  <si>
    <t>Kabelová chránička DN75
 - vč. zatahovacího ocel. lanka a zavíčkování konců
 - vč. fixace chráničky k výztuži</t>
  </si>
  <si>
    <t>Trubka plast PE 160x14,6 mm, vč. vlepení do prostupu</t>
  </si>
  <si>
    <t xml:space="preserve">………….2*0,55 </t>
  </si>
  <si>
    <t>Asfaltový beton pro podkladní vrstvy ACP 16+, tl. 60mm</t>
  </si>
  <si>
    <t>Silniční bet. obrubník přechodový 1000x150x150-250, vč. bet. lože</t>
  </si>
  <si>
    <t>Zábradlí mostní se svislou výpní - DODÁVKA A MONTÁŽ
 - kotvené do žb římsy shora přes patní desku pomocí chem. kotev
 - PKO žárový zinek 
 - před zahájením výroby nutno zaměřit dle skutečnosti na stavbě
 - musí se jednat o certifikovaný výrobek schválený ministerstvem dopravy</t>
  </si>
  <si>
    <t>Těsnění dilatačních spar polyuretanovým tmelem průřezu do 600 mm2
 - provedení dle VL-4</t>
  </si>
  <si>
    <t>Nátěry betonových kcí typ S4 (OS-C)</t>
  </si>
  <si>
    <t>Zemní hrázky ze zemin nepropustných - ZŘÍZENÍ A ODSTRANĚNÍ</t>
  </si>
  <si>
    <t xml:space="preserve"> - hrázky na návodní i povodní straně pro zatrubnění vodoteče…………… 2*3</t>
  </si>
  <si>
    <t>Převedení vody potrubím DN 600 - ZŘÍZENÍ A ODSTRANĚNÍ</t>
  </si>
  <si>
    <t>Dlažby z lomového kamene na MC, vč. betonového lože a spárování
 - žula</t>
  </si>
  <si>
    <t>Přespárování kamenných dlažeb</t>
  </si>
  <si>
    <t>Zpevnění krajnic z recyklovaného materiálu tl. do 100mm</t>
  </si>
  <si>
    <t>Bourání říms z dílců železobetonových, vč. odvozu na skládku a skládkovného</t>
  </si>
  <si>
    <t>Odstranění mostního 3-madlového zábradlí, vč. odvozu na skládku</t>
  </si>
  <si>
    <t>Bourání konstrukcí ze železobetonu, vč. odvozu na skládku a skládkovného</t>
  </si>
  <si>
    <t>Bourání konstrukcí z prostého betonu, vč. odvozu na skládku a skládkovného</t>
  </si>
  <si>
    <t>Výplň kapes a rýh z betonu C 30/37</t>
  </si>
  <si>
    <t>Otlučení omítky, vč. odvozu na skládku a skládkovného</t>
  </si>
  <si>
    <t xml:space="preserve"> - vnější strana křídel ……………. 4*1,5 = 6,0 m2
 - boky kraj. rámů ……………….. 2* 1,5 = 3,0 m2</t>
  </si>
  <si>
    <t>Sejmutí ornice tl. vrstvy do 200mm, vč. odvozu na skládku a skládkovného</t>
  </si>
  <si>
    <t>Odstranění mostní izolace, vč. odvozu na skládku a skládkovného</t>
  </si>
  <si>
    <t xml:space="preserve"> - celkem 8ks v místě NK (2*4ks) á 8kg…………64,0 kg</t>
  </si>
  <si>
    <t>Očištění zdiva otryskáním tlakovou vodou do 600bar</t>
  </si>
  <si>
    <t>Očištění zdiva otryskáním tlakovou vodou do 200bar</t>
  </si>
  <si>
    <t>Očištění ocel. konstrukcí broušením</t>
  </si>
  <si>
    <t>Mechanické odsekání degradovaného a nesoudržného betonu</t>
  </si>
  <si>
    <t>Reprofilace podhledů, svislých ploch sanační maltou jednovrst. tl. 10mm
 - vč. spojovacího můstku</t>
  </si>
  <si>
    <t>Reprofilace podhledů, svislých ploch sanační maltou jednovrst. tl. 20mm
 - vč. spojovacího můstku</t>
  </si>
  <si>
    <t>Reprofilace podhledů, svislých ploch sanační maltou dvouvrst. tl. 50mm
 - vč. spojovacího můstku</t>
  </si>
  <si>
    <t>Sjednocující jemná stěrka tl. do 5mm
 - vč. spojovacího můstku</t>
  </si>
  <si>
    <t>Ochranný nátěr výztuže - pasivace
 - vhodným prostředkem na bázi cementu n. polymeru</t>
  </si>
  <si>
    <t xml:space="preserve"> - stávající zpevnění do vzd. 5m na každou stranu mostu…………2*25</t>
  </si>
  <si>
    <t xml:space="preserve"> - obrusná vrstva v úseku mostu dl. 22m ….………… 148 m2</t>
  </si>
  <si>
    <t xml:space="preserve"> - podkladní vrstva v úseku mostu dl. 18m ….………… 120 m2</t>
  </si>
  <si>
    <t xml:space="preserve"> - napojení na původní vozovku…….……………..….(5+9) = 14,0 m
 - podél obruby P strana ..……………………..…………………… 10,5 m
 - v místě konců NK …………………………………….….2*6,75 = 13,5 m</t>
  </si>
  <si>
    <t xml:space="preserve"> - provizorní zatrubnění vodoteče …………… 18,0 m</t>
  </si>
  <si>
    <t xml:space="preserve"> - nezpevněná krajnice ……..24*0,5</t>
  </si>
  <si>
    <t xml:space="preserve"> - odtěžení nadnásypu a přech. oblastí……..………………………..……………….…….25,0 m3
 - vně křídel pro zhot. dlažeb…………………………..………..…18,0 (plocha)*0,25 = 4,5 m3</t>
  </si>
  <si>
    <t xml:space="preserve"> - mimo most do vzd. 15m…………. 2*15*1,5*0,7= 31,5 m3</t>
  </si>
  <si>
    <t xml:space="preserve"> - pod mostem…………………….……….... 9,3*3*0,7 = 19,5 m3</t>
  </si>
  <si>
    <t>Vyčištění koryta vodoteče - RUČNĚ, vč. likvidace a odvozu</t>
  </si>
  <si>
    <t>Vyčištění koryta vodoteče - STROJNĚ, vč. likvidace a odvozu</t>
  </si>
  <si>
    <t>Odstranění dlažeb vodních koryt z kamene na MC vč. podkladu, vč. odvozu na skládku a skládkovného</t>
  </si>
  <si>
    <t xml:space="preserve"> - zpevnění podél křídel……………12,5*0,3</t>
  </si>
  <si>
    <t>Rozprostření ornice ve svahu v tl. do 100mm, vč. dopravy</t>
  </si>
  <si>
    <t xml:space="preserve"> - nezpevněná krajnice v místě rozšíření vlevo ……..16,0 m2</t>
  </si>
  <si>
    <t xml:space="preserve"> Vrty pr. 16mm pro spřah. výztuž:
 - nabet. křídel a čelní zeď ……………… 2*2*25*0,15= 15,0 m
 - římsy na křídlech……………………….. 2* 2*14*0,15 = 8,4 m
 - přibet. křídla OP1 vpravo………………….. 40*0,15 = 6,0 m</t>
  </si>
  <si>
    <t>Obsyp potrubí a objektů zeminou se zhutněním</t>
  </si>
  <si>
    <t xml:space="preserve"> - nadnásyp a přech. oblasti.……….….24 m3</t>
  </si>
  <si>
    <t xml:space="preserve"> - nadnásyp rámu a přech. oblasti v místě rozšíření nezp. krajnice vlevo…………….. 5,0 m3</t>
  </si>
  <si>
    <t xml:space="preserve"> Nabet. křídel a čelní zeď na NK:
 - L strana……………… 0,4*0,4*7,4 = 1,2 m3
 - P strana……………… 0,4*0,35*7,4 = 1,1 m3
 Přibet. křídla OP1 vpravo:
 ……………………………………………………. 0,3 m3</t>
  </si>
  <si>
    <t xml:space="preserve"> 120kg/m3 &gt;…………… 2,6*0,12 = 0,312 t</t>
  </si>
  <si>
    <t xml:space="preserve"> - L strana……………… 2,4 m3
 - P strana……………… 2,4 m3</t>
  </si>
  <si>
    <t xml:space="preserve"> 130kg/m3 &gt;…………… 4,8*0,13 = 0,624 t</t>
  </si>
  <si>
    <t xml:space="preserve"> - nabet. křídel a čelní zeď ……………… 2*0,025 = 0,050 t
 - římsy na křídlech……………………….. 2* 0,014 = 0,028 t
 - přibet. křídla OP1 vpravo……….. 40*0,0005 = 0,020 t</t>
  </si>
  <si>
    <t xml:space="preserve"> - pod příč. drenáží………… 2*0,9 = 1,8 m3
 - spád. vrstva pod izolaci NK………2,2 m3</t>
  </si>
  <si>
    <t xml:space="preserve"> - spádová vrstva pod izolaci - KD37 (pr. 5mm, 150/150mm - 3x2m) - 6ks……………..6*0,013</t>
  </si>
  <si>
    <t xml:space="preserve"> dobetonávky kapes rám. pref.:
 - horní příčel krajních rámů………………2*0,15*0,05*3 = 0,05 m3</t>
  </si>
  <si>
    <t>………… 31,0 m2</t>
  </si>
  <si>
    <t xml:space="preserve"> - stávající zpevnění (lokálně - odhad plochy)………… 15,0 m2</t>
  </si>
  <si>
    <t xml:space="preserve"> - pref. rámy se zatažením pod př. drenáž ……….…….. 6,0*8,5 = 51,0 m2
 - L čelní zeď……………………………………….……………...3,8*(0,4+0,3) = 2,7 m2
 - P čelní zeď………………………………………………….….3,8*(0,4+0,25) = 2,5 m2
 - rub. plochy odhal. křídel…………………………………..…….. 4*2,5 = 10,0 m2</t>
  </si>
  <si>
    <t xml:space="preserve"> - výměra viz. pol. izolace …………………………..……………….. 66,2 m2</t>
  </si>
  <si>
    <t xml:space="preserve">………….2*8,7 </t>
  </si>
  <si>
    <t>………….10+12 = 22,0 m</t>
  </si>
  <si>
    <t>……..34*0,5</t>
  </si>
  <si>
    <t xml:space="preserve"> - obrusná vrstva v úseku mostu dl. 22m ….………… 145,0 m2
 - rezerva pro vyrovnání nerovností ...................... 40,0 m2</t>
  </si>
  <si>
    <t xml:space="preserve"> - obrusná vrstva…………………….185,0 m2</t>
  </si>
  <si>
    <t xml:space="preserve"> - podkladní vrstva v úseku mostu dl. 18m ….………… 118 m2</t>
  </si>
  <si>
    <t xml:space="preserve"> - podkladní vrstva…………………….118,0 m2</t>
  </si>
  <si>
    <t>…………….. (2*24+15)*0,125</t>
  </si>
  <si>
    <t>………………….3*1</t>
  </si>
  <si>
    <t>Příkopové žlaby z beton. tvárnic šíř. do 300mm do bet. lože tl. 100mm</t>
  </si>
  <si>
    <t>………………….7,5 m</t>
  </si>
  <si>
    <t xml:space="preserve"> - levá strana ……….. 7,5 m
 - pravá strana ……. 8,5 m</t>
  </si>
  <si>
    <t xml:space="preserve"> - římsy …….………………..…. 2*2*(0,25+0,7+0,8+0,2) = 7,8 m
 - styk křídlo/rám ………………...…………………… 4*1,5 = 6,0 m
 - styk křídlo/křídlo …………………………………. 4*0,75 = 3,0 m</t>
  </si>
  <si>
    <t xml:space="preserve"> - obrubníková část říms - viz. VL-4…..2*7,5*(0,25+0,15) = 6,0 m2</t>
  </si>
  <si>
    <t xml:space="preserve"> - pravá strana ……… 8,5*0,3*0,75 = 1,9 m3</t>
  </si>
  <si>
    <t xml:space="preserve"> - monolit. dobetonávky křídel a čelní zeď vpravo………. 0,25*0,4*7,4 = 0,8 m3
 - římsa vlevo s prom. šířkou …………………………………………………...………….3,6 m3
 - římsa vlevo š. 0,8m ………………………………………………....… 0,8*0,5*8,7 = 3,5 m3</t>
  </si>
  <si>
    <t xml:space="preserve"> - vyrovnávací bet. mazanina……….………….3,4*8,5*0,1 = 2,9 m3
 - ochr. vrstva izolace………………………………3,4*8,5*0,05 = 1,5 m3</t>
  </si>
  <si>
    <t>……….. 8,5*(0,8+3,4+0,8) = 42,5 m2</t>
  </si>
  <si>
    <t xml:space="preserve"> očištění rubových ploch NK a křídel před novou izolací:
 - rám. stojky…………….…….. 2*0,5*8,5 = 8,5 m2
 - rub. plochy křídel ……………...…4*1,5 = 6,0 m2</t>
  </si>
  <si>
    <t xml:space="preserve"> - prodloužení křídla za OP2 vpravo…………….2*1,2*0,4 = 1,0 m3</t>
  </si>
  <si>
    <t>Mostní opěry a křídla z lomového kamene na MC
 - žula
 - vč. zemních prací</t>
  </si>
  <si>
    <t>Vyčištění svahů od vzrostlé vegetace, vč. likvidace a odvozu</t>
  </si>
  <si>
    <t xml:space="preserve"> - okolí mostu do vzd. 15m na každou stranu…………2*15*8</t>
  </si>
  <si>
    <t>………………… 2*8,5 = 17,0 m</t>
  </si>
  <si>
    <t xml:space="preserve"> - odhad 15% plochy (stojky a horní příčel)………. 0,15*55,8 = 8,4 m2</t>
  </si>
  <si>
    <t>očištění odhalené výztuže od rzi:
 - odhad 3% plochy (stojky a horní příčel)………. 0,03*55,8 = 1,7 m2</t>
  </si>
  <si>
    <t xml:space="preserve"> - odhad 10% plochy (stojky a horní příčel)………. 0,1*55,8 = 5,6 m2</t>
  </si>
  <si>
    <t xml:space="preserve"> - odhad 30% plochy (stojky a horní příčel)………. 0,3*55,8 = 16,8 m2</t>
  </si>
  <si>
    <t>………. 0,03*55,8 = 1,7 m2</t>
  </si>
  <si>
    <t>očištění betonu od nesoudržných vrstev a biologického napadení:
 - pref. rámy uvnitř (stojky a horní příčel)………….….. 9,3*(1,5+3+1,5) = 55,8 m2
 - vnější plochy křídel…………………………….…………………………………. 4*1,5 = 6,0 m2
 - boky kraj. rámů ……………….............................................….. 2* 1,5 = 3,0 m2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</si>
  <si>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</si>
  <si>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</si>
  <si>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</si>
  <si>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</si>
  <si>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</si>
  <si>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</si>
  <si>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</si>
  <si>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</si>
  <si>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</si>
  <si>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</si>
  <si>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</si>
  <si>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</si>
  <si>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</si>
  <si>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</si>
  <si>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</si>
  <si>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</si>
  <si>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</si>
  <si>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</si>
  <si>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</si>
  <si>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</si>
  <si>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</si>
  <si>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</si>
  <si>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</si>
  <si>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</si>
  <si>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</si>
  <si>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</si>
  <si>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</si>
  <si>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</si>
  <si>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</si>
  <si>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</si>
  <si>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</si>
  <si>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</si>
  <si>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</si>
  <si>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</si>
  <si>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</si>
  <si>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</si>
  <si>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</si>
  <si>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</si>
  <si>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</si>
  <si>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</si>
  <si>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</si>
  <si>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</si>
  <si>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</si>
  <si>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</si>
  <si>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</si>
  <si>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</si>
  <si>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</si>
  <si>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</si>
  <si>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</si>
  <si>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</si>
  <si>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</si>
  <si>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</si>
  <si>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</si>
  <si>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</si>
  <si>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</si>
  <si>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</si>
  <si>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</si>
  <si>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</si>
  <si>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</si>
  <si>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</si>
  <si>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</si>
  <si>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 xml:space="preserve"> - stávající zpevnění do vzd. 5m na každou stranu mostu…………2*5*7</t>
  </si>
  <si>
    <t xml:space="preserve"> - mimo most do vzd. 5m…………. 2*5*1,8*0,1 = 1,8 m3</t>
  </si>
  <si>
    <t xml:space="preserve"> - pod mostem…………………….…... 7*3*0,1 = 2,1 m3</t>
  </si>
  <si>
    <t xml:space="preserve"> - obrusná vrstva v úseku 15m za konce křídel…………(15+7,4+15)*4,4 = 164,6 m2
 - obrusná vrstva v místě rozšíření………………………………………………………….12,0 m2</t>
  </si>
  <si>
    <t xml:space="preserve"> - podkladní vrstva v úseku 4m za konce křídel…………(4+7,4+4)*4,4 = 67,8 m2
 - podkladní vrstva v místě rozšíření………………………………………………… 12,0 m2</t>
  </si>
  <si>
    <t xml:space="preserve"> - napojení na původní vozovku…….………………..….2*4,4 = 8,8 m
 - podél obruby ……………………………………..………….2*9,4 = 18,8 m
 - v místě konců NK ………………………………………….2*6,1 = 12,2 m</t>
  </si>
  <si>
    <t xml:space="preserve"> Vrty pr. 16mm pro spřah. výztuž:
 - nabet. křídel a čelní zeď ……………… 2*2*25*0,15= 15,0 m
 - římsy na křídlech……………………….. 2* 2*14*0,15 = 8,4 m</t>
  </si>
  <si>
    <t xml:space="preserve"> - provizorní zatrubnění vodoteče …………… 16,0 m</t>
  </si>
  <si>
    <t xml:space="preserve"> - nezpevněná krajnice ……..50*0,5</t>
  </si>
  <si>
    <t xml:space="preserve"> - odtěžení nadnásypu a přech. oblastí……..………………………..……………….…….24,0 m3
 - vně křídel pro zhot. dlažeb…………………………..………..…12,5 (plocha)*0,25 = 3,1 m3
 - v místě rozšíření asf. vozovky před a za mostem…….. 10,5 (plocha)*0,4 = 4,2 m3</t>
  </si>
  <si>
    <t xml:space="preserve"> - nadnásyp a přech. oblasti.……….….24,5 m3</t>
  </si>
  <si>
    <t xml:space="preserve"> Nabet. křídel a čelní zeď na NK:
 - L strana……………… 0,4*0,3*7,4 = 0,9 m3
 - P strana……………… 0,4*0,45*7,4 = 1,4 m3</t>
  </si>
  <si>
    <t xml:space="preserve"> Nabet. křídel a čelní zeď na NK:
 - L strana……………… 0,9*0,12 = 0,108 t
 - P strana……………… 1,4*0,12 = 0,168 t</t>
  </si>
  <si>
    <t xml:space="preserve"> - L strana……………… 2,25 m3
 - P strana……………… 2,25 m3</t>
  </si>
  <si>
    <t xml:space="preserve"> - L strana……………… 2,25*0,13 = 0,293 t
 - P strana………………2,25*0,13 = 0,293 t</t>
  </si>
  <si>
    <t xml:space="preserve"> - nabet. křídel a čelní zeď ……………… 2*0,025 = 0,050 t
 - římsy na křídlech……………………….. 2* 0,014 = 0,028 t</t>
  </si>
  <si>
    <t xml:space="preserve"> - pod příč. drenáží………… 2*0,7 = 1,4 m3
 - spád. vrstva pod izolaci NK………2,0 m3</t>
  </si>
  <si>
    <t xml:space="preserve"> - spádová vrstva pod izolaci - KD37 (pr. 5mm, 150/150mm - 3x2m) - 5ks……………..5*0,013</t>
  </si>
  <si>
    <t xml:space="preserve"> dobetonávky kapes rám. pref.:
 - horní příčel krajních rámů………………2*0,15*0,05*3 = 0,05 m3
 - spodní příčel 3x……………………………..3*0,15*0,15*3 = 0,2 m3</t>
  </si>
  <si>
    <t>………… 12,5 m2</t>
  </si>
  <si>
    <t xml:space="preserve"> - stávající zpevnění (lokálně - odhad plochy)………… 20,0 m2</t>
  </si>
  <si>
    <t xml:space="preserve"> - pref. rámy se zatažením pod př. drenáž …………….. 6,7*6,35 = 42,6 m2
 - L čelní zeď……………………………………………………...3,8*(0,4+0,15) = 2,1 m2
 - P čelní zeď………………………………………………….….3,8*(0,4+0,35) = 2,9 m2
 - rub. plochy odhal. křídel…………………………………..…….. 4*2,5 = 10,0 m2</t>
  </si>
  <si>
    <t xml:space="preserve"> - výměra viz. pol. izolace …………………………..……………….. 57,6 m2</t>
  </si>
  <si>
    <t xml:space="preserve">………….2*6,5 </t>
  </si>
  <si>
    <t>………….2*11,0</t>
  </si>
  <si>
    <r>
      <t>Vozovkové vrstvy ze štěrkodrti tl. do 250mm
 - ŠD</t>
    </r>
    <r>
      <rPr>
        <sz val="8"/>
        <color theme="1"/>
        <rFont val="Calibri"/>
        <family val="2"/>
        <charset val="238"/>
        <scheme val="minor"/>
      </rPr>
      <t xml:space="preserve">A  </t>
    </r>
    <r>
      <rPr>
        <sz val="11"/>
        <color theme="1"/>
        <rFont val="Calibri"/>
        <family val="2"/>
        <charset val="238"/>
        <scheme val="minor"/>
      </rPr>
      <t>0/32</t>
    </r>
  </si>
  <si>
    <t xml:space="preserve"> - v místě rozšíření vlevo ……………………….……………………… 8,0 m2
 - v místě rozšíření vpravo ……………….………….………………… 3,0 m2</t>
  </si>
  <si>
    <t>……..50*0,5</t>
  </si>
  <si>
    <t xml:space="preserve"> - obrusná vrstva…………………….227,6 m2</t>
  </si>
  <si>
    <t xml:space="preserve"> - podkladní vrstva…………………….90,8 m2</t>
  </si>
  <si>
    <t xml:space="preserve"> - obrusná vrstva v úseku 15m za konce křídel…………(15+7,4+15)*4,4 = 164,6 m2
 - obrusná vrstva v místě rozšíření vlevo ……………………….……………………… 15,0 m2
 - obrusná vrstva v místě rozšíření vpravo ……………….………….………………… 8,0 m2
 - rezerva pro vyrovnání nerovností .................................................... 40,0 m2</t>
  </si>
  <si>
    <t xml:space="preserve"> - podkladní vrstva v úseku 4m za konce křídel…………(4+7,4+4)*4,4 = 67,8 m2
 - podkladní vrstva v místě rozšíření vlevo ……………………….……………… 15,0 m2
 - podkladní vrstva v místě rozšíření vpravo ……………….………….………… 8,0 m2</t>
  </si>
  <si>
    <t>……………..2*40*0,125</t>
  </si>
  <si>
    <t>………………….4*1</t>
  </si>
  <si>
    <t>Propustky z trub DN 400mm betonových, vč. bet. lože
 - vč. potřebných zemních prací</t>
  </si>
  <si>
    <t>………………….7,0 m</t>
  </si>
  <si>
    <t>Čela kamenná propustku z trub DN do 400mm</t>
  </si>
  <si>
    <t>ks</t>
  </si>
  <si>
    <t>………………….1,0 ks</t>
  </si>
  <si>
    <t>……….. 2*7,5</t>
  </si>
  <si>
    <t xml:space="preserve"> - římsy …….………………..…. 2*2*(0,25+0,6+0,8+0,2) = 7,4 m
 - styk křídlo/rám ………………...…………………… 4*1,5 = 6,0 m
 - styk křídlo/křídlo …………………………………. 4*0,75 = 3,0 m</t>
  </si>
  <si>
    <t xml:space="preserve"> - obrubníková část říms - viz. VL-4…..2*7,4*(0,25+0,15) = 6,0 m2</t>
  </si>
  <si>
    <t>Bourání propustků z trub DN do 400mm, vč. odvozu na skládku a skládkovného
 - vč. potřebných zemních prací</t>
  </si>
  <si>
    <t xml:space="preserve"> - stáv. propustek vlevo za mostem…………….4,0 m</t>
  </si>
  <si>
    <t>………………… 2*7,5 = 15,0 m</t>
  </si>
  <si>
    <t xml:space="preserve">  ……… 2*7,5*0,3*0,75 = 3,4 m3</t>
  </si>
  <si>
    <t xml:space="preserve"> - monolit. dobetonávky křídel a čelní zeď vlevo……………. 0,3*0,4*7,4 = 0,9 m3
 - monolit. dobetonávky křídel a čelní zeď vpravo………. 0,33*0,4*7,4 = 1,0 m3</t>
  </si>
  <si>
    <t xml:space="preserve"> - vyrovnávací bet. mazanina………………….3,4*6,35*0,1 = 2,2 m3
 - ochr. vrstva izolace………………………………3,4*6,35*0,05 = 1,1 m3</t>
  </si>
  <si>
    <t>Vybourání částí konstrukcí železobetonových, vč. odvozu na skládku a skládkovného</t>
  </si>
  <si>
    <t xml:space="preserve"> nesoudržné dobetonávky kapes rám. pref.:
 - horní příčel krajních rámů………………2*0,15*0,05*3 = 0,05 m3
 - spodní příčel 3x……………………………..3*0,15*0,15*3 = 0,2 m3</t>
  </si>
  <si>
    <t>……….. 6,35*(1+3,4+1) = 34,3 m2</t>
  </si>
  <si>
    <t xml:space="preserve"> očištění rubových ploch NK a křídel před novou izolací:
 - rám. stojky……………….. 2*0,9*6,35 = 11,5 m2
 - rub. plochy křídel ……………...…4*1,5 = 6,0 m2</t>
  </si>
  <si>
    <t>očištění betonu od nesoudržných vrstev a biologického napadení:
 - pref. rámy uvnitř (stojky a horní příčel)……………..7,15*(1,5+3+1,5) = 42,9 m2
 - vnější plochy křídel…………………………….…………………………………. 4*1,5 = 6,0 m2
 - boky kraj. rámů ……………….............................................….. 2* 1,5 = 3,0 m2</t>
  </si>
  <si>
    <t>očištění odhalené výztuže od rzi:
 - odhad 3% plochy (stojky a horní příčel)………. 0,03*42,9 = 1,3 m2</t>
  </si>
  <si>
    <t xml:space="preserve"> - odhad 15% plochy (stojky a horní příčel)………. 0,15*42,9 = 6,5 m2</t>
  </si>
  <si>
    <t xml:space="preserve"> - odhad 10% plochy (stojky a horní příčel)………. 0,1*42,9 = 4,3 m2</t>
  </si>
  <si>
    <t xml:space="preserve"> - odhad 30% plochy (stojky a horní příčel)………. 0,3*42,9 = 12,9 m2</t>
  </si>
  <si>
    <t>………. 0,03*42,9 =1,3 m2</t>
  </si>
  <si>
    <t>SO 201</t>
  </si>
  <si>
    <t>Náklady na DIO - MONTÁŽ, NÁJEM, DEMONTÁŽ
 - viz. příloha Projekt DIO
    most 1694-5: oprava po polovinách za částečného omezení dopravy
    most 17125-1: oprava za úplné uzavírky s vyznačením objízdných tras 
 - nájem po celou dobu stavby</t>
  </si>
  <si>
    <t>Geodetické zaměření
 - nutná geodet. zaměření mostních objektů a komunikace</t>
  </si>
  <si>
    <t>Rekapitulace ceny</t>
  </si>
  <si>
    <t>Objekt: VRN - vedlejší rozpočtové náklady</t>
  </si>
  <si>
    <t>Objekt</t>
  </si>
  <si>
    <t>Popis</t>
  </si>
  <si>
    <t>SO 202</t>
  </si>
  <si>
    <t>VRN</t>
  </si>
  <si>
    <t>Vedlejší rozpočtové náklady</t>
  </si>
  <si>
    <t>Cena bez DPH [Kč]</t>
  </si>
  <si>
    <t>DPH [Kč]</t>
  </si>
  <si>
    <t>Cena s DPH [Kč]</t>
  </si>
  <si>
    <t>Celková cena bez DPH:</t>
  </si>
  <si>
    <t>Celková cena s DPH:</t>
  </si>
  <si>
    <t>Stavba: Oprava mostů - ev.č. 1694-5 a 17125-1 Bešetín</t>
  </si>
  <si>
    <t>Most ev.č. 1694-5</t>
  </si>
  <si>
    <t>Most ev.č. 17125-1</t>
  </si>
  <si>
    <t>Provozní vlivy - práce po polovinách (pouze most 1694-5)</t>
  </si>
  <si>
    <t>Objekt: SO 201_Most ev.č. 1694-5</t>
  </si>
  <si>
    <t xml:space="preserve">Objekt: SO 202_Most ev.č. 17125-1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</si>
</sst>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 wrapText="1"/>
    </xf>
    <xf numFmtId="4" fontId="0" fillId="4" borderId="3" xfId="1" applyNumberFormat="1" applyFon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7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4" fontId="6" fillId="5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B17" sqref="B17"/>
    </sheetView>
  </sheetViews>
  <sheetFormatPr defaultRowHeight="15" x14ac:dyDescent="0.25"/>
  <cols>
    <col min="1" max="1" width="8" style="14" customWidth="1"/>
    <col min="2" max="2" width="53.85546875" customWidth="1"/>
    <col min="3" max="5" width="20.7109375" customWidth="1"/>
  </cols>
  <sheetData>
    <row r="1" spans="1:5" ht="15.75" x14ac:dyDescent="0.25">
      <c r="A1" s="31" t="s">
        <v>274</v>
      </c>
      <c r="B1" s="7"/>
      <c r="C1" s="7"/>
      <c r="D1" s="7"/>
      <c r="E1" s="7"/>
    </row>
    <row r="2" spans="1:5" ht="22.5" customHeight="1" x14ac:dyDescent="0.25">
      <c r="A2" s="9" t="s">
        <v>262</v>
      </c>
      <c r="B2" s="6"/>
      <c r="C2" s="6"/>
      <c r="D2" s="6"/>
      <c r="E2" s="6"/>
    </row>
    <row r="3" spans="1:5" ht="21.75" customHeight="1" x14ac:dyDescent="0.25">
      <c r="A3" s="46" t="s">
        <v>26</v>
      </c>
      <c r="B3" s="6"/>
      <c r="C3" s="6"/>
      <c r="D3" s="6"/>
      <c r="E3" s="6"/>
    </row>
    <row r="4" spans="1:5" s="36" customFormat="1" ht="21.75" customHeight="1" x14ac:dyDescent="0.25">
      <c r="A4" s="46"/>
      <c r="B4" s="47" t="s">
        <v>272</v>
      </c>
      <c r="C4" s="48">
        <f>C9+C10+C11</f>
        <v>0</v>
      </c>
      <c r="D4" s="6"/>
      <c r="E4" s="6"/>
    </row>
    <row r="5" spans="1:5" s="36" customFormat="1" ht="21.75" customHeight="1" x14ac:dyDescent="0.25">
      <c r="A5" s="46"/>
      <c r="B5" s="47" t="s">
        <v>273</v>
      </c>
      <c r="C5" s="48">
        <f>E9+E10+E11</f>
        <v>0</v>
      </c>
      <c r="D5" s="6"/>
      <c r="E5" s="6"/>
    </row>
    <row r="6" spans="1:5" s="36" customFormat="1" ht="21.75" customHeight="1" x14ac:dyDescent="0.25">
      <c r="A6" s="46"/>
      <c r="B6" s="6"/>
      <c r="C6" s="6"/>
      <c r="D6" s="6"/>
      <c r="E6" s="6"/>
    </row>
    <row r="7" spans="1:5" s="36" customFormat="1" ht="21.75" customHeight="1" x14ac:dyDescent="0.25">
      <c r="A7" s="10"/>
      <c r="B7" s="1"/>
      <c r="C7" s="1"/>
      <c r="D7" s="1"/>
      <c r="E7" s="1"/>
    </row>
    <row r="8" spans="1:5" x14ac:dyDescent="0.25">
      <c r="A8" s="3" t="s">
        <v>264</v>
      </c>
      <c r="B8" s="3" t="s">
        <v>265</v>
      </c>
      <c r="C8" s="3" t="s">
        <v>269</v>
      </c>
      <c r="D8" s="3" t="s">
        <v>270</v>
      </c>
      <c r="E8" s="3" t="s">
        <v>271</v>
      </c>
    </row>
    <row r="9" spans="1:5" ht="20.100000000000001" customHeight="1" x14ac:dyDescent="0.25">
      <c r="A9" s="49" t="s">
        <v>259</v>
      </c>
      <c r="B9" s="50" t="s">
        <v>275</v>
      </c>
      <c r="C9" s="51">
        <f>'SO 201_1694-5'!F191</f>
        <v>0</v>
      </c>
      <c r="D9" s="51">
        <f>0.21*C9</f>
        <v>0</v>
      </c>
      <c r="E9" s="52">
        <f>C9+D9</f>
        <v>0</v>
      </c>
    </row>
    <row r="10" spans="1:5" ht="20.100000000000001" customHeight="1" x14ac:dyDescent="0.25">
      <c r="A10" s="49" t="s">
        <v>266</v>
      </c>
      <c r="B10" s="50" t="s">
        <v>276</v>
      </c>
      <c r="C10" s="51">
        <f>'SO 202_17125-1'!F188</f>
        <v>0</v>
      </c>
      <c r="D10" s="51">
        <f t="shared" ref="D10:D11" si="0">0.21*C10</f>
        <v>0</v>
      </c>
      <c r="E10" s="52">
        <f t="shared" ref="E10:E11" si="1">C10+D10</f>
        <v>0</v>
      </c>
    </row>
    <row r="11" spans="1:5" ht="20.100000000000001" customHeight="1" x14ac:dyDescent="0.25">
      <c r="A11" s="49" t="s">
        <v>267</v>
      </c>
      <c r="B11" s="50" t="s">
        <v>268</v>
      </c>
      <c r="C11" s="51">
        <f>VRN!F10</f>
        <v>0</v>
      </c>
      <c r="D11" s="51">
        <f t="shared" si="0"/>
        <v>0</v>
      </c>
      <c r="E11" s="52">
        <f t="shared" si="1"/>
        <v>0</v>
      </c>
    </row>
    <row r="12" spans="1:5" s="43" customFormat="1" ht="20.25" customHeight="1" x14ac:dyDescent="0.25">
      <c r="A12" s="42"/>
      <c r="B12" s="45"/>
      <c r="C12" s="44"/>
      <c r="D12" s="44"/>
      <c r="E12" s="4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Normal="100" workbookViewId="0">
      <pane ySplit="4" topLeftCell="A5" activePane="bottomLeft" state="frozen"/>
      <selection pane="bottomLeft" activeCell="B18" sqref="B18"/>
    </sheetView>
  </sheetViews>
  <sheetFormatPr defaultRowHeight="15" x14ac:dyDescent="0.25"/>
  <cols>
    <col min="1" max="1" width="6" style="14" customWidth="1"/>
    <col min="2" max="2" width="98.5703125" customWidth="1"/>
    <col min="3" max="4" width="10.42578125" customWidth="1"/>
    <col min="5" max="5" width="11" customWidth="1"/>
    <col min="6" max="6" width="12.7109375" customWidth="1"/>
  </cols>
  <sheetData>
    <row r="1" spans="1:6" ht="15.75" x14ac:dyDescent="0.25">
      <c r="A1" s="31" t="s">
        <v>274</v>
      </c>
      <c r="B1" s="7"/>
      <c r="C1" s="7"/>
      <c r="D1" s="7"/>
      <c r="E1" s="7"/>
      <c r="F1" s="8"/>
    </row>
    <row r="2" spans="1:6" ht="22.5" customHeight="1" x14ac:dyDescent="0.25">
      <c r="A2" s="9" t="s">
        <v>263</v>
      </c>
      <c r="B2" s="6"/>
      <c r="C2" s="6"/>
      <c r="D2" s="6"/>
      <c r="E2" s="6"/>
      <c r="F2" s="2"/>
    </row>
    <row r="3" spans="1:6" ht="21.75" customHeight="1" x14ac:dyDescent="0.25">
      <c r="A3" s="10" t="s">
        <v>26</v>
      </c>
      <c r="B3" s="1"/>
      <c r="C3" s="1"/>
      <c r="D3" s="1"/>
      <c r="E3" s="1"/>
      <c r="F3" s="11"/>
    </row>
    <row r="4" spans="1:6" ht="25.5" x14ac:dyDescent="0.25">
      <c r="A4" s="3" t="s">
        <v>1</v>
      </c>
      <c r="B4" s="3" t="s">
        <v>24</v>
      </c>
      <c r="C4" s="3" t="s">
        <v>25</v>
      </c>
      <c r="D4" s="3" t="s">
        <v>20</v>
      </c>
      <c r="E4" s="3" t="s">
        <v>27</v>
      </c>
      <c r="F4" s="3" t="s">
        <v>28</v>
      </c>
    </row>
    <row r="5" spans="1:6" ht="18" customHeight="1" x14ac:dyDescent="0.25">
      <c r="A5" s="13" t="s">
        <v>0</v>
      </c>
      <c r="B5" s="5" t="s">
        <v>277</v>
      </c>
      <c r="C5" s="12">
        <v>1</v>
      </c>
      <c r="D5" s="4" t="s">
        <v>4</v>
      </c>
      <c r="E5" s="28"/>
      <c r="F5" s="12">
        <f>C5*E5</f>
        <v>0</v>
      </c>
    </row>
    <row r="6" spans="1:6" ht="18" customHeight="1" x14ac:dyDescent="0.25">
      <c r="A6" s="13" t="s">
        <v>140</v>
      </c>
      <c r="B6" s="5" t="s">
        <v>18</v>
      </c>
      <c r="C6" s="12">
        <v>1</v>
      </c>
      <c r="D6" s="4" t="s">
        <v>4</v>
      </c>
      <c r="E6" s="28"/>
      <c r="F6" s="12">
        <f>C6*E6</f>
        <v>0</v>
      </c>
    </row>
    <row r="7" spans="1:6" ht="30" x14ac:dyDescent="0.25">
      <c r="A7" s="13" t="s">
        <v>141</v>
      </c>
      <c r="B7" s="5" t="s">
        <v>261</v>
      </c>
      <c r="C7" s="12">
        <v>1</v>
      </c>
      <c r="D7" s="4" t="s">
        <v>4</v>
      </c>
      <c r="E7" s="28"/>
      <c r="F7" s="12">
        <f t="shared" ref="F7:F9" si="0">C7*E7</f>
        <v>0</v>
      </c>
    </row>
    <row r="8" spans="1:6" ht="75" x14ac:dyDescent="0.25">
      <c r="A8" s="13" t="s">
        <v>142</v>
      </c>
      <c r="B8" s="5" t="s">
        <v>260</v>
      </c>
      <c r="C8" s="12">
        <v>1</v>
      </c>
      <c r="D8" s="4" t="s">
        <v>4</v>
      </c>
      <c r="E8" s="28"/>
      <c r="F8" s="12">
        <f t="shared" si="0"/>
        <v>0</v>
      </c>
    </row>
    <row r="9" spans="1:6" ht="30" x14ac:dyDescent="0.25">
      <c r="A9" s="13" t="s">
        <v>143</v>
      </c>
      <c r="B9" s="5" t="s">
        <v>19</v>
      </c>
      <c r="C9" s="12">
        <v>1</v>
      </c>
      <c r="D9" s="4" t="s">
        <v>4</v>
      </c>
      <c r="E9" s="28"/>
      <c r="F9" s="12">
        <f t="shared" si="0"/>
        <v>0</v>
      </c>
    </row>
    <row r="10" spans="1:6" ht="20.25" customHeight="1" x14ac:dyDescent="0.25">
      <c r="D10" s="53" t="s">
        <v>22</v>
      </c>
      <c r="E10" s="53"/>
      <c r="F10" s="41">
        <f>SUM(F5:F9)</f>
        <v>0</v>
      </c>
    </row>
    <row r="11" spans="1:6" ht="20.25" customHeight="1" x14ac:dyDescent="0.25">
      <c r="D11" s="53" t="s">
        <v>21</v>
      </c>
      <c r="E11" s="53"/>
      <c r="F11" s="41">
        <f>F10*0.21</f>
        <v>0</v>
      </c>
    </row>
    <row r="12" spans="1:6" ht="20.25" customHeight="1" x14ac:dyDescent="0.25">
      <c r="D12" s="53" t="s">
        <v>23</v>
      </c>
      <c r="E12" s="53"/>
      <c r="F12" s="41">
        <f>F10+F11</f>
        <v>0</v>
      </c>
    </row>
  </sheetData>
  <mergeCells count="3">
    <mergeCell ref="D10:E10"/>
    <mergeCell ref="D11:E11"/>
    <mergeCell ref="D12:E12"/>
  </mergeCells>
  <pageMargins left="0.52" right="0.31" top="0.78740157499999996" bottom="0.78740157499999996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zoomScaleNormal="100" workbookViewId="0">
      <pane ySplit="4" topLeftCell="A5" activePane="bottomLeft" state="frozen"/>
      <selection pane="bottomLeft" activeCell="H5" sqref="H5"/>
    </sheetView>
  </sheetViews>
  <sheetFormatPr defaultRowHeight="15" x14ac:dyDescent="0.25"/>
  <cols>
    <col min="1" max="1" width="6" style="14" customWidth="1"/>
    <col min="2" max="2" width="98.5703125" customWidth="1"/>
    <col min="3" max="4" width="10.42578125" customWidth="1"/>
    <col min="5" max="5" width="11" customWidth="1"/>
    <col min="6" max="6" width="12.7109375" customWidth="1"/>
  </cols>
  <sheetData>
    <row r="1" spans="1:6" ht="15.75" x14ac:dyDescent="0.25">
      <c r="A1" s="31" t="s">
        <v>274</v>
      </c>
      <c r="B1" s="7"/>
      <c r="C1" s="7"/>
      <c r="D1" s="7"/>
      <c r="E1" s="7"/>
      <c r="F1" s="8"/>
    </row>
    <row r="2" spans="1:6" ht="22.5" customHeight="1" x14ac:dyDescent="0.25">
      <c r="A2" s="9" t="s">
        <v>278</v>
      </c>
      <c r="B2" s="6"/>
      <c r="C2" s="6"/>
      <c r="D2" s="6"/>
      <c r="E2" s="6"/>
      <c r="F2" s="2"/>
    </row>
    <row r="3" spans="1:6" ht="21.75" customHeight="1" x14ac:dyDescent="0.25">
      <c r="A3" s="10" t="s">
        <v>26</v>
      </c>
      <c r="B3" s="1"/>
      <c r="C3" s="1"/>
      <c r="D3" s="1"/>
      <c r="E3" s="1"/>
      <c r="F3" s="11"/>
    </row>
    <row r="4" spans="1:6" ht="25.5" x14ac:dyDescent="0.25">
      <c r="A4" s="3" t="s">
        <v>1</v>
      </c>
      <c r="B4" s="3" t="s">
        <v>24</v>
      </c>
      <c r="C4" s="3" t="s">
        <v>25</v>
      </c>
      <c r="D4" s="3" t="s">
        <v>20</v>
      </c>
      <c r="E4" s="3" t="s">
        <v>27</v>
      </c>
      <c r="F4" s="3" t="s">
        <v>28</v>
      </c>
    </row>
    <row r="5" spans="1:6" ht="18" customHeight="1" x14ac:dyDescent="0.25">
      <c r="A5" s="13" t="s">
        <v>0</v>
      </c>
      <c r="B5" s="5" t="s">
        <v>29</v>
      </c>
      <c r="C5" s="12">
        <v>50</v>
      </c>
      <c r="D5" s="4" t="s">
        <v>2</v>
      </c>
      <c r="E5" s="28"/>
      <c r="F5" s="12">
        <f>C5*E5</f>
        <v>0</v>
      </c>
    </row>
    <row r="6" spans="1:6" ht="18" customHeight="1" x14ac:dyDescent="0.25">
      <c r="A6" s="15"/>
      <c r="B6" s="16" t="s">
        <v>9</v>
      </c>
      <c r="C6" s="17"/>
      <c r="D6" s="18"/>
      <c r="E6" s="18"/>
      <c r="F6" s="18"/>
    </row>
    <row r="7" spans="1:6" x14ac:dyDescent="0.25">
      <c r="A7" s="19"/>
      <c r="B7" s="20" t="s">
        <v>79</v>
      </c>
      <c r="C7" s="21"/>
      <c r="D7" s="22"/>
      <c r="E7" s="22"/>
      <c r="F7" s="22"/>
    </row>
    <row r="8" spans="1:6" ht="18" customHeight="1" x14ac:dyDescent="0.25">
      <c r="A8" s="13" t="s">
        <v>140</v>
      </c>
      <c r="B8" s="5" t="s">
        <v>131</v>
      </c>
      <c r="C8" s="12">
        <v>240</v>
      </c>
      <c r="D8" s="4" t="s">
        <v>2</v>
      </c>
      <c r="E8" s="28"/>
      <c r="F8" s="12">
        <f>C8*E8</f>
        <v>0</v>
      </c>
    </row>
    <row r="9" spans="1:6" ht="18" customHeight="1" x14ac:dyDescent="0.25">
      <c r="A9" s="15"/>
      <c r="B9" s="16" t="s">
        <v>9</v>
      </c>
      <c r="C9" s="17"/>
      <c r="D9" s="18"/>
      <c r="E9" s="18"/>
      <c r="F9" s="18"/>
    </row>
    <row r="10" spans="1:6" x14ac:dyDescent="0.25">
      <c r="A10" s="19"/>
      <c r="B10" s="20" t="s">
        <v>132</v>
      </c>
      <c r="C10" s="21"/>
      <c r="D10" s="22"/>
      <c r="E10" s="22"/>
      <c r="F10" s="22"/>
    </row>
    <row r="11" spans="1:6" x14ac:dyDescent="0.25">
      <c r="A11" s="13" t="s">
        <v>141</v>
      </c>
      <c r="B11" s="5" t="s">
        <v>89</v>
      </c>
      <c r="C11" s="12">
        <v>31.5</v>
      </c>
      <c r="D11" s="4" t="s">
        <v>3</v>
      </c>
      <c r="E11" s="28"/>
      <c r="F11" s="12">
        <f>C11*E11</f>
        <v>0</v>
      </c>
    </row>
    <row r="12" spans="1:6" ht="18" customHeight="1" x14ac:dyDescent="0.25">
      <c r="A12" s="15"/>
      <c r="B12" s="16" t="s">
        <v>9</v>
      </c>
      <c r="C12" s="17"/>
      <c r="D12" s="18"/>
      <c r="E12" s="18"/>
      <c r="F12" s="18"/>
    </row>
    <row r="13" spans="1:6" x14ac:dyDescent="0.25">
      <c r="A13" s="19"/>
      <c r="B13" s="20" t="s">
        <v>86</v>
      </c>
      <c r="C13" s="21"/>
      <c r="D13" s="22"/>
      <c r="E13" s="22"/>
      <c r="F13" s="22"/>
    </row>
    <row r="14" spans="1:6" x14ac:dyDescent="0.25">
      <c r="A14" s="13" t="s">
        <v>142</v>
      </c>
      <c r="B14" s="5" t="s">
        <v>88</v>
      </c>
      <c r="C14" s="12">
        <v>19.5</v>
      </c>
      <c r="D14" s="4" t="s">
        <v>3</v>
      </c>
      <c r="E14" s="28"/>
      <c r="F14" s="12">
        <f>C14*E14</f>
        <v>0</v>
      </c>
    </row>
    <row r="15" spans="1:6" ht="18" customHeight="1" x14ac:dyDescent="0.25">
      <c r="A15" s="15"/>
      <c r="B15" s="16" t="s">
        <v>9</v>
      </c>
      <c r="C15" s="17"/>
      <c r="D15" s="18"/>
      <c r="E15" s="18"/>
      <c r="F15" s="18"/>
    </row>
    <row r="16" spans="1:6" x14ac:dyDescent="0.25">
      <c r="A16" s="19"/>
      <c r="B16" s="20" t="s">
        <v>87</v>
      </c>
      <c r="C16" s="21"/>
      <c r="D16" s="22"/>
      <c r="E16" s="22"/>
      <c r="F16" s="22"/>
    </row>
    <row r="17" spans="1:6" x14ac:dyDescent="0.25">
      <c r="A17" s="13" t="s">
        <v>143</v>
      </c>
      <c r="B17" s="5" t="s">
        <v>90</v>
      </c>
      <c r="C17" s="12">
        <v>3.8</v>
      </c>
      <c r="D17" s="4" t="s">
        <v>3</v>
      </c>
      <c r="E17" s="28"/>
      <c r="F17" s="12">
        <f>C17*E17</f>
        <v>0</v>
      </c>
    </row>
    <row r="18" spans="1:6" ht="18" customHeight="1" x14ac:dyDescent="0.25">
      <c r="A18" s="15"/>
      <c r="B18" s="16" t="s">
        <v>9</v>
      </c>
      <c r="C18" s="17"/>
      <c r="D18" s="18"/>
      <c r="E18" s="18"/>
      <c r="F18" s="18"/>
    </row>
    <row r="19" spans="1:6" x14ac:dyDescent="0.25">
      <c r="A19" s="19"/>
      <c r="B19" s="20" t="s">
        <v>91</v>
      </c>
      <c r="C19" s="21"/>
      <c r="D19" s="22"/>
      <c r="E19" s="22"/>
      <c r="F19" s="22"/>
    </row>
    <row r="20" spans="1:6" ht="18" customHeight="1" x14ac:dyDescent="0.25">
      <c r="A20" s="13" t="s">
        <v>144</v>
      </c>
      <c r="B20" s="5" t="s">
        <v>7</v>
      </c>
      <c r="C20" s="12">
        <v>148</v>
      </c>
      <c r="D20" s="4" t="s">
        <v>2</v>
      </c>
      <c r="E20" s="28"/>
      <c r="F20" s="12">
        <f>C20*E20</f>
        <v>0</v>
      </c>
    </row>
    <row r="21" spans="1:6" ht="18" customHeight="1" x14ac:dyDescent="0.25">
      <c r="A21" s="15"/>
      <c r="B21" s="16" t="s">
        <v>9</v>
      </c>
      <c r="C21" s="17"/>
      <c r="D21" s="18"/>
      <c r="E21" s="18"/>
      <c r="F21" s="18"/>
    </row>
    <row r="22" spans="1:6" x14ac:dyDescent="0.25">
      <c r="A22" s="19"/>
      <c r="B22" s="20" t="s">
        <v>80</v>
      </c>
      <c r="C22" s="21"/>
      <c r="D22" s="22"/>
      <c r="E22" s="22"/>
      <c r="F22" s="22"/>
    </row>
    <row r="23" spans="1:6" ht="18" customHeight="1" x14ac:dyDescent="0.25">
      <c r="A23" s="13" t="s">
        <v>145</v>
      </c>
      <c r="B23" s="5" t="s">
        <v>8</v>
      </c>
      <c r="C23" s="12">
        <v>120</v>
      </c>
      <c r="D23" s="4" t="s">
        <v>2</v>
      </c>
      <c r="E23" s="28"/>
      <c r="F23" s="12">
        <f>C23*E23</f>
        <v>0</v>
      </c>
    </row>
    <row r="24" spans="1:6" ht="18" customHeight="1" x14ac:dyDescent="0.25">
      <c r="A24" s="15"/>
      <c r="B24" s="16" t="s">
        <v>9</v>
      </c>
      <c r="C24" s="17"/>
      <c r="D24" s="18"/>
      <c r="E24" s="18"/>
      <c r="F24" s="18"/>
    </row>
    <row r="25" spans="1:6" x14ac:dyDescent="0.25">
      <c r="A25" s="19"/>
      <c r="B25" s="20" t="s">
        <v>81</v>
      </c>
      <c r="C25" s="21"/>
      <c r="D25" s="22"/>
      <c r="E25" s="22"/>
      <c r="F25" s="22"/>
    </row>
    <row r="26" spans="1:6" ht="18" customHeight="1" x14ac:dyDescent="0.25">
      <c r="A26" s="13" t="s">
        <v>146</v>
      </c>
      <c r="B26" s="5" t="s">
        <v>12</v>
      </c>
      <c r="C26" s="12">
        <v>38</v>
      </c>
      <c r="D26" s="4" t="s">
        <v>6</v>
      </c>
      <c r="E26" s="28"/>
      <c r="F26" s="12">
        <f>C26*E26</f>
        <v>0</v>
      </c>
    </row>
    <row r="27" spans="1:6" x14ac:dyDescent="0.25">
      <c r="A27" s="15"/>
      <c r="B27" s="16" t="s">
        <v>9</v>
      </c>
      <c r="C27" s="17"/>
      <c r="D27" s="18"/>
      <c r="E27" s="18"/>
      <c r="F27" s="18"/>
    </row>
    <row r="28" spans="1:6" ht="45" x14ac:dyDescent="0.25">
      <c r="A28" s="19"/>
      <c r="B28" s="20" t="s">
        <v>82</v>
      </c>
      <c r="C28" s="21"/>
      <c r="D28" s="22"/>
      <c r="E28" s="22"/>
      <c r="F28" s="22"/>
    </row>
    <row r="29" spans="1:6" ht="18" customHeight="1" x14ac:dyDescent="0.25">
      <c r="A29" s="13" t="s">
        <v>147</v>
      </c>
      <c r="B29" s="5" t="s">
        <v>38</v>
      </c>
      <c r="C29" s="12">
        <v>29.4</v>
      </c>
      <c r="D29" s="4" t="s">
        <v>6</v>
      </c>
      <c r="E29" s="28"/>
      <c r="F29" s="12">
        <f>C29*E29</f>
        <v>0</v>
      </c>
    </row>
    <row r="30" spans="1:6" x14ac:dyDescent="0.25">
      <c r="A30" s="15"/>
      <c r="B30" s="16" t="s">
        <v>9</v>
      </c>
      <c r="C30" s="17"/>
      <c r="D30" s="18"/>
      <c r="E30" s="18"/>
      <c r="F30" s="18"/>
    </row>
    <row r="31" spans="1:6" ht="60" x14ac:dyDescent="0.25">
      <c r="A31" s="19"/>
      <c r="B31" s="20" t="s">
        <v>94</v>
      </c>
      <c r="C31" s="21"/>
      <c r="D31" s="22"/>
      <c r="E31" s="22"/>
      <c r="F31" s="22"/>
    </row>
    <row r="32" spans="1:6" ht="18" customHeight="1" x14ac:dyDescent="0.25">
      <c r="A32" s="13" t="s">
        <v>148</v>
      </c>
      <c r="B32" s="5" t="s">
        <v>44</v>
      </c>
      <c r="C32" s="12">
        <v>0.8</v>
      </c>
      <c r="D32" s="4" t="s">
        <v>6</v>
      </c>
      <c r="E32" s="28"/>
      <c r="F32" s="12">
        <f>C32*E32</f>
        <v>0</v>
      </c>
    </row>
    <row r="33" spans="1:6" x14ac:dyDescent="0.25">
      <c r="A33" s="15"/>
      <c r="B33" s="16" t="s">
        <v>9</v>
      </c>
      <c r="C33" s="17"/>
      <c r="D33" s="18"/>
      <c r="E33" s="18"/>
      <c r="F33" s="18"/>
    </row>
    <row r="34" spans="1:6" x14ac:dyDescent="0.25">
      <c r="A34" s="19"/>
      <c r="B34" s="20" t="s">
        <v>45</v>
      </c>
      <c r="C34" s="21"/>
      <c r="D34" s="22"/>
      <c r="E34" s="22"/>
      <c r="F34" s="22"/>
    </row>
    <row r="35" spans="1:6" ht="18" customHeight="1" x14ac:dyDescent="0.25">
      <c r="A35" s="13" t="s">
        <v>149</v>
      </c>
      <c r="B35" s="5" t="s">
        <v>54</v>
      </c>
      <c r="C35" s="12">
        <v>6</v>
      </c>
      <c r="D35" s="4" t="s">
        <v>3</v>
      </c>
      <c r="E35" s="28"/>
      <c r="F35" s="12">
        <f>C35*E35</f>
        <v>0</v>
      </c>
    </row>
    <row r="36" spans="1:6" x14ac:dyDescent="0.25">
      <c r="A36" s="15"/>
      <c r="B36" s="16" t="s">
        <v>9</v>
      </c>
      <c r="C36" s="17"/>
      <c r="D36" s="18"/>
      <c r="E36" s="18"/>
      <c r="F36" s="18"/>
    </row>
    <row r="37" spans="1:6" x14ac:dyDescent="0.25">
      <c r="A37" s="19"/>
      <c r="B37" s="20" t="s">
        <v>55</v>
      </c>
      <c r="C37" s="21"/>
      <c r="D37" s="22"/>
      <c r="E37" s="22"/>
      <c r="F37" s="22"/>
    </row>
    <row r="38" spans="1:6" ht="18" customHeight="1" x14ac:dyDescent="0.25">
      <c r="A38" s="13" t="s">
        <v>150</v>
      </c>
      <c r="B38" s="5" t="s">
        <v>56</v>
      </c>
      <c r="C38" s="12">
        <v>18</v>
      </c>
      <c r="D38" s="4" t="s">
        <v>6</v>
      </c>
      <c r="E38" s="28"/>
      <c r="F38" s="12">
        <f>C38*E38</f>
        <v>0</v>
      </c>
    </row>
    <row r="39" spans="1:6" x14ac:dyDescent="0.25">
      <c r="A39" s="15"/>
      <c r="B39" s="16" t="s">
        <v>9</v>
      </c>
      <c r="C39" s="17"/>
      <c r="D39" s="18"/>
      <c r="E39" s="18"/>
      <c r="F39" s="18"/>
    </row>
    <row r="40" spans="1:6" x14ac:dyDescent="0.25">
      <c r="A40" s="19"/>
      <c r="B40" s="20" t="s">
        <v>83</v>
      </c>
      <c r="C40" s="21"/>
      <c r="D40" s="22"/>
      <c r="E40" s="22"/>
      <c r="F40" s="22"/>
    </row>
    <row r="41" spans="1:6" x14ac:dyDescent="0.25">
      <c r="A41" s="13" t="s">
        <v>151</v>
      </c>
      <c r="B41" s="5" t="s">
        <v>67</v>
      </c>
      <c r="C41" s="12">
        <v>12</v>
      </c>
      <c r="D41" s="4" t="s">
        <v>2</v>
      </c>
      <c r="E41" s="28"/>
      <c r="F41" s="12">
        <f>C41*E41</f>
        <v>0</v>
      </c>
    </row>
    <row r="42" spans="1:6" x14ac:dyDescent="0.25">
      <c r="A42" s="15"/>
      <c r="B42" s="16" t="s">
        <v>9</v>
      </c>
      <c r="C42" s="17"/>
      <c r="D42" s="18"/>
      <c r="E42" s="18"/>
      <c r="F42" s="18"/>
    </row>
    <row r="43" spans="1:6" x14ac:dyDescent="0.25">
      <c r="A43" s="19"/>
      <c r="B43" s="20" t="s">
        <v>84</v>
      </c>
      <c r="C43" s="21"/>
      <c r="D43" s="22"/>
      <c r="E43" s="22"/>
      <c r="F43" s="22"/>
    </row>
    <row r="44" spans="1:6" ht="30" x14ac:dyDescent="0.25">
      <c r="A44" s="13" t="s">
        <v>152</v>
      </c>
      <c r="B44" s="5" t="s">
        <v>30</v>
      </c>
      <c r="C44" s="12">
        <v>29.5</v>
      </c>
      <c r="D44" s="4" t="s">
        <v>3</v>
      </c>
      <c r="E44" s="28"/>
      <c r="F44" s="12">
        <f>C44*E44</f>
        <v>0</v>
      </c>
    </row>
    <row r="45" spans="1:6" x14ac:dyDescent="0.25">
      <c r="A45" s="15"/>
      <c r="B45" s="16" t="s">
        <v>9</v>
      </c>
      <c r="C45" s="17"/>
      <c r="D45" s="18"/>
      <c r="E45" s="18"/>
      <c r="F45" s="18"/>
    </row>
    <row r="46" spans="1:6" ht="30" x14ac:dyDescent="0.25">
      <c r="A46" s="19"/>
      <c r="B46" s="20" t="s">
        <v>85</v>
      </c>
      <c r="C46" s="21"/>
      <c r="D46" s="22"/>
      <c r="E46" s="22"/>
      <c r="F46" s="22"/>
    </row>
    <row r="47" spans="1:6" x14ac:dyDescent="0.25">
      <c r="A47" s="13" t="s">
        <v>153</v>
      </c>
      <c r="B47" s="5" t="s">
        <v>95</v>
      </c>
      <c r="C47" s="12">
        <v>5</v>
      </c>
      <c r="D47" s="4" t="s">
        <v>3</v>
      </c>
      <c r="E47" s="28"/>
      <c r="F47" s="12">
        <f>C47*E47</f>
        <v>0</v>
      </c>
    </row>
    <row r="48" spans="1:6" x14ac:dyDescent="0.25">
      <c r="A48" s="15"/>
      <c r="B48" s="16" t="s">
        <v>9</v>
      </c>
      <c r="C48" s="17"/>
      <c r="D48" s="18"/>
      <c r="E48" s="18"/>
      <c r="F48" s="18"/>
    </row>
    <row r="49" spans="1:6" x14ac:dyDescent="0.25">
      <c r="A49" s="19"/>
      <c r="B49" s="20" t="s">
        <v>97</v>
      </c>
      <c r="C49" s="21"/>
      <c r="D49" s="22"/>
      <c r="E49" s="22"/>
      <c r="F49" s="22"/>
    </row>
    <row r="50" spans="1:6" x14ac:dyDescent="0.25">
      <c r="A50" s="13" t="s">
        <v>154</v>
      </c>
      <c r="B50" s="5" t="s">
        <v>92</v>
      </c>
      <c r="C50" s="12">
        <v>16</v>
      </c>
      <c r="D50" s="4" t="s">
        <v>2</v>
      </c>
      <c r="E50" s="28"/>
      <c r="F50" s="12">
        <f>C50*E50</f>
        <v>0</v>
      </c>
    </row>
    <row r="51" spans="1:6" x14ac:dyDescent="0.25">
      <c r="A51" s="15"/>
      <c r="B51" s="16" t="s">
        <v>9</v>
      </c>
      <c r="C51" s="17"/>
      <c r="D51" s="18"/>
      <c r="E51" s="18"/>
      <c r="F51" s="18"/>
    </row>
    <row r="52" spans="1:6" x14ac:dyDescent="0.25">
      <c r="A52" s="19"/>
      <c r="B52" s="20" t="s">
        <v>93</v>
      </c>
      <c r="C52" s="21"/>
      <c r="D52" s="22"/>
      <c r="E52" s="22"/>
      <c r="F52" s="22"/>
    </row>
    <row r="53" spans="1:6" ht="60" x14ac:dyDescent="0.25">
      <c r="A53" s="13" t="s">
        <v>155</v>
      </c>
      <c r="B53" s="5" t="s">
        <v>10</v>
      </c>
      <c r="C53" s="12">
        <v>24</v>
      </c>
      <c r="D53" s="4" t="s">
        <v>3</v>
      </c>
      <c r="E53" s="28"/>
      <c r="F53" s="12">
        <f>C53*E53</f>
        <v>0</v>
      </c>
    </row>
    <row r="54" spans="1:6" x14ac:dyDescent="0.25">
      <c r="A54" s="15"/>
      <c r="B54" s="16" t="s">
        <v>9</v>
      </c>
      <c r="C54" s="17"/>
      <c r="D54" s="18"/>
      <c r="E54" s="18"/>
      <c r="F54" s="18"/>
    </row>
    <row r="55" spans="1:6" x14ac:dyDescent="0.25">
      <c r="A55" s="19"/>
      <c r="B55" s="20" t="s">
        <v>96</v>
      </c>
      <c r="C55" s="21"/>
      <c r="D55" s="22"/>
      <c r="E55" s="22"/>
      <c r="F55" s="22"/>
    </row>
    <row r="56" spans="1:6" ht="45" x14ac:dyDescent="0.25">
      <c r="A56" s="13" t="s">
        <v>156</v>
      </c>
      <c r="B56" s="5" t="s">
        <v>130</v>
      </c>
      <c r="C56" s="23">
        <v>1</v>
      </c>
      <c r="D56" s="4" t="s">
        <v>3</v>
      </c>
      <c r="E56" s="28"/>
      <c r="F56" s="12">
        <f>C56*E56</f>
        <v>0</v>
      </c>
    </row>
    <row r="57" spans="1:6" x14ac:dyDescent="0.25">
      <c r="A57" s="15"/>
      <c r="B57" s="16" t="s">
        <v>9</v>
      </c>
      <c r="C57" s="17"/>
      <c r="D57" s="18"/>
      <c r="E57" s="18"/>
      <c r="F57" s="18"/>
    </row>
    <row r="58" spans="1:6" x14ac:dyDescent="0.25">
      <c r="A58" s="19"/>
      <c r="B58" s="20" t="s">
        <v>129</v>
      </c>
      <c r="C58" s="21"/>
      <c r="D58" s="22"/>
      <c r="E58" s="22"/>
      <c r="F58" s="22"/>
    </row>
    <row r="59" spans="1:6" ht="30" x14ac:dyDescent="0.25">
      <c r="A59" s="13" t="s">
        <v>157</v>
      </c>
      <c r="B59" s="5" t="s">
        <v>33</v>
      </c>
      <c r="C59" s="23">
        <v>2.6</v>
      </c>
      <c r="D59" s="4" t="s">
        <v>3</v>
      </c>
      <c r="E59" s="28"/>
      <c r="F59" s="12">
        <f>C59*E59</f>
        <v>0</v>
      </c>
    </row>
    <row r="60" spans="1:6" x14ac:dyDescent="0.25">
      <c r="A60" s="15"/>
      <c r="B60" s="16" t="s">
        <v>9</v>
      </c>
      <c r="C60" s="17"/>
      <c r="D60" s="18"/>
      <c r="E60" s="18"/>
      <c r="F60" s="18"/>
    </row>
    <row r="61" spans="1:6" ht="75" x14ac:dyDescent="0.25">
      <c r="A61" s="19"/>
      <c r="B61" s="20" t="s">
        <v>98</v>
      </c>
      <c r="C61" s="21"/>
      <c r="D61" s="22"/>
      <c r="E61" s="22"/>
      <c r="F61" s="22"/>
    </row>
    <row r="62" spans="1:6" x14ac:dyDescent="0.25">
      <c r="A62" s="13" t="s">
        <v>158</v>
      </c>
      <c r="B62" s="5" t="s">
        <v>34</v>
      </c>
      <c r="C62" s="29">
        <v>0.312</v>
      </c>
      <c r="D62" s="4" t="s">
        <v>5</v>
      </c>
      <c r="E62" s="28"/>
      <c r="F62" s="12">
        <f>C62*E62</f>
        <v>0</v>
      </c>
    </row>
    <row r="63" spans="1:6" x14ac:dyDescent="0.25">
      <c r="A63" s="15"/>
      <c r="B63" s="16" t="s">
        <v>9</v>
      </c>
      <c r="C63" s="17"/>
      <c r="D63" s="18"/>
      <c r="E63" s="18"/>
      <c r="F63" s="18"/>
    </row>
    <row r="64" spans="1:6" x14ac:dyDescent="0.25">
      <c r="A64" s="19"/>
      <c r="B64" s="20" t="s">
        <v>99</v>
      </c>
      <c r="C64" s="21"/>
      <c r="D64" s="22"/>
      <c r="E64" s="22"/>
      <c r="F64" s="22"/>
    </row>
    <row r="65" spans="1:6" ht="30" x14ac:dyDescent="0.25">
      <c r="A65" s="13" t="s">
        <v>159</v>
      </c>
      <c r="B65" s="5" t="s">
        <v>35</v>
      </c>
      <c r="C65" s="23">
        <v>4.8</v>
      </c>
      <c r="D65" s="4" t="s">
        <v>3</v>
      </c>
      <c r="E65" s="28"/>
      <c r="F65" s="12">
        <f>C65*E65</f>
        <v>0</v>
      </c>
    </row>
    <row r="66" spans="1:6" x14ac:dyDescent="0.25">
      <c r="A66" s="15"/>
      <c r="B66" s="16" t="s">
        <v>9</v>
      </c>
      <c r="C66" s="17"/>
      <c r="D66" s="18"/>
      <c r="E66" s="18"/>
      <c r="F66" s="18"/>
    </row>
    <row r="67" spans="1:6" ht="30" x14ac:dyDescent="0.25">
      <c r="A67" s="19"/>
      <c r="B67" s="20" t="s">
        <v>100</v>
      </c>
      <c r="C67" s="21"/>
      <c r="D67" s="22"/>
      <c r="E67" s="22"/>
      <c r="F67" s="22"/>
    </row>
    <row r="68" spans="1:6" x14ac:dyDescent="0.25">
      <c r="A68" s="13" t="s">
        <v>160</v>
      </c>
      <c r="B68" s="5" t="s">
        <v>36</v>
      </c>
      <c r="C68" s="29">
        <v>0.624</v>
      </c>
      <c r="D68" s="4" t="s">
        <v>5</v>
      </c>
      <c r="E68" s="28"/>
      <c r="F68" s="12">
        <f>C68*E68</f>
        <v>0</v>
      </c>
    </row>
    <row r="69" spans="1:6" x14ac:dyDescent="0.25">
      <c r="A69" s="15"/>
      <c r="B69" s="16" t="s">
        <v>9</v>
      </c>
      <c r="C69" s="17"/>
      <c r="D69" s="18"/>
      <c r="E69" s="18"/>
      <c r="F69" s="18"/>
    </row>
    <row r="70" spans="1:6" x14ac:dyDescent="0.25">
      <c r="A70" s="19"/>
      <c r="B70" s="20" t="s">
        <v>101</v>
      </c>
      <c r="C70" s="21"/>
      <c r="D70" s="22"/>
      <c r="E70" s="22"/>
      <c r="F70" s="22"/>
    </row>
    <row r="71" spans="1:6" x14ac:dyDescent="0.25">
      <c r="A71" s="13" t="s">
        <v>161</v>
      </c>
      <c r="B71" s="5" t="s">
        <v>37</v>
      </c>
      <c r="C71" s="29">
        <v>9.8000000000000004E-2</v>
      </c>
      <c r="D71" s="4" t="s">
        <v>5</v>
      </c>
      <c r="E71" s="28"/>
      <c r="F71" s="12">
        <f>C71*E71</f>
        <v>0</v>
      </c>
    </row>
    <row r="72" spans="1:6" x14ac:dyDescent="0.25">
      <c r="A72" s="15"/>
      <c r="B72" s="16" t="s">
        <v>9</v>
      </c>
      <c r="C72" s="17"/>
      <c r="D72" s="18"/>
      <c r="E72" s="18"/>
      <c r="F72" s="18"/>
    </row>
    <row r="73" spans="1:6" ht="45" x14ac:dyDescent="0.25">
      <c r="A73" s="19"/>
      <c r="B73" s="20" t="s">
        <v>102</v>
      </c>
      <c r="C73" s="21"/>
      <c r="D73" s="22"/>
      <c r="E73" s="22"/>
      <c r="F73" s="22"/>
    </row>
    <row r="74" spans="1:6" ht="45" x14ac:dyDescent="0.25">
      <c r="A74" s="13" t="s">
        <v>162</v>
      </c>
      <c r="B74" s="5" t="s">
        <v>40</v>
      </c>
      <c r="C74" s="23">
        <v>64</v>
      </c>
      <c r="D74" s="4" t="s">
        <v>39</v>
      </c>
      <c r="E74" s="28"/>
      <c r="F74" s="12">
        <f>C74*E74</f>
        <v>0</v>
      </c>
    </row>
    <row r="75" spans="1:6" x14ac:dyDescent="0.25">
      <c r="A75" s="15"/>
      <c r="B75" s="16" t="s">
        <v>9</v>
      </c>
      <c r="C75" s="17"/>
      <c r="D75" s="18"/>
      <c r="E75" s="18"/>
      <c r="F75" s="18"/>
    </row>
    <row r="76" spans="1:6" x14ac:dyDescent="0.25">
      <c r="A76" s="19"/>
      <c r="B76" s="20" t="s">
        <v>69</v>
      </c>
      <c r="C76" s="21"/>
      <c r="D76" s="22"/>
      <c r="E76" s="22"/>
      <c r="F76" s="22"/>
    </row>
    <row r="77" spans="1:6" ht="18" customHeight="1" x14ac:dyDescent="0.25">
      <c r="A77" s="13" t="s">
        <v>163</v>
      </c>
      <c r="B77" s="5" t="s">
        <v>31</v>
      </c>
      <c r="C77" s="23">
        <v>4</v>
      </c>
      <c r="D77" s="4" t="s">
        <v>3</v>
      </c>
      <c r="E77" s="28"/>
      <c r="F77" s="12">
        <f>C77*E77</f>
        <v>0</v>
      </c>
    </row>
    <row r="78" spans="1:6" x14ac:dyDescent="0.25">
      <c r="A78" s="15"/>
      <c r="B78" s="16" t="s">
        <v>9</v>
      </c>
      <c r="C78" s="17"/>
      <c r="D78" s="18"/>
      <c r="E78" s="18"/>
      <c r="F78" s="18"/>
    </row>
    <row r="79" spans="1:6" ht="30" x14ac:dyDescent="0.25">
      <c r="A79" s="19"/>
      <c r="B79" s="20" t="s">
        <v>103</v>
      </c>
      <c r="C79" s="21"/>
      <c r="D79" s="22"/>
      <c r="E79" s="22"/>
      <c r="F79" s="22"/>
    </row>
    <row r="80" spans="1:6" ht="18" customHeight="1" x14ac:dyDescent="0.25">
      <c r="A80" s="13" t="s">
        <v>164</v>
      </c>
      <c r="B80" s="5" t="s">
        <v>32</v>
      </c>
      <c r="C80" s="4">
        <v>7.8E-2</v>
      </c>
      <c r="D80" s="4" t="s">
        <v>5</v>
      </c>
      <c r="E80" s="28"/>
      <c r="F80" s="12">
        <f>C80*E80</f>
        <v>0</v>
      </c>
    </row>
    <row r="81" spans="1:6" x14ac:dyDescent="0.25">
      <c r="A81" s="15"/>
      <c r="B81" s="16" t="s">
        <v>9</v>
      </c>
      <c r="C81" s="17"/>
      <c r="D81" s="18"/>
      <c r="E81" s="18"/>
      <c r="F81" s="18"/>
    </row>
    <row r="82" spans="1:6" x14ac:dyDescent="0.25">
      <c r="A82" s="19"/>
      <c r="B82" s="20" t="s">
        <v>104</v>
      </c>
      <c r="C82" s="21"/>
      <c r="D82" s="22"/>
      <c r="E82" s="22"/>
      <c r="F82" s="22"/>
    </row>
    <row r="83" spans="1:6" x14ac:dyDescent="0.25">
      <c r="A83" s="13" t="s">
        <v>165</v>
      </c>
      <c r="B83" s="5" t="s">
        <v>64</v>
      </c>
      <c r="C83" s="12">
        <v>0.05</v>
      </c>
      <c r="D83" s="4" t="s">
        <v>3</v>
      </c>
      <c r="E83" s="28"/>
      <c r="F83" s="12">
        <f>C83*E83</f>
        <v>0</v>
      </c>
    </row>
    <row r="84" spans="1:6" x14ac:dyDescent="0.25">
      <c r="A84" s="15"/>
      <c r="B84" s="16" t="s">
        <v>9</v>
      </c>
      <c r="C84" s="17"/>
      <c r="D84" s="18"/>
      <c r="E84" s="18"/>
      <c r="F84" s="18"/>
    </row>
    <row r="85" spans="1:6" ht="30" x14ac:dyDescent="0.25">
      <c r="A85" s="19"/>
      <c r="B85" s="20" t="s">
        <v>105</v>
      </c>
      <c r="C85" s="21"/>
      <c r="D85" s="22"/>
      <c r="E85" s="22"/>
      <c r="F85" s="22"/>
    </row>
    <row r="86" spans="1:6" ht="30" x14ac:dyDescent="0.25">
      <c r="A86" s="13" t="s">
        <v>166</v>
      </c>
      <c r="B86" s="5" t="s">
        <v>57</v>
      </c>
      <c r="C86" s="12">
        <v>31</v>
      </c>
      <c r="D86" s="4" t="s">
        <v>2</v>
      </c>
      <c r="E86" s="28"/>
      <c r="F86" s="12">
        <f>C86*E86</f>
        <v>0</v>
      </c>
    </row>
    <row r="87" spans="1:6" x14ac:dyDescent="0.25">
      <c r="A87" s="15"/>
      <c r="B87" s="16" t="s">
        <v>9</v>
      </c>
      <c r="C87" s="17"/>
      <c r="D87" s="18"/>
      <c r="E87" s="18"/>
      <c r="F87" s="18"/>
    </row>
    <row r="88" spans="1:6" x14ac:dyDescent="0.25">
      <c r="A88" s="19"/>
      <c r="B88" s="20" t="s">
        <v>106</v>
      </c>
      <c r="C88" s="21"/>
      <c r="D88" s="22"/>
      <c r="E88" s="22"/>
      <c r="F88" s="22"/>
    </row>
    <row r="89" spans="1:6" ht="18" customHeight="1" x14ac:dyDescent="0.25">
      <c r="A89" s="13" t="s">
        <v>167</v>
      </c>
      <c r="B89" s="5" t="s">
        <v>58</v>
      </c>
      <c r="C89" s="12">
        <v>15</v>
      </c>
      <c r="D89" s="4" t="s">
        <v>2</v>
      </c>
      <c r="E89" s="28"/>
      <c r="F89" s="12">
        <f>C89*E89</f>
        <v>0</v>
      </c>
    </row>
    <row r="90" spans="1:6" x14ac:dyDescent="0.25">
      <c r="A90" s="15"/>
      <c r="B90" s="16" t="s">
        <v>9</v>
      </c>
      <c r="C90" s="17"/>
      <c r="D90" s="18"/>
      <c r="E90" s="18"/>
      <c r="F90" s="18"/>
    </row>
    <row r="91" spans="1:6" x14ac:dyDescent="0.25">
      <c r="A91" s="19"/>
      <c r="B91" s="20" t="s">
        <v>107</v>
      </c>
      <c r="C91" s="21"/>
      <c r="D91" s="22"/>
      <c r="E91" s="22"/>
      <c r="F91" s="22"/>
    </row>
    <row r="92" spans="1:6" ht="60" x14ac:dyDescent="0.25">
      <c r="A92" s="13" t="s">
        <v>168</v>
      </c>
      <c r="B92" s="5" t="s">
        <v>41</v>
      </c>
      <c r="C92" s="12">
        <v>66.2</v>
      </c>
      <c r="D92" s="4" t="s">
        <v>2</v>
      </c>
      <c r="E92" s="28"/>
      <c r="F92" s="12">
        <f>C92*E92</f>
        <v>0</v>
      </c>
    </row>
    <row r="93" spans="1:6" x14ac:dyDescent="0.25">
      <c r="A93" s="15"/>
      <c r="B93" s="16" t="s">
        <v>9</v>
      </c>
      <c r="C93" s="17"/>
      <c r="D93" s="18"/>
      <c r="E93" s="18"/>
      <c r="F93" s="18"/>
    </row>
    <row r="94" spans="1:6" ht="60" x14ac:dyDescent="0.25">
      <c r="A94" s="19"/>
      <c r="B94" s="20" t="s">
        <v>108</v>
      </c>
      <c r="C94" s="21"/>
      <c r="D94" s="22"/>
      <c r="E94" s="22"/>
      <c r="F94" s="22"/>
    </row>
    <row r="95" spans="1:6" ht="45" x14ac:dyDescent="0.25">
      <c r="A95" s="13" t="s">
        <v>169</v>
      </c>
      <c r="B95" s="5" t="s">
        <v>43</v>
      </c>
      <c r="C95" s="12">
        <v>66.2</v>
      </c>
      <c r="D95" s="4" t="s">
        <v>2</v>
      </c>
      <c r="E95" s="28"/>
      <c r="F95" s="12">
        <f>C95*E95</f>
        <v>0</v>
      </c>
    </row>
    <row r="96" spans="1:6" x14ac:dyDescent="0.25">
      <c r="A96" s="15"/>
      <c r="B96" s="16" t="s">
        <v>9</v>
      </c>
      <c r="C96" s="17"/>
      <c r="D96" s="18"/>
      <c r="E96" s="18"/>
      <c r="F96" s="18"/>
    </row>
    <row r="97" spans="1:6" x14ac:dyDescent="0.25">
      <c r="A97" s="19"/>
      <c r="B97" s="20" t="s">
        <v>109</v>
      </c>
      <c r="C97" s="21"/>
      <c r="D97" s="22"/>
      <c r="E97" s="22"/>
      <c r="F97" s="22"/>
    </row>
    <row r="98" spans="1:6" ht="18" customHeight="1" x14ac:dyDescent="0.25">
      <c r="A98" s="13" t="s">
        <v>170</v>
      </c>
      <c r="B98" s="5" t="s">
        <v>42</v>
      </c>
      <c r="C98" s="12">
        <v>17.399999999999999</v>
      </c>
      <c r="D98" s="4" t="s">
        <v>6</v>
      </c>
      <c r="E98" s="28"/>
      <c r="F98" s="12">
        <f>C98*E98</f>
        <v>0</v>
      </c>
    </row>
    <row r="99" spans="1:6" x14ac:dyDescent="0.25">
      <c r="A99" s="15"/>
      <c r="B99" s="16" t="s">
        <v>9</v>
      </c>
      <c r="C99" s="17"/>
      <c r="D99" s="18"/>
      <c r="E99" s="18"/>
      <c r="F99" s="18"/>
    </row>
    <row r="100" spans="1:6" x14ac:dyDescent="0.25">
      <c r="A100" s="19"/>
      <c r="B100" s="20" t="s">
        <v>110</v>
      </c>
      <c r="C100" s="21"/>
      <c r="D100" s="22"/>
      <c r="E100" s="22"/>
      <c r="F100" s="22"/>
    </row>
    <row r="101" spans="1:6" ht="45" x14ac:dyDescent="0.25">
      <c r="A101" s="13" t="s">
        <v>171</v>
      </c>
      <c r="B101" s="5" t="s">
        <v>46</v>
      </c>
      <c r="C101" s="12">
        <v>22</v>
      </c>
      <c r="D101" s="4" t="s">
        <v>6</v>
      </c>
      <c r="E101" s="28"/>
      <c r="F101" s="12">
        <f>C101*E101</f>
        <v>0</v>
      </c>
    </row>
    <row r="102" spans="1:6" x14ac:dyDescent="0.25">
      <c r="A102" s="15"/>
      <c r="B102" s="16" t="s">
        <v>9</v>
      </c>
      <c r="C102" s="17"/>
      <c r="D102" s="18"/>
      <c r="E102" s="18"/>
      <c r="F102" s="18"/>
    </row>
    <row r="103" spans="1:6" x14ac:dyDescent="0.25">
      <c r="A103" s="19"/>
      <c r="B103" s="20" t="s">
        <v>111</v>
      </c>
      <c r="C103" s="21"/>
      <c r="D103" s="22"/>
      <c r="E103" s="22"/>
      <c r="F103" s="22"/>
    </row>
    <row r="104" spans="1:6" ht="18" customHeight="1" x14ac:dyDescent="0.25">
      <c r="A104" s="13" t="s">
        <v>172</v>
      </c>
      <c r="B104" s="5" t="s">
        <v>47</v>
      </c>
      <c r="C104" s="12">
        <v>1.1000000000000001</v>
      </c>
      <c r="D104" s="4" t="s">
        <v>6</v>
      </c>
      <c r="E104" s="28"/>
      <c r="F104" s="12">
        <f>C104*E104</f>
        <v>0</v>
      </c>
    </row>
    <row r="105" spans="1:6" x14ac:dyDescent="0.25">
      <c r="A105" s="15"/>
      <c r="B105" s="16" t="s">
        <v>9</v>
      </c>
      <c r="C105" s="17"/>
      <c r="D105" s="18"/>
      <c r="E105" s="18"/>
      <c r="F105" s="18"/>
    </row>
    <row r="106" spans="1:6" x14ac:dyDescent="0.25">
      <c r="A106" s="19"/>
      <c r="B106" s="20" t="s">
        <v>48</v>
      </c>
      <c r="C106" s="21"/>
      <c r="D106" s="22"/>
      <c r="E106" s="22"/>
      <c r="F106" s="22"/>
    </row>
    <row r="107" spans="1:6" ht="18" customHeight="1" x14ac:dyDescent="0.25">
      <c r="A107" s="13" t="s">
        <v>173</v>
      </c>
      <c r="B107" s="5" t="s">
        <v>59</v>
      </c>
      <c r="C107" s="12">
        <v>17</v>
      </c>
      <c r="D107" s="4" t="s">
        <v>2</v>
      </c>
      <c r="E107" s="28"/>
      <c r="F107" s="12">
        <f>C107*E107</f>
        <v>0</v>
      </c>
    </row>
    <row r="108" spans="1:6" x14ac:dyDescent="0.25">
      <c r="A108" s="24"/>
      <c r="B108" s="16" t="s">
        <v>9</v>
      </c>
      <c r="C108" s="25"/>
      <c r="D108" s="26"/>
      <c r="E108" s="26"/>
      <c r="F108" s="26"/>
    </row>
    <row r="109" spans="1:6" x14ac:dyDescent="0.25">
      <c r="B109" s="20" t="s">
        <v>112</v>
      </c>
    </row>
    <row r="110" spans="1:6" ht="18" customHeight="1" x14ac:dyDescent="0.25">
      <c r="A110" s="13" t="s">
        <v>174</v>
      </c>
      <c r="B110" s="5" t="s">
        <v>14</v>
      </c>
      <c r="C110" s="12">
        <v>185</v>
      </c>
      <c r="D110" s="4" t="s">
        <v>2</v>
      </c>
      <c r="E110" s="28"/>
      <c r="F110" s="12">
        <f>C110*E110</f>
        <v>0</v>
      </c>
    </row>
    <row r="111" spans="1:6" x14ac:dyDescent="0.25">
      <c r="A111" s="24"/>
      <c r="B111" s="16" t="s">
        <v>9</v>
      </c>
      <c r="C111" s="25"/>
      <c r="D111" s="26"/>
      <c r="E111" s="26"/>
      <c r="F111" s="26"/>
    </row>
    <row r="112" spans="1:6" x14ac:dyDescent="0.25">
      <c r="B112" s="20" t="s">
        <v>114</v>
      </c>
    </row>
    <row r="113" spans="1:6" ht="18" customHeight="1" x14ac:dyDescent="0.25">
      <c r="A113" s="13" t="s">
        <v>175</v>
      </c>
      <c r="B113" s="5" t="s">
        <v>15</v>
      </c>
      <c r="C113" s="12">
        <v>118</v>
      </c>
      <c r="D113" s="4" t="s">
        <v>2</v>
      </c>
      <c r="E113" s="28"/>
      <c r="F113" s="12">
        <f>C113*E113</f>
        <v>0</v>
      </c>
    </row>
    <row r="114" spans="1:6" x14ac:dyDescent="0.25">
      <c r="A114" s="24"/>
      <c r="B114" s="16" t="s">
        <v>9</v>
      </c>
      <c r="C114" s="25"/>
      <c r="D114" s="26"/>
      <c r="E114" s="26"/>
      <c r="F114" s="26"/>
    </row>
    <row r="115" spans="1:6" x14ac:dyDescent="0.25">
      <c r="B115" s="20" t="s">
        <v>116</v>
      </c>
    </row>
    <row r="116" spans="1:6" ht="18" customHeight="1" x14ac:dyDescent="0.25">
      <c r="A116" s="13" t="s">
        <v>176</v>
      </c>
      <c r="B116" s="5" t="s">
        <v>13</v>
      </c>
      <c r="C116" s="12">
        <v>185</v>
      </c>
      <c r="D116" s="4" t="s">
        <v>2</v>
      </c>
      <c r="E116" s="28"/>
      <c r="F116" s="12">
        <f>C116*E116</f>
        <v>0</v>
      </c>
    </row>
    <row r="117" spans="1:6" x14ac:dyDescent="0.25">
      <c r="A117" s="15"/>
      <c r="B117" s="16" t="s">
        <v>9</v>
      </c>
      <c r="C117" s="17"/>
      <c r="D117" s="18"/>
      <c r="E117" s="18"/>
      <c r="F117" s="18"/>
    </row>
    <row r="118" spans="1:6" ht="30" x14ac:dyDescent="0.25">
      <c r="A118" s="19"/>
      <c r="B118" s="20" t="s">
        <v>113</v>
      </c>
      <c r="C118" s="21"/>
      <c r="D118" s="22"/>
      <c r="E118" s="22"/>
      <c r="F118" s="22"/>
    </row>
    <row r="119" spans="1:6" ht="18" customHeight="1" x14ac:dyDescent="0.25">
      <c r="A119" s="13" t="s">
        <v>177</v>
      </c>
      <c r="B119" s="5" t="s">
        <v>49</v>
      </c>
      <c r="C119" s="12">
        <v>118</v>
      </c>
      <c r="D119" s="4" t="s">
        <v>2</v>
      </c>
      <c r="E119" s="28"/>
      <c r="F119" s="12">
        <f>C119*E119</f>
        <v>0</v>
      </c>
    </row>
    <row r="120" spans="1:6" x14ac:dyDescent="0.25">
      <c r="A120" s="24"/>
      <c r="B120" s="16" t="s">
        <v>9</v>
      </c>
      <c r="C120" s="25"/>
      <c r="D120" s="26"/>
      <c r="E120" s="26"/>
      <c r="F120" s="26"/>
    </row>
    <row r="121" spans="1:6" x14ac:dyDescent="0.25">
      <c r="B121" s="20" t="s">
        <v>115</v>
      </c>
    </row>
    <row r="122" spans="1:6" ht="18" customHeight="1" x14ac:dyDescent="0.25">
      <c r="A122" s="13" t="s">
        <v>178</v>
      </c>
      <c r="B122" s="5" t="s">
        <v>16</v>
      </c>
      <c r="C122" s="12">
        <v>7.9</v>
      </c>
      <c r="D122" s="4" t="s">
        <v>2</v>
      </c>
      <c r="E122" s="28"/>
      <c r="F122" s="12">
        <f>C122*E122</f>
        <v>0</v>
      </c>
    </row>
    <row r="123" spans="1:6" x14ac:dyDescent="0.25">
      <c r="A123" s="24"/>
      <c r="B123" s="16" t="s">
        <v>9</v>
      </c>
      <c r="C123" s="25"/>
      <c r="D123" s="26"/>
      <c r="E123" s="26"/>
      <c r="F123" s="26"/>
    </row>
    <row r="124" spans="1:6" x14ac:dyDescent="0.25">
      <c r="B124" s="20" t="s">
        <v>117</v>
      </c>
    </row>
    <row r="125" spans="1:6" ht="18" customHeight="1" x14ac:dyDescent="0.25">
      <c r="A125" s="13" t="s">
        <v>179</v>
      </c>
      <c r="B125" s="5" t="s">
        <v>17</v>
      </c>
      <c r="C125" s="12">
        <v>7.9</v>
      </c>
      <c r="D125" s="4" t="s">
        <v>2</v>
      </c>
      <c r="E125" s="28"/>
      <c r="F125" s="12">
        <f>C125*E125</f>
        <v>0</v>
      </c>
    </row>
    <row r="126" spans="1:6" x14ac:dyDescent="0.25">
      <c r="A126" s="24"/>
      <c r="B126" s="16" t="s">
        <v>9</v>
      </c>
      <c r="C126" s="25"/>
      <c r="D126" s="26"/>
      <c r="E126" s="26"/>
      <c r="F126" s="26"/>
    </row>
    <row r="127" spans="1:6" x14ac:dyDescent="0.25">
      <c r="B127" s="20" t="s">
        <v>117</v>
      </c>
    </row>
    <row r="128" spans="1:6" ht="18" customHeight="1" x14ac:dyDescent="0.25">
      <c r="A128" s="13" t="s">
        <v>180</v>
      </c>
      <c r="B128" s="5" t="s">
        <v>50</v>
      </c>
      <c r="C128" s="12">
        <v>3</v>
      </c>
      <c r="D128" s="4" t="s">
        <v>6</v>
      </c>
      <c r="E128" s="28"/>
      <c r="F128" s="12">
        <f>C128*E128</f>
        <v>0</v>
      </c>
    </row>
    <row r="129" spans="1:6" x14ac:dyDescent="0.25">
      <c r="A129" s="15"/>
      <c r="B129" s="16" t="s">
        <v>9</v>
      </c>
      <c r="C129" s="17"/>
      <c r="D129" s="18"/>
      <c r="E129" s="18"/>
      <c r="F129" s="18"/>
    </row>
    <row r="130" spans="1:6" x14ac:dyDescent="0.25">
      <c r="A130" s="19"/>
      <c r="B130" s="20" t="s">
        <v>118</v>
      </c>
      <c r="C130" s="21"/>
      <c r="D130" s="22"/>
      <c r="E130" s="22"/>
      <c r="F130" s="22"/>
    </row>
    <row r="131" spans="1:6" x14ac:dyDescent="0.25">
      <c r="A131" s="13" t="s">
        <v>181</v>
      </c>
      <c r="B131" s="5" t="s">
        <v>119</v>
      </c>
      <c r="C131" s="12">
        <v>7.5</v>
      </c>
      <c r="D131" s="4" t="s">
        <v>6</v>
      </c>
      <c r="E131" s="28"/>
      <c r="F131" s="12">
        <f>C131*E131</f>
        <v>0</v>
      </c>
    </row>
    <row r="132" spans="1:6" x14ac:dyDescent="0.25">
      <c r="A132" s="15"/>
      <c r="B132" s="16" t="s">
        <v>9</v>
      </c>
      <c r="C132" s="17"/>
      <c r="D132" s="18"/>
      <c r="E132" s="18"/>
      <c r="F132" s="18"/>
    </row>
    <row r="133" spans="1:6" x14ac:dyDescent="0.25">
      <c r="A133" s="19"/>
      <c r="B133" s="20" t="s">
        <v>120</v>
      </c>
      <c r="C133" s="21"/>
      <c r="D133" s="22"/>
      <c r="E133" s="22"/>
      <c r="F133" s="22"/>
    </row>
    <row r="134" spans="1:6" ht="75" x14ac:dyDescent="0.25">
      <c r="A134" s="13" t="s">
        <v>182</v>
      </c>
      <c r="B134" s="30" t="s">
        <v>51</v>
      </c>
      <c r="C134" s="12">
        <v>16</v>
      </c>
      <c r="D134" s="4" t="s">
        <v>6</v>
      </c>
      <c r="E134" s="28"/>
      <c r="F134" s="12">
        <f>C134*E134</f>
        <v>0</v>
      </c>
    </row>
    <row r="135" spans="1:6" x14ac:dyDescent="0.25">
      <c r="A135" s="15"/>
      <c r="B135" s="16" t="s">
        <v>9</v>
      </c>
      <c r="C135" s="17"/>
      <c r="D135" s="18"/>
      <c r="E135" s="18"/>
      <c r="F135" s="18"/>
    </row>
    <row r="136" spans="1:6" ht="30" x14ac:dyDescent="0.25">
      <c r="A136" s="19"/>
      <c r="B136" s="20" t="s">
        <v>121</v>
      </c>
      <c r="C136" s="21"/>
      <c r="D136" s="22"/>
      <c r="E136" s="22"/>
      <c r="F136" s="22"/>
    </row>
    <row r="137" spans="1:6" ht="18" customHeight="1" x14ac:dyDescent="0.25">
      <c r="A137" s="27" t="s">
        <v>183</v>
      </c>
      <c r="B137" s="5" t="s">
        <v>11</v>
      </c>
      <c r="C137" s="12">
        <v>38</v>
      </c>
      <c r="D137" s="4" t="s">
        <v>6</v>
      </c>
      <c r="E137" s="28"/>
      <c r="F137" s="12">
        <f>C137*E137</f>
        <v>0</v>
      </c>
    </row>
    <row r="138" spans="1:6" x14ac:dyDescent="0.25">
      <c r="A138" s="15"/>
      <c r="B138" s="16" t="s">
        <v>9</v>
      </c>
      <c r="C138" s="17"/>
      <c r="D138" s="18"/>
      <c r="E138" s="18"/>
      <c r="F138" s="18"/>
    </row>
    <row r="139" spans="1:6" ht="45" x14ac:dyDescent="0.25">
      <c r="A139" s="19"/>
      <c r="B139" s="20" t="s">
        <v>82</v>
      </c>
      <c r="C139" s="21"/>
      <c r="D139" s="22"/>
      <c r="E139" s="22"/>
      <c r="F139" s="22"/>
    </row>
    <row r="140" spans="1:6" ht="30" x14ac:dyDescent="0.25">
      <c r="A140" s="27" t="s">
        <v>184</v>
      </c>
      <c r="B140" s="5" t="s">
        <v>52</v>
      </c>
      <c r="C140" s="12">
        <v>16.8</v>
      </c>
      <c r="D140" s="4" t="s">
        <v>6</v>
      </c>
      <c r="E140" s="28"/>
      <c r="F140" s="12">
        <f>C140*E140</f>
        <v>0</v>
      </c>
    </row>
    <row r="141" spans="1:6" x14ac:dyDescent="0.25">
      <c r="A141" s="15"/>
      <c r="B141" s="16" t="s">
        <v>9</v>
      </c>
      <c r="C141" s="17"/>
      <c r="D141" s="18"/>
      <c r="E141" s="18"/>
      <c r="F141" s="18"/>
    </row>
    <row r="142" spans="1:6" ht="45" x14ac:dyDescent="0.25">
      <c r="A142" s="19"/>
      <c r="B142" s="20" t="s">
        <v>122</v>
      </c>
      <c r="C142" s="21"/>
      <c r="D142" s="22"/>
      <c r="E142" s="22"/>
      <c r="F142" s="22"/>
    </row>
    <row r="143" spans="1:6" ht="18" customHeight="1" x14ac:dyDescent="0.25">
      <c r="A143" s="27" t="s">
        <v>185</v>
      </c>
      <c r="B143" s="5" t="s">
        <v>53</v>
      </c>
      <c r="C143" s="12">
        <v>6</v>
      </c>
      <c r="D143" s="4" t="s">
        <v>2</v>
      </c>
      <c r="E143" s="28"/>
      <c r="F143" s="12">
        <f>C143*E143</f>
        <v>0</v>
      </c>
    </row>
    <row r="144" spans="1:6" x14ac:dyDescent="0.25">
      <c r="A144" s="15"/>
      <c r="B144" s="16" t="s">
        <v>9</v>
      </c>
      <c r="C144" s="17"/>
      <c r="D144" s="18"/>
      <c r="E144" s="18"/>
      <c r="F144" s="18"/>
    </row>
    <row r="145" spans="1:6" x14ac:dyDescent="0.25">
      <c r="A145" s="19"/>
      <c r="B145" s="20" t="s">
        <v>123</v>
      </c>
      <c r="C145" s="21"/>
      <c r="D145" s="22"/>
      <c r="E145" s="22"/>
      <c r="F145" s="22"/>
    </row>
    <row r="146" spans="1:6" ht="18" customHeight="1" x14ac:dyDescent="0.25">
      <c r="A146" s="27" t="s">
        <v>186</v>
      </c>
      <c r="B146" s="5" t="s">
        <v>61</v>
      </c>
      <c r="C146" s="12">
        <v>17</v>
      </c>
      <c r="D146" s="4" t="s">
        <v>6</v>
      </c>
      <c r="E146" s="28"/>
      <c r="F146" s="12">
        <f t="shared" ref="F146" si="0">C146*E146</f>
        <v>0</v>
      </c>
    </row>
    <row r="147" spans="1:6" x14ac:dyDescent="0.25">
      <c r="A147" s="15"/>
      <c r="B147" s="16" t="s">
        <v>9</v>
      </c>
      <c r="C147" s="17"/>
      <c r="D147" s="18"/>
      <c r="E147" s="18"/>
      <c r="F147" s="18"/>
    </row>
    <row r="148" spans="1:6" x14ac:dyDescent="0.25">
      <c r="A148" s="19"/>
      <c r="B148" s="20" t="s">
        <v>133</v>
      </c>
      <c r="C148" s="21"/>
      <c r="D148" s="22"/>
      <c r="E148" s="22"/>
      <c r="F148" s="22"/>
    </row>
    <row r="149" spans="1:6" ht="18" customHeight="1" x14ac:dyDescent="0.25">
      <c r="A149" s="27" t="s">
        <v>187</v>
      </c>
      <c r="B149" s="5" t="s">
        <v>60</v>
      </c>
      <c r="C149" s="12">
        <v>1.9</v>
      </c>
      <c r="D149" s="4" t="s">
        <v>3</v>
      </c>
      <c r="E149" s="28"/>
      <c r="F149" s="12">
        <f>C149*E149</f>
        <v>0</v>
      </c>
    </row>
    <row r="150" spans="1:6" x14ac:dyDescent="0.25">
      <c r="A150" s="15"/>
      <c r="B150" s="16" t="s">
        <v>9</v>
      </c>
      <c r="C150" s="17"/>
      <c r="D150" s="18"/>
      <c r="E150" s="18"/>
      <c r="F150" s="18"/>
    </row>
    <row r="151" spans="1:6" x14ac:dyDescent="0.25">
      <c r="A151" s="19"/>
      <c r="B151" s="20" t="s">
        <v>124</v>
      </c>
      <c r="C151" s="21"/>
      <c r="D151" s="22"/>
      <c r="E151" s="22"/>
      <c r="F151" s="22"/>
    </row>
    <row r="152" spans="1:6" ht="18" customHeight="1" x14ac:dyDescent="0.25">
      <c r="A152" s="27" t="s">
        <v>188</v>
      </c>
      <c r="B152" s="5" t="s">
        <v>62</v>
      </c>
      <c r="C152" s="12">
        <v>7.9</v>
      </c>
      <c r="D152" s="4" t="s">
        <v>3</v>
      </c>
      <c r="E152" s="28"/>
      <c r="F152" s="12">
        <f t="shared" ref="F152" si="1">C152*E152</f>
        <v>0</v>
      </c>
    </row>
    <row r="153" spans="1:6" x14ac:dyDescent="0.25">
      <c r="A153" s="15"/>
      <c r="B153" s="16" t="s">
        <v>9</v>
      </c>
      <c r="C153" s="17"/>
      <c r="D153" s="18"/>
      <c r="E153" s="18"/>
      <c r="F153" s="18"/>
    </row>
    <row r="154" spans="1:6" ht="45" x14ac:dyDescent="0.25">
      <c r="A154" s="19"/>
      <c r="B154" s="20" t="s">
        <v>125</v>
      </c>
      <c r="C154" s="21"/>
      <c r="D154" s="22"/>
      <c r="E154" s="22"/>
      <c r="F154" s="22"/>
    </row>
    <row r="155" spans="1:6" ht="18" customHeight="1" x14ac:dyDescent="0.25">
      <c r="A155" s="27" t="s">
        <v>189</v>
      </c>
      <c r="B155" s="5" t="s">
        <v>63</v>
      </c>
      <c r="C155" s="12">
        <v>4.4000000000000004</v>
      </c>
      <c r="D155" s="4" t="s">
        <v>3</v>
      </c>
      <c r="E155" s="28"/>
      <c r="F155" s="12">
        <f t="shared" ref="F155" si="2">C155*E155</f>
        <v>0</v>
      </c>
    </row>
    <row r="156" spans="1:6" x14ac:dyDescent="0.25">
      <c r="A156" s="15"/>
      <c r="B156" s="16" t="s">
        <v>9</v>
      </c>
      <c r="C156" s="17"/>
      <c r="D156" s="18"/>
      <c r="E156" s="18"/>
      <c r="F156" s="18"/>
    </row>
    <row r="157" spans="1:6" ht="30" x14ac:dyDescent="0.25">
      <c r="A157" s="19"/>
      <c r="B157" s="20" t="s">
        <v>126</v>
      </c>
      <c r="C157" s="21"/>
      <c r="D157" s="22"/>
      <c r="E157" s="22"/>
      <c r="F157" s="22"/>
    </row>
    <row r="158" spans="1:6" ht="18" customHeight="1" x14ac:dyDescent="0.25">
      <c r="A158" s="27" t="s">
        <v>190</v>
      </c>
      <c r="B158" s="5" t="s">
        <v>65</v>
      </c>
      <c r="C158" s="12">
        <v>9</v>
      </c>
      <c r="D158" s="4" t="s">
        <v>2</v>
      </c>
      <c r="E158" s="28"/>
      <c r="F158" s="12">
        <f t="shared" ref="F158" si="3">C158*E158</f>
        <v>0</v>
      </c>
    </row>
    <row r="159" spans="1:6" x14ac:dyDescent="0.25">
      <c r="A159" s="15"/>
      <c r="B159" s="16" t="s">
        <v>9</v>
      </c>
      <c r="C159" s="17"/>
      <c r="D159" s="18"/>
      <c r="E159" s="18"/>
      <c r="F159" s="18"/>
    </row>
    <row r="160" spans="1:6" ht="30" x14ac:dyDescent="0.25">
      <c r="A160" s="19"/>
      <c r="B160" s="20" t="s">
        <v>66</v>
      </c>
      <c r="C160" s="21"/>
      <c r="D160" s="22"/>
      <c r="E160" s="22"/>
      <c r="F160" s="22"/>
    </row>
    <row r="161" spans="1:6" ht="18" customHeight="1" x14ac:dyDescent="0.25">
      <c r="A161" s="27" t="s">
        <v>191</v>
      </c>
      <c r="B161" s="5" t="s">
        <v>68</v>
      </c>
      <c r="C161" s="12">
        <v>42.3</v>
      </c>
      <c r="D161" s="4" t="s">
        <v>2</v>
      </c>
      <c r="E161" s="28"/>
      <c r="F161" s="12">
        <f t="shared" ref="F161" si="4">C161*E161</f>
        <v>0</v>
      </c>
    </row>
    <row r="162" spans="1:6" x14ac:dyDescent="0.25">
      <c r="A162" s="15"/>
      <c r="B162" s="16" t="s">
        <v>9</v>
      </c>
      <c r="C162" s="17"/>
      <c r="D162" s="18"/>
      <c r="E162" s="18"/>
      <c r="F162" s="18"/>
    </row>
    <row r="163" spans="1:6" x14ac:dyDescent="0.25">
      <c r="A163" s="19"/>
      <c r="B163" s="20" t="s">
        <v>127</v>
      </c>
      <c r="C163" s="21"/>
      <c r="D163" s="22"/>
      <c r="E163" s="22"/>
      <c r="F163" s="22"/>
    </row>
    <row r="164" spans="1:6" ht="18" customHeight="1" x14ac:dyDescent="0.25">
      <c r="A164" s="27" t="s">
        <v>192</v>
      </c>
      <c r="B164" s="5" t="s">
        <v>71</v>
      </c>
      <c r="C164" s="12">
        <v>14.5</v>
      </c>
      <c r="D164" s="4" t="s">
        <v>2</v>
      </c>
      <c r="E164" s="28"/>
      <c r="F164" s="12">
        <f t="shared" ref="F164" si="5">C164*E164</f>
        <v>0</v>
      </c>
    </row>
    <row r="165" spans="1:6" x14ac:dyDescent="0.25">
      <c r="A165" s="15"/>
      <c r="B165" s="16" t="s">
        <v>9</v>
      </c>
      <c r="C165" s="17"/>
      <c r="D165" s="18"/>
      <c r="E165" s="18"/>
      <c r="F165" s="18"/>
    </row>
    <row r="166" spans="1:6" ht="45" x14ac:dyDescent="0.25">
      <c r="A166" s="19"/>
      <c r="B166" s="20" t="s">
        <v>128</v>
      </c>
      <c r="C166" s="21"/>
      <c r="D166" s="22"/>
      <c r="E166" s="22"/>
      <c r="F166" s="22"/>
    </row>
    <row r="167" spans="1:6" ht="18" customHeight="1" x14ac:dyDescent="0.25">
      <c r="A167" s="27" t="s">
        <v>193</v>
      </c>
      <c r="B167" s="5" t="s">
        <v>70</v>
      </c>
      <c r="C167" s="12">
        <v>64.8</v>
      </c>
      <c r="D167" s="4" t="s">
        <v>2</v>
      </c>
      <c r="E167" s="28"/>
      <c r="F167" s="12">
        <f t="shared" ref="F167" si="6">C167*E167</f>
        <v>0</v>
      </c>
    </row>
    <row r="168" spans="1:6" x14ac:dyDescent="0.25">
      <c r="A168" s="15"/>
      <c r="B168" s="16" t="s">
        <v>9</v>
      </c>
      <c r="C168" s="17"/>
      <c r="D168" s="18"/>
      <c r="E168" s="18"/>
      <c r="F168" s="18"/>
    </row>
    <row r="169" spans="1:6" ht="60" x14ac:dyDescent="0.25">
      <c r="A169" s="19"/>
      <c r="B169" s="20" t="s">
        <v>139</v>
      </c>
      <c r="C169" s="21"/>
      <c r="D169" s="22"/>
      <c r="E169" s="22"/>
      <c r="F169" s="22"/>
    </row>
    <row r="170" spans="1:6" ht="18" customHeight="1" x14ac:dyDescent="0.25">
      <c r="A170" s="27" t="s">
        <v>194</v>
      </c>
      <c r="B170" s="5" t="s">
        <v>72</v>
      </c>
      <c r="C170" s="12">
        <v>1.7</v>
      </c>
      <c r="D170" s="4" t="s">
        <v>2</v>
      </c>
      <c r="E170" s="28"/>
      <c r="F170" s="12">
        <f t="shared" ref="F170" si="7">C170*E170</f>
        <v>0</v>
      </c>
    </row>
    <row r="171" spans="1:6" x14ac:dyDescent="0.25">
      <c r="A171" s="15"/>
      <c r="B171" s="16" t="s">
        <v>9</v>
      </c>
      <c r="C171" s="17"/>
      <c r="D171" s="18"/>
      <c r="E171" s="18"/>
      <c r="F171" s="18"/>
    </row>
    <row r="172" spans="1:6" ht="30" x14ac:dyDescent="0.25">
      <c r="A172" s="19"/>
      <c r="B172" s="20" t="s">
        <v>135</v>
      </c>
      <c r="C172" s="21"/>
      <c r="D172" s="22"/>
      <c r="E172" s="22"/>
      <c r="F172" s="22"/>
    </row>
    <row r="173" spans="1:6" ht="18" customHeight="1" x14ac:dyDescent="0.25">
      <c r="A173" s="27" t="s">
        <v>195</v>
      </c>
      <c r="B173" s="5" t="s">
        <v>73</v>
      </c>
      <c r="C173" s="12">
        <v>8.4</v>
      </c>
      <c r="D173" s="4" t="s">
        <v>2</v>
      </c>
      <c r="E173" s="28"/>
      <c r="F173" s="12">
        <f t="shared" ref="F173" si="8">C173*E173</f>
        <v>0</v>
      </c>
    </row>
    <row r="174" spans="1:6" x14ac:dyDescent="0.25">
      <c r="A174" s="15"/>
      <c r="B174" s="16" t="s">
        <v>9</v>
      </c>
      <c r="C174" s="17"/>
      <c r="D174" s="18"/>
      <c r="E174" s="18"/>
      <c r="F174" s="18"/>
    </row>
    <row r="175" spans="1:6" x14ac:dyDescent="0.25">
      <c r="A175" s="19"/>
      <c r="B175" s="20" t="s">
        <v>134</v>
      </c>
      <c r="C175" s="21"/>
      <c r="D175" s="22"/>
      <c r="E175" s="22"/>
      <c r="F175" s="22"/>
    </row>
    <row r="176" spans="1:6" ht="30" x14ac:dyDescent="0.25">
      <c r="A176" s="27" t="s">
        <v>196</v>
      </c>
      <c r="B176" s="5" t="s">
        <v>74</v>
      </c>
      <c r="C176" s="12">
        <v>5.6</v>
      </c>
      <c r="D176" s="4" t="s">
        <v>2</v>
      </c>
      <c r="E176" s="28"/>
      <c r="F176" s="12">
        <f t="shared" ref="F176" si="9">C176*E176</f>
        <v>0</v>
      </c>
    </row>
    <row r="177" spans="1:6" x14ac:dyDescent="0.25">
      <c r="A177" s="15"/>
      <c r="B177" s="16" t="s">
        <v>9</v>
      </c>
      <c r="C177" s="17"/>
      <c r="D177" s="18"/>
      <c r="E177" s="18"/>
      <c r="F177" s="18"/>
    </row>
    <row r="178" spans="1:6" x14ac:dyDescent="0.25">
      <c r="A178" s="19"/>
      <c r="B178" s="20" t="s">
        <v>136</v>
      </c>
      <c r="C178" s="21"/>
      <c r="D178" s="22"/>
      <c r="E178" s="22"/>
      <c r="F178" s="22"/>
    </row>
    <row r="179" spans="1:6" ht="30" x14ac:dyDescent="0.25">
      <c r="A179" s="27" t="s">
        <v>197</v>
      </c>
      <c r="B179" s="5" t="s">
        <v>75</v>
      </c>
      <c r="C179" s="12">
        <v>5.6</v>
      </c>
      <c r="D179" s="4" t="s">
        <v>2</v>
      </c>
      <c r="E179" s="28"/>
      <c r="F179" s="12">
        <f t="shared" ref="F179" si="10">C179*E179</f>
        <v>0</v>
      </c>
    </row>
    <row r="180" spans="1:6" x14ac:dyDescent="0.25">
      <c r="A180" s="15"/>
      <c r="B180" s="16" t="s">
        <v>9</v>
      </c>
      <c r="C180" s="17"/>
      <c r="D180" s="18"/>
      <c r="E180" s="18"/>
      <c r="F180" s="18"/>
    </row>
    <row r="181" spans="1:6" x14ac:dyDescent="0.25">
      <c r="A181" s="19"/>
      <c r="B181" s="20" t="s">
        <v>136</v>
      </c>
      <c r="C181" s="21"/>
      <c r="D181" s="22"/>
      <c r="E181" s="22"/>
      <c r="F181" s="22"/>
    </row>
    <row r="182" spans="1:6" ht="30" x14ac:dyDescent="0.25">
      <c r="A182" s="27" t="s">
        <v>198</v>
      </c>
      <c r="B182" s="5" t="s">
        <v>76</v>
      </c>
      <c r="C182" s="12">
        <v>5.6</v>
      </c>
      <c r="D182" s="4" t="s">
        <v>2</v>
      </c>
      <c r="E182" s="28"/>
      <c r="F182" s="12">
        <f t="shared" ref="F182" si="11">C182*E182</f>
        <v>0</v>
      </c>
    </row>
    <row r="183" spans="1:6" x14ac:dyDescent="0.25">
      <c r="A183" s="15"/>
      <c r="B183" s="16" t="s">
        <v>9</v>
      </c>
      <c r="C183" s="17"/>
      <c r="D183" s="18"/>
      <c r="E183" s="18"/>
      <c r="F183" s="18"/>
    </row>
    <row r="184" spans="1:6" x14ac:dyDescent="0.25">
      <c r="A184" s="19"/>
      <c r="B184" s="20" t="s">
        <v>136</v>
      </c>
      <c r="C184" s="21"/>
      <c r="D184" s="22"/>
      <c r="E184" s="22"/>
      <c r="F184" s="22"/>
    </row>
    <row r="185" spans="1:6" ht="30" x14ac:dyDescent="0.25">
      <c r="A185" s="27" t="s">
        <v>199</v>
      </c>
      <c r="B185" s="5" t="s">
        <v>77</v>
      </c>
      <c r="C185" s="12">
        <v>16.8</v>
      </c>
      <c r="D185" s="4" t="s">
        <v>2</v>
      </c>
      <c r="E185" s="28"/>
      <c r="F185" s="12">
        <f t="shared" ref="F185" si="12">C185*E185</f>
        <v>0</v>
      </c>
    </row>
    <row r="186" spans="1:6" x14ac:dyDescent="0.25">
      <c r="A186" s="15"/>
      <c r="B186" s="16" t="s">
        <v>9</v>
      </c>
      <c r="C186" s="17"/>
      <c r="D186" s="18"/>
      <c r="E186" s="18"/>
      <c r="F186" s="18"/>
    </row>
    <row r="187" spans="1:6" x14ac:dyDescent="0.25">
      <c r="A187" s="19"/>
      <c r="B187" s="20" t="s">
        <v>137</v>
      </c>
      <c r="C187" s="21"/>
      <c r="D187" s="22"/>
      <c r="E187" s="22"/>
      <c r="F187" s="22"/>
    </row>
    <row r="188" spans="1:6" ht="30" x14ac:dyDescent="0.25">
      <c r="A188" s="27" t="s">
        <v>200</v>
      </c>
      <c r="B188" s="5" t="s">
        <v>78</v>
      </c>
      <c r="C188" s="12">
        <v>1.7</v>
      </c>
      <c r="D188" s="4" t="s">
        <v>2</v>
      </c>
      <c r="E188" s="28"/>
      <c r="F188" s="12">
        <f t="shared" ref="F188" si="13">C188*E188</f>
        <v>0</v>
      </c>
    </row>
    <row r="189" spans="1:6" x14ac:dyDescent="0.25">
      <c r="A189" s="15"/>
      <c r="B189" s="16" t="s">
        <v>9</v>
      </c>
      <c r="C189" s="17"/>
      <c r="D189" s="18"/>
      <c r="E189" s="18"/>
      <c r="F189" s="18"/>
    </row>
    <row r="190" spans="1:6" x14ac:dyDescent="0.25">
      <c r="A190" s="19"/>
      <c r="B190" s="20" t="s">
        <v>138</v>
      </c>
      <c r="C190" s="21"/>
      <c r="D190" s="22"/>
      <c r="E190" s="22"/>
      <c r="F190" s="22"/>
    </row>
    <row r="191" spans="1:6" ht="20.25" customHeight="1" x14ac:dyDescent="0.25">
      <c r="A191" s="32"/>
      <c r="B191" s="33"/>
      <c r="C191" s="34"/>
      <c r="D191" s="53" t="s">
        <v>22</v>
      </c>
      <c r="E191" s="53"/>
      <c r="F191" s="41">
        <f>SUM(F5:F190)</f>
        <v>0</v>
      </c>
    </row>
    <row r="192" spans="1:6" ht="20.25" customHeight="1" x14ac:dyDescent="0.25">
      <c r="A192" s="35"/>
      <c r="B192" s="36"/>
      <c r="C192" s="37"/>
      <c r="D192" s="53" t="s">
        <v>21</v>
      </c>
      <c r="E192" s="53"/>
      <c r="F192" s="41">
        <f>F191*0.21</f>
        <v>0</v>
      </c>
    </row>
    <row r="193" spans="1:6" ht="20.25" customHeight="1" x14ac:dyDescent="0.25">
      <c r="A193" s="38"/>
      <c r="B193" s="39"/>
      <c r="C193" s="40"/>
      <c r="D193" s="53" t="s">
        <v>23</v>
      </c>
      <c r="E193" s="53"/>
      <c r="F193" s="41">
        <f>F191+F192</f>
        <v>0</v>
      </c>
    </row>
  </sheetData>
  <mergeCells count="3">
    <mergeCell ref="D191:E191"/>
    <mergeCell ref="D193:E193"/>
    <mergeCell ref="D192:E192"/>
  </mergeCells>
  <pageMargins left="0.52" right="0.31" top="0.78740157499999996" bottom="0.78740157499999996" header="0.3" footer="0.3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tabSelected="1" zoomScaleNormal="100" workbookViewId="0">
      <pane ySplit="4" topLeftCell="A35" activePane="bottomLeft" state="frozen"/>
      <selection pane="bottomLeft" activeCell="B194" sqref="B194"/>
    </sheetView>
  </sheetViews>
  <sheetFormatPr defaultRowHeight="15" x14ac:dyDescent="0.25"/>
  <cols>
    <col min="1" max="1" width="6" style="14" customWidth="1"/>
    <col min="2" max="2" width="98.5703125" customWidth="1"/>
    <col min="3" max="4" width="10.42578125" customWidth="1"/>
    <col min="5" max="5" width="11" customWidth="1"/>
    <col min="6" max="6" width="12.7109375" customWidth="1"/>
  </cols>
  <sheetData>
    <row r="1" spans="1:6" ht="15.75" x14ac:dyDescent="0.25">
      <c r="A1" s="31" t="s">
        <v>274</v>
      </c>
      <c r="B1" s="7"/>
      <c r="C1" s="7"/>
      <c r="D1" s="7"/>
      <c r="E1" s="7"/>
      <c r="F1" s="8"/>
    </row>
    <row r="2" spans="1:6" ht="22.5" customHeight="1" x14ac:dyDescent="0.25">
      <c r="A2" s="9" t="s">
        <v>279</v>
      </c>
      <c r="B2" s="6"/>
      <c r="C2" s="6"/>
      <c r="D2" s="6"/>
      <c r="E2" s="6"/>
      <c r="F2" s="2"/>
    </row>
    <row r="3" spans="1:6" ht="21.75" customHeight="1" x14ac:dyDescent="0.25">
      <c r="A3" s="10" t="s">
        <v>26</v>
      </c>
      <c r="B3" s="1"/>
      <c r="C3" s="1"/>
      <c r="D3" s="1"/>
      <c r="E3" s="1"/>
      <c r="F3" s="11"/>
    </row>
    <row r="4" spans="1:6" ht="25.5" x14ac:dyDescent="0.25">
      <c r="A4" s="3" t="s">
        <v>1</v>
      </c>
      <c r="B4" s="3" t="s">
        <v>24</v>
      </c>
      <c r="C4" s="3" t="s">
        <v>25</v>
      </c>
      <c r="D4" s="3" t="s">
        <v>20</v>
      </c>
      <c r="E4" s="3" t="s">
        <v>27</v>
      </c>
      <c r="F4" s="3" t="s">
        <v>28</v>
      </c>
    </row>
    <row r="5" spans="1:6" ht="18" customHeight="1" x14ac:dyDescent="0.25">
      <c r="A5" s="13" t="s">
        <v>0</v>
      </c>
      <c r="B5" s="5" t="s">
        <v>29</v>
      </c>
      <c r="C5" s="12">
        <v>70</v>
      </c>
      <c r="D5" s="4" t="s">
        <v>2</v>
      </c>
      <c r="E5" s="28"/>
      <c r="F5" s="12">
        <f>C5*E5</f>
        <v>0</v>
      </c>
    </row>
    <row r="6" spans="1:6" ht="18" customHeight="1" x14ac:dyDescent="0.25">
      <c r="A6" s="15"/>
      <c r="B6" s="16" t="s">
        <v>9</v>
      </c>
      <c r="C6" s="17"/>
      <c r="D6" s="18"/>
      <c r="E6" s="18"/>
      <c r="F6" s="18"/>
    </row>
    <row r="7" spans="1:6" x14ac:dyDescent="0.25">
      <c r="A7" s="19"/>
      <c r="B7" s="20" t="s">
        <v>201</v>
      </c>
      <c r="C7" s="21"/>
      <c r="D7" s="22"/>
      <c r="E7" s="22"/>
      <c r="F7" s="22"/>
    </row>
    <row r="8" spans="1:6" x14ac:dyDescent="0.25">
      <c r="A8" s="13" t="s">
        <v>140</v>
      </c>
      <c r="B8" s="5" t="s">
        <v>89</v>
      </c>
      <c r="C8" s="12">
        <v>1.8</v>
      </c>
      <c r="D8" s="4" t="s">
        <v>3</v>
      </c>
      <c r="E8" s="28"/>
      <c r="F8" s="12">
        <f>C8*E8</f>
        <v>0</v>
      </c>
    </row>
    <row r="9" spans="1:6" ht="18" customHeight="1" x14ac:dyDescent="0.25">
      <c r="A9" s="15"/>
      <c r="B9" s="16" t="s">
        <v>9</v>
      </c>
      <c r="C9" s="17"/>
      <c r="D9" s="18"/>
      <c r="E9" s="18"/>
      <c r="F9" s="18"/>
    </row>
    <row r="10" spans="1:6" x14ac:dyDescent="0.25">
      <c r="A10" s="19"/>
      <c r="B10" s="20" t="s">
        <v>202</v>
      </c>
      <c r="C10" s="21"/>
      <c r="D10" s="22"/>
      <c r="E10" s="22"/>
      <c r="F10" s="22"/>
    </row>
    <row r="11" spans="1:6" x14ac:dyDescent="0.25">
      <c r="A11" s="13" t="s">
        <v>141</v>
      </c>
      <c r="B11" s="5" t="s">
        <v>88</v>
      </c>
      <c r="C11" s="12">
        <v>2.1</v>
      </c>
      <c r="D11" s="4" t="s">
        <v>3</v>
      </c>
      <c r="E11" s="28"/>
      <c r="F11" s="12">
        <f>C11*E11</f>
        <v>0</v>
      </c>
    </row>
    <row r="12" spans="1:6" ht="18" customHeight="1" x14ac:dyDescent="0.25">
      <c r="A12" s="15"/>
      <c r="B12" s="16" t="s">
        <v>9</v>
      </c>
      <c r="C12" s="17"/>
      <c r="D12" s="18"/>
      <c r="E12" s="18"/>
      <c r="F12" s="18"/>
    </row>
    <row r="13" spans="1:6" x14ac:dyDescent="0.25">
      <c r="A13" s="19"/>
      <c r="B13" s="20" t="s">
        <v>203</v>
      </c>
      <c r="C13" s="21"/>
      <c r="D13" s="22"/>
      <c r="E13" s="22"/>
      <c r="F13" s="22"/>
    </row>
    <row r="14" spans="1:6" ht="18" customHeight="1" x14ac:dyDescent="0.25">
      <c r="A14" s="13" t="s">
        <v>142</v>
      </c>
      <c r="B14" s="5" t="s">
        <v>7</v>
      </c>
      <c r="C14" s="12">
        <v>176.6</v>
      </c>
      <c r="D14" s="4" t="s">
        <v>2</v>
      </c>
      <c r="E14" s="28"/>
      <c r="F14" s="12">
        <f>C14*E14</f>
        <v>0</v>
      </c>
    </row>
    <row r="15" spans="1:6" ht="18" customHeight="1" x14ac:dyDescent="0.25">
      <c r="A15" s="15"/>
      <c r="B15" s="16" t="s">
        <v>9</v>
      </c>
      <c r="C15" s="17"/>
      <c r="D15" s="18"/>
      <c r="E15" s="18"/>
      <c r="F15" s="18"/>
    </row>
    <row r="16" spans="1:6" ht="30" x14ac:dyDescent="0.25">
      <c r="A16" s="19"/>
      <c r="B16" s="20" t="s">
        <v>204</v>
      </c>
      <c r="C16" s="21"/>
      <c r="D16" s="22"/>
      <c r="E16" s="22"/>
      <c r="F16" s="22"/>
    </row>
    <row r="17" spans="1:6" ht="18" customHeight="1" x14ac:dyDescent="0.25">
      <c r="A17" s="13" t="s">
        <v>143</v>
      </c>
      <c r="B17" s="5" t="s">
        <v>8</v>
      </c>
      <c r="C17" s="12">
        <v>79.8</v>
      </c>
      <c r="D17" s="4" t="s">
        <v>2</v>
      </c>
      <c r="E17" s="28"/>
      <c r="F17" s="12">
        <f>C17*E17</f>
        <v>0</v>
      </c>
    </row>
    <row r="18" spans="1:6" ht="18" customHeight="1" x14ac:dyDescent="0.25">
      <c r="A18" s="15"/>
      <c r="B18" s="16" t="s">
        <v>9</v>
      </c>
      <c r="C18" s="17"/>
      <c r="D18" s="18"/>
      <c r="E18" s="18"/>
      <c r="F18" s="18"/>
    </row>
    <row r="19" spans="1:6" ht="30" x14ac:dyDescent="0.25">
      <c r="A19" s="19"/>
      <c r="B19" s="20" t="s">
        <v>205</v>
      </c>
      <c r="C19" s="21"/>
      <c r="D19" s="22"/>
      <c r="E19" s="22"/>
      <c r="F19" s="22"/>
    </row>
    <row r="20" spans="1:6" ht="18" customHeight="1" x14ac:dyDescent="0.25">
      <c r="A20" s="13" t="s">
        <v>144</v>
      </c>
      <c r="B20" s="5" t="s">
        <v>12</v>
      </c>
      <c r="C20" s="12">
        <v>39.799999999999997</v>
      </c>
      <c r="D20" s="4" t="s">
        <v>6</v>
      </c>
      <c r="E20" s="28"/>
      <c r="F20" s="12">
        <f>C20*E20</f>
        <v>0</v>
      </c>
    </row>
    <row r="21" spans="1:6" x14ac:dyDescent="0.25">
      <c r="A21" s="15"/>
      <c r="B21" s="16" t="s">
        <v>9</v>
      </c>
      <c r="C21" s="17"/>
      <c r="D21" s="18"/>
      <c r="E21" s="18"/>
      <c r="F21" s="18"/>
    </row>
    <row r="22" spans="1:6" ht="45" x14ac:dyDescent="0.25">
      <c r="A22" s="19"/>
      <c r="B22" s="20" t="s">
        <v>206</v>
      </c>
      <c r="C22" s="21"/>
      <c r="D22" s="22"/>
      <c r="E22" s="22"/>
      <c r="F22" s="22"/>
    </row>
    <row r="23" spans="1:6" ht="18" customHeight="1" x14ac:dyDescent="0.25">
      <c r="A23" s="13" t="s">
        <v>145</v>
      </c>
      <c r="B23" s="5" t="s">
        <v>38</v>
      </c>
      <c r="C23" s="12">
        <v>23.4</v>
      </c>
      <c r="D23" s="4" t="s">
        <v>6</v>
      </c>
      <c r="E23" s="28"/>
      <c r="F23" s="12">
        <f>C23*E23</f>
        <v>0</v>
      </c>
    </row>
    <row r="24" spans="1:6" x14ac:dyDescent="0.25">
      <c r="A24" s="15"/>
      <c r="B24" s="16" t="s">
        <v>9</v>
      </c>
      <c r="C24" s="17"/>
      <c r="D24" s="18"/>
      <c r="E24" s="18"/>
      <c r="F24" s="18"/>
    </row>
    <row r="25" spans="1:6" ht="45" x14ac:dyDescent="0.25">
      <c r="A25" s="19"/>
      <c r="B25" s="20" t="s">
        <v>207</v>
      </c>
      <c r="C25" s="21"/>
      <c r="D25" s="22"/>
      <c r="E25" s="22"/>
      <c r="F25" s="22"/>
    </row>
    <row r="26" spans="1:6" ht="18" customHeight="1" x14ac:dyDescent="0.25">
      <c r="A26" s="13" t="s">
        <v>146</v>
      </c>
      <c r="B26" s="5" t="s">
        <v>44</v>
      </c>
      <c r="C26" s="12">
        <v>0.8</v>
      </c>
      <c r="D26" s="4" t="s">
        <v>6</v>
      </c>
      <c r="E26" s="28"/>
      <c r="F26" s="12">
        <f>C26*E26</f>
        <v>0</v>
      </c>
    </row>
    <row r="27" spans="1:6" x14ac:dyDescent="0.25">
      <c r="A27" s="15"/>
      <c r="B27" s="16" t="s">
        <v>9</v>
      </c>
      <c r="C27" s="17"/>
      <c r="D27" s="18"/>
      <c r="E27" s="18"/>
      <c r="F27" s="18"/>
    </row>
    <row r="28" spans="1:6" x14ac:dyDescent="0.25">
      <c r="A28" s="19"/>
      <c r="B28" s="20" t="s">
        <v>45</v>
      </c>
      <c r="C28" s="21"/>
      <c r="D28" s="22"/>
      <c r="E28" s="22"/>
      <c r="F28" s="22"/>
    </row>
    <row r="29" spans="1:6" ht="18" customHeight="1" x14ac:dyDescent="0.25">
      <c r="A29" s="13" t="s">
        <v>147</v>
      </c>
      <c r="B29" s="5" t="s">
        <v>54</v>
      </c>
      <c r="C29" s="12">
        <v>6</v>
      </c>
      <c r="D29" s="4" t="s">
        <v>3</v>
      </c>
      <c r="E29" s="28"/>
      <c r="F29" s="12">
        <f>C29*E29</f>
        <v>0</v>
      </c>
    </row>
    <row r="30" spans="1:6" x14ac:dyDescent="0.25">
      <c r="A30" s="15"/>
      <c r="B30" s="16" t="s">
        <v>9</v>
      </c>
      <c r="C30" s="17"/>
      <c r="D30" s="18"/>
      <c r="E30" s="18"/>
      <c r="F30" s="18"/>
    </row>
    <row r="31" spans="1:6" x14ac:dyDescent="0.25">
      <c r="A31" s="19"/>
      <c r="B31" s="20" t="s">
        <v>55</v>
      </c>
      <c r="C31" s="21"/>
      <c r="D31" s="22"/>
      <c r="E31" s="22"/>
      <c r="F31" s="22"/>
    </row>
    <row r="32" spans="1:6" ht="18" customHeight="1" x14ac:dyDescent="0.25">
      <c r="A32" s="13" t="s">
        <v>148</v>
      </c>
      <c r="B32" s="5" t="s">
        <v>56</v>
      </c>
      <c r="C32" s="12">
        <v>16</v>
      </c>
      <c r="D32" s="4" t="s">
        <v>6</v>
      </c>
      <c r="E32" s="28"/>
      <c r="F32" s="12">
        <f>C32*E32</f>
        <v>0</v>
      </c>
    </row>
    <row r="33" spans="1:6" x14ac:dyDescent="0.25">
      <c r="A33" s="15"/>
      <c r="B33" s="16" t="s">
        <v>9</v>
      </c>
      <c r="C33" s="17"/>
      <c r="D33" s="18"/>
      <c r="E33" s="18"/>
      <c r="F33" s="18"/>
    </row>
    <row r="34" spans="1:6" x14ac:dyDescent="0.25">
      <c r="A34" s="19"/>
      <c r="B34" s="20" t="s">
        <v>208</v>
      </c>
      <c r="C34" s="21"/>
      <c r="D34" s="22"/>
      <c r="E34" s="22"/>
      <c r="F34" s="22"/>
    </row>
    <row r="35" spans="1:6" x14ac:dyDescent="0.25">
      <c r="A35" s="13" t="s">
        <v>149</v>
      </c>
      <c r="B35" s="5" t="s">
        <v>67</v>
      </c>
      <c r="C35" s="12">
        <v>25</v>
      </c>
      <c r="D35" s="4" t="s">
        <v>2</v>
      </c>
      <c r="E35" s="28"/>
      <c r="F35" s="12">
        <f>C35*E35</f>
        <v>0</v>
      </c>
    </row>
    <row r="36" spans="1:6" x14ac:dyDescent="0.25">
      <c r="A36" s="15"/>
      <c r="B36" s="16" t="s">
        <v>9</v>
      </c>
      <c r="C36" s="17"/>
      <c r="D36" s="18"/>
      <c r="E36" s="18"/>
      <c r="F36" s="18"/>
    </row>
    <row r="37" spans="1:6" x14ac:dyDescent="0.25">
      <c r="A37" s="19"/>
      <c r="B37" s="20" t="s">
        <v>209</v>
      </c>
      <c r="C37" s="21"/>
      <c r="D37" s="22"/>
      <c r="E37" s="22"/>
      <c r="F37" s="22"/>
    </row>
    <row r="38" spans="1:6" ht="30" x14ac:dyDescent="0.25">
      <c r="A38" s="13" t="s">
        <v>150</v>
      </c>
      <c r="B38" s="5" t="s">
        <v>30</v>
      </c>
      <c r="C38" s="12">
        <v>31.3</v>
      </c>
      <c r="D38" s="4" t="s">
        <v>3</v>
      </c>
      <c r="E38" s="28"/>
      <c r="F38" s="12">
        <f>C38*E38</f>
        <v>0</v>
      </c>
    </row>
    <row r="39" spans="1:6" x14ac:dyDescent="0.25">
      <c r="A39" s="15"/>
      <c r="B39" s="16" t="s">
        <v>9</v>
      </c>
      <c r="C39" s="17"/>
      <c r="D39" s="18"/>
      <c r="E39" s="18"/>
      <c r="F39" s="18"/>
    </row>
    <row r="40" spans="1:6" ht="45" x14ac:dyDescent="0.25">
      <c r="A40" s="19"/>
      <c r="B40" s="20" t="s">
        <v>210</v>
      </c>
      <c r="C40" s="21"/>
      <c r="D40" s="22"/>
      <c r="E40" s="22"/>
      <c r="F40" s="22"/>
    </row>
    <row r="41" spans="1:6" ht="60" x14ac:dyDescent="0.25">
      <c r="A41" s="13" t="s">
        <v>151</v>
      </c>
      <c r="B41" s="5" t="s">
        <v>10</v>
      </c>
      <c r="C41" s="12">
        <v>24.5</v>
      </c>
      <c r="D41" s="4" t="s">
        <v>3</v>
      </c>
      <c r="E41" s="28"/>
      <c r="F41" s="12">
        <f>C41*E41</f>
        <v>0</v>
      </c>
    </row>
    <row r="42" spans="1:6" x14ac:dyDescent="0.25">
      <c r="A42" s="15"/>
      <c r="B42" s="16" t="s">
        <v>9</v>
      </c>
      <c r="C42" s="17"/>
      <c r="D42" s="18"/>
      <c r="E42" s="18"/>
      <c r="F42" s="18"/>
    </row>
    <row r="43" spans="1:6" x14ac:dyDescent="0.25">
      <c r="A43" s="19"/>
      <c r="B43" s="20" t="s">
        <v>211</v>
      </c>
      <c r="C43" s="21"/>
      <c r="D43" s="22"/>
      <c r="E43" s="22"/>
      <c r="F43" s="22"/>
    </row>
    <row r="44" spans="1:6" ht="30" x14ac:dyDescent="0.25">
      <c r="A44" s="13" t="s">
        <v>152</v>
      </c>
      <c r="B44" s="5" t="s">
        <v>33</v>
      </c>
      <c r="C44" s="23">
        <v>2.2999999999999998</v>
      </c>
      <c r="D44" s="4" t="s">
        <v>3</v>
      </c>
      <c r="E44" s="28"/>
      <c r="F44" s="12">
        <f>C44*E44</f>
        <v>0</v>
      </c>
    </row>
    <row r="45" spans="1:6" x14ac:dyDescent="0.25">
      <c r="A45" s="15"/>
      <c r="B45" s="16" t="s">
        <v>9</v>
      </c>
      <c r="C45" s="17"/>
      <c r="D45" s="18"/>
      <c r="E45" s="18"/>
      <c r="F45" s="18"/>
    </row>
    <row r="46" spans="1:6" ht="45" x14ac:dyDescent="0.25">
      <c r="A46" s="19"/>
      <c r="B46" s="20" t="s">
        <v>212</v>
      </c>
      <c r="C46" s="21"/>
      <c r="D46" s="22"/>
      <c r="E46" s="22"/>
      <c r="F46" s="22"/>
    </row>
    <row r="47" spans="1:6" x14ac:dyDescent="0.25">
      <c r="A47" s="13" t="s">
        <v>153</v>
      </c>
      <c r="B47" s="5" t="s">
        <v>34</v>
      </c>
      <c r="C47" s="29">
        <v>0.27600000000000002</v>
      </c>
      <c r="D47" s="4" t="s">
        <v>5</v>
      </c>
      <c r="E47" s="28"/>
      <c r="F47" s="12">
        <f>C47*E47</f>
        <v>0</v>
      </c>
    </row>
    <row r="48" spans="1:6" x14ac:dyDescent="0.25">
      <c r="A48" s="15"/>
      <c r="B48" s="16" t="s">
        <v>9</v>
      </c>
      <c r="C48" s="17"/>
      <c r="D48" s="18"/>
      <c r="E48" s="18"/>
      <c r="F48" s="18"/>
    </row>
    <row r="49" spans="1:6" ht="45" x14ac:dyDescent="0.25">
      <c r="A49" s="19"/>
      <c r="B49" s="20" t="s">
        <v>213</v>
      </c>
      <c r="C49" s="21"/>
      <c r="D49" s="22"/>
      <c r="E49" s="22"/>
      <c r="F49" s="22"/>
    </row>
    <row r="50" spans="1:6" ht="30" x14ac:dyDescent="0.25">
      <c r="A50" s="13" t="s">
        <v>154</v>
      </c>
      <c r="B50" s="5" t="s">
        <v>35</v>
      </c>
      <c r="C50" s="23">
        <v>4.5</v>
      </c>
      <c r="D50" s="4" t="s">
        <v>3</v>
      </c>
      <c r="E50" s="28"/>
      <c r="F50" s="12">
        <f>C50*E50</f>
        <v>0</v>
      </c>
    </row>
    <row r="51" spans="1:6" x14ac:dyDescent="0.25">
      <c r="A51" s="15"/>
      <c r="B51" s="16" t="s">
        <v>9</v>
      </c>
      <c r="C51" s="17"/>
      <c r="D51" s="18"/>
      <c r="E51" s="18"/>
      <c r="F51" s="18"/>
    </row>
    <row r="52" spans="1:6" ht="30" x14ac:dyDescent="0.25">
      <c r="A52" s="19"/>
      <c r="B52" s="20" t="s">
        <v>214</v>
      </c>
      <c r="C52" s="21"/>
      <c r="D52" s="22"/>
      <c r="E52" s="22"/>
      <c r="F52" s="22"/>
    </row>
    <row r="53" spans="1:6" x14ac:dyDescent="0.25">
      <c r="A53" s="13" t="s">
        <v>155</v>
      </c>
      <c r="B53" s="5" t="s">
        <v>36</v>
      </c>
      <c r="C53" s="29">
        <v>0.58599999999999997</v>
      </c>
      <c r="D53" s="4" t="s">
        <v>5</v>
      </c>
      <c r="E53" s="28"/>
      <c r="F53" s="12">
        <f>C53*E53</f>
        <v>0</v>
      </c>
    </row>
    <row r="54" spans="1:6" x14ac:dyDescent="0.25">
      <c r="A54" s="15"/>
      <c r="B54" s="16" t="s">
        <v>9</v>
      </c>
      <c r="C54" s="17"/>
      <c r="D54" s="18"/>
      <c r="E54" s="18"/>
      <c r="F54" s="18"/>
    </row>
    <row r="55" spans="1:6" ht="30" x14ac:dyDescent="0.25">
      <c r="A55" s="19"/>
      <c r="B55" s="20" t="s">
        <v>215</v>
      </c>
      <c r="C55" s="21"/>
      <c r="D55" s="22"/>
      <c r="E55" s="22"/>
      <c r="F55" s="22"/>
    </row>
    <row r="56" spans="1:6" x14ac:dyDescent="0.25">
      <c r="A56" s="13" t="s">
        <v>156</v>
      </c>
      <c r="B56" s="5" t="s">
        <v>37</v>
      </c>
      <c r="C56" s="29">
        <v>7.8E-2</v>
      </c>
      <c r="D56" s="4" t="s">
        <v>5</v>
      </c>
      <c r="E56" s="28"/>
      <c r="F56" s="12">
        <f>C56*E56</f>
        <v>0</v>
      </c>
    </row>
    <row r="57" spans="1:6" x14ac:dyDescent="0.25">
      <c r="A57" s="15"/>
      <c r="B57" s="16" t="s">
        <v>9</v>
      </c>
      <c r="C57" s="17"/>
      <c r="D57" s="18"/>
      <c r="E57" s="18"/>
      <c r="F57" s="18"/>
    </row>
    <row r="58" spans="1:6" ht="30" x14ac:dyDescent="0.25">
      <c r="A58" s="19"/>
      <c r="B58" s="20" t="s">
        <v>216</v>
      </c>
      <c r="C58" s="21"/>
      <c r="D58" s="22"/>
      <c r="E58" s="22"/>
      <c r="F58" s="22"/>
    </row>
    <row r="59" spans="1:6" ht="45" x14ac:dyDescent="0.25">
      <c r="A59" s="13" t="s">
        <v>157</v>
      </c>
      <c r="B59" s="5" t="s">
        <v>40</v>
      </c>
      <c r="C59" s="23">
        <v>64</v>
      </c>
      <c r="D59" s="4" t="s">
        <v>39</v>
      </c>
      <c r="E59" s="28"/>
      <c r="F59" s="12">
        <f>C59*E59</f>
        <v>0</v>
      </c>
    </row>
    <row r="60" spans="1:6" x14ac:dyDescent="0.25">
      <c r="A60" s="15"/>
      <c r="B60" s="16" t="s">
        <v>9</v>
      </c>
      <c r="C60" s="17"/>
      <c r="D60" s="18"/>
      <c r="E60" s="18"/>
      <c r="F60" s="18"/>
    </row>
    <row r="61" spans="1:6" x14ac:dyDescent="0.25">
      <c r="A61" s="19"/>
      <c r="B61" s="20" t="s">
        <v>69</v>
      </c>
      <c r="C61" s="21"/>
      <c r="D61" s="22"/>
      <c r="E61" s="22"/>
      <c r="F61" s="22"/>
    </row>
    <row r="62" spans="1:6" ht="18" customHeight="1" x14ac:dyDescent="0.25">
      <c r="A62" s="13" t="s">
        <v>158</v>
      </c>
      <c r="B62" s="5" t="s">
        <v>31</v>
      </c>
      <c r="C62" s="23">
        <v>3.4</v>
      </c>
      <c r="D62" s="4" t="s">
        <v>3</v>
      </c>
      <c r="E62" s="28"/>
      <c r="F62" s="12">
        <f>C62*E62</f>
        <v>0</v>
      </c>
    </row>
    <row r="63" spans="1:6" x14ac:dyDescent="0.25">
      <c r="A63" s="15"/>
      <c r="B63" s="16" t="s">
        <v>9</v>
      </c>
      <c r="C63" s="17"/>
      <c r="D63" s="18"/>
      <c r="E63" s="18"/>
      <c r="F63" s="18"/>
    </row>
    <row r="64" spans="1:6" ht="30" x14ac:dyDescent="0.25">
      <c r="A64" s="19"/>
      <c r="B64" s="20" t="s">
        <v>217</v>
      </c>
      <c r="C64" s="21"/>
      <c r="D64" s="22"/>
      <c r="E64" s="22"/>
      <c r="F64" s="22"/>
    </row>
    <row r="65" spans="1:6" ht="18" customHeight="1" x14ac:dyDescent="0.25">
      <c r="A65" s="13" t="s">
        <v>159</v>
      </c>
      <c r="B65" s="5" t="s">
        <v>32</v>
      </c>
      <c r="C65" s="4">
        <v>6.5000000000000002E-2</v>
      </c>
      <c r="D65" s="4" t="s">
        <v>5</v>
      </c>
      <c r="E65" s="28"/>
      <c r="F65" s="12">
        <f>C65*E65</f>
        <v>0</v>
      </c>
    </row>
    <row r="66" spans="1:6" x14ac:dyDescent="0.25">
      <c r="A66" s="15"/>
      <c r="B66" s="16" t="s">
        <v>9</v>
      </c>
      <c r="C66" s="17"/>
      <c r="D66" s="18"/>
      <c r="E66" s="18"/>
      <c r="F66" s="18"/>
    </row>
    <row r="67" spans="1:6" x14ac:dyDescent="0.25">
      <c r="A67" s="19"/>
      <c r="B67" s="20" t="s">
        <v>218</v>
      </c>
      <c r="C67" s="21"/>
      <c r="D67" s="22"/>
      <c r="E67" s="22"/>
      <c r="F67" s="22"/>
    </row>
    <row r="68" spans="1:6" x14ac:dyDescent="0.25">
      <c r="A68" s="13" t="s">
        <v>160</v>
      </c>
      <c r="B68" s="5" t="s">
        <v>64</v>
      </c>
      <c r="C68" s="12">
        <v>0.25</v>
      </c>
      <c r="D68" s="4" t="s">
        <v>3</v>
      </c>
      <c r="E68" s="28"/>
      <c r="F68" s="12">
        <f>C68*E68</f>
        <v>0</v>
      </c>
    </row>
    <row r="69" spans="1:6" x14ac:dyDescent="0.25">
      <c r="A69" s="15"/>
      <c r="B69" s="16" t="s">
        <v>9</v>
      </c>
      <c r="C69" s="17"/>
      <c r="D69" s="18"/>
      <c r="E69" s="18"/>
      <c r="F69" s="18"/>
    </row>
    <row r="70" spans="1:6" ht="45" x14ac:dyDescent="0.25">
      <c r="A70" s="19"/>
      <c r="B70" s="20" t="s">
        <v>219</v>
      </c>
      <c r="C70" s="21"/>
      <c r="D70" s="22"/>
      <c r="E70" s="22"/>
      <c r="F70" s="22"/>
    </row>
    <row r="71" spans="1:6" ht="30" x14ac:dyDescent="0.25">
      <c r="A71" s="13" t="s">
        <v>161</v>
      </c>
      <c r="B71" s="5" t="s">
        <v>57</v>
      </c>
      <c r="C71" s="12">
        <v>12.5</v>
      </c>
      <c r="D71" s="4" t="s">
        <v>2</v>
      </c>
      <c r="E71" s="28"/>
      <c r="F71" s="12">
        <f>C71*E71</f>
        <v>0</v>
      </c>
    </row>
    <row r="72" spans="1:6" x14ac:dyDescent="0.25">
      <c r="A72" s="15"/>
      <c r="B72" s="16" t="s">
        <v>9</v>
      </c>
      <c r="C72" s="17"/>
      <c r="D72" s="18"/>
      <c r="E72" s="18"/>
      <c r="F72" s="18"/>
    </row>
    <row r="73" spans="1:6" x14ac:dyDescent="0.25">
      <c r="A73" s="19"/>
      <c r="B73" s="20" t="s">
        <v>220</v>
      </c>
      <c r="C73" s="21"/>
      <c r="D73" s="22"/>
      <c r="E73" s="22"/>
      <c r="F73" s="22"/>
    </row>
    <row r="74" spans="1:6" ht="18" customHeight="1" x14ac:dyDescent="0.25">
      <c r="A74" s="13" t="s">
        <v>162</v>
      </c>
      <c r="B74" s="5" t="s">
        <v>58</v>
      </c>
      <c r="C74" s="12">
        <v>20</v>
      </c>
      <c r="D74" s="4" t="s">
        <v>2</v>
      </c>
      <c r="E74" s="28"/>
      <c r="F74" s="12">
        <f>C74*E74</f>
        <v>0</v>
      </c>
    </row>
    <row r="75" spans="1:6" x14ac:dyDescent="0.25">
      <c r="A75" s="15"/>
      <c r="B75" s="16" t="s">
        <v>9</v>
      </c>
      <c r="C75" s="17"/>
      <c r="D75" s="18"/>
      <c r="E75" s="18"/>
      <c r="F75" s="18"/>
    </row>
    <row r="76" spans="1:6" x14ac:dyDescent="0.25">
      <c r="A76" s="19"/>
      <c r="B76" s="20" t="s">
        <v>221</v>
      </c>
      <c r="C76" s="21"/>
      <c r="D76" s="22"/>
      <c r="E76" s="22"/>
      <c r="F76" s="22"/>
    </row>
    <row r="77" spans="1:6" ht="60" x14ac:dyDescent="0.25">
      <c r="A77" s="13" t="s">
        <v>163</v>
      </c>
      <c r="B77" s="5" t="s">
        <v>41</v>
      </c>
      <c r="C77" s="12">
        <v>57.6</v>
      </c>
      <c r="D77" s="4" t="s">
        <v>2</v>
      </c>
      <c r="E77" s="28"/>
      <c r="F77" s="12">
        <f>C77*E77</f>
        <v>0</v>
      </c>
    </row>
    <row r="78" spans="1:6" x14ac:dyDescent="0.25">
      <c r="A78" s="15"/>
      <c r="B78" s="16" t="s">
        <v>9</v>
      </c>
      <c r="C78" s="17"/>
      <c r="D78" s="18"/>
      <c r="E78" s="18"/>
      <c r="F78" s="18"/>
    </row>
    <row r="79" spans="1:6" ht="60" x14ac:dyDescent="0.25">
      <c r="A79" s="19"/>
      <c r="B79" s="20" t="s">
        <v>222</v>
      </c>
      <c r="C79" s="21"/>
      <c r="D79" s="22"/>
      <c r="E79" s="22"/>
      <c r="F79" s="22"/>
    </row>
    <row r="80" spans="1:6" ht="45" x14ac:dyDescent="0.25">
      <c r="A80" s="13" t="s">
        <v>164</v>
      </c>
      <c r="B80" s="5" t="s">
        <v>43</v>
      </c>
      <c r="C80" s="12">
        <v>57.6</v>
      </c>
      <c r="D80" s="4" t="s">
        <v>2</v>
      </c>
      <c r="E80" s="28"/>
      <c r="F80" s="12">
        <f>C80*E80</f>
        <v>0</v>
      </c>
    </row>
    <row r="81" spans="1:6" x14ac:dyDescent="0.25">
      <c r="A81" s="15"/>
      <c r="B81" s="16" t="s">
        <v>9</v>
      </c>
      <c r="C81" s="17"/>
      <c r="D81" s="18"/>
      <c r="E81" s="18"/>
      <c r="F81" s="18"/>
    </row>
    <row r="82" spans="1:6" x14ac:dyDescent="0.25">
      <c r="A82" s="19"/>
      <c r="B82" s="20" t="s">
        <v>223</v>
      </c>
      <c r="C82" s="21"/>
      <c r="D82" s="22"/>
      <c r="E82" s="22"/>
      <c r="F82" s="22"/>
    </row>
    <row r="83" spans="1:6" ht="18" customHeight="1" x14ac:dyDescent="0.25">
      <c r="A83" s="13" t="s">
        <v>165</v>
      </c>
      <c r="B83" s="5" t="s">
        <v>42</v>
      </c>
      <c r="C83" s="12">
        <v>13</v>
      </c>
      <c r="D83" s="4" t="s">
        <v>6</v>
      </c>
      <c r="E83" s="28"/>
      <c r="F83" s="12">
        <f>C83*E83</f>
        <v>0</v>
      </c>
    </row>
    <row r="84" spans="1:6" x14ac:dyDescent="0.25">
      <c r="A84" s="15"/>
      <c r="B84" s="16" t="s">
        <v>9</v>
      </c>
      <c r="C84" s="17"/>
      <c r="D84" s="18"/>
      <c r="E84" s="18"/>
      <c r="F84" s="18"/>
    </row>
    <row r="85" spans="1:6" x14ac:dyDescent="0.25">
      <c r="A85" s="19"/>
      <c r="B85" s="20" t="s">
        <v>224</v>
      </c>
      <c r="C85" s="21"/>
      <c r="D85" s="22"/>
      <c r="E85" s="22"/>
      <c r="F85" s="22"/>
    </row>
    <row r="86" spans="1:6" ht="45" x14ac:dyDescent="0.25">
      <c r="A86" s="13" t="s">
        <v>166</v>
      </c>
      <c r="B86" s="5" t="s">
        <v>46</v>
      </c>
      <c r="C86" s="12">
        <v>22</v>
      </c>
      <c r="D86" s="4" t="s">
        <v>6</v>
      </c>
      <c r="E86" s="28"/>
      <c r="F86" s="12">
        <f>C86*E86</f>
        <v>0</v>
      </c>
    </row>
    <row r="87" spans="1:6" x14ac:dyDescent="0.25">
      <c r="A87" s="15"/>
      <c r="B87" s="16" t="s">
        <v>9</v>
      </c>
      <c r="C87" s="17"/>
      <c r="D87" s="18"/>
      <c r="E87" s="18"/>
      <c r="F87" s="18"/>
    </row>
    <row r="88" spans="1:6" x14ac:dyDescent="0.25">
      <c r="A88" s="19"/>
      <c r="B88" s="20" t="s">
        <v>225</v>
      </c>
      <c r="C88" s="21"/>
      <c r="D88" s="22"/>
      <c r="E88" s="22"/>
      <c r="F88" s="22"/>
    </row>
    <row r="89" spans="1:6" ht="18" customHeight="1" x14ac:dyDescent="0.25">
      <c r="A89" s="13" t="s">
        <v>167</v>
      </c>
      <c r="B89" s="5" t="s">
        <v>47</v>
      </c>
      <c r="C89" s="12">
        <v>1.1000000000000001</v>
      </c>
      <c r="D89" s="4" t="s">
        <v>6</v>
      </c>
      <c r="E89" s="28"/>
      <c r="F89" s="12">
        <f>C89*E89</f>
        <v>0</v>
      </c>
    </row>
    <row r="90" spans="1:6" x14ac:dyDescent="0.25">
      <c r="A90" s="15"/>
      <c r="B90" s="16" t="s">
        <v>9</v>
      </c>
      <c r="C90" s="17"/>
      <c r="D90" s="18"/>
      <c r="E90" s="18"/>
      <c r="F90" s="18"/>
    </row>
    <row r="91" spans="1:6" x14ac:dyDescent="0.25">
      <c r="A91" s="19"/>
      <c r="B91" s="20" t="s">
        <v>48</v>
      </c>
      <c r="C91" s="21"/>
      <c r="D91" s="22"/>
      <c r="E91" s="22"/>
      <c r="F91" s="22"/>
    </row>
    <row r="92" spans="1:6" ht="30" x14ac:dyDescent="0.25">
      <c r="A92" s="13" t="s">
        <v>168</v>
      </c>
      <c r="B92" s="5" t="s">
        <v>226</v>
      </c>
      <c r="C92" s="12">
        <v>11</v>
      </c>
      <c r="D92" s="4" t="s">
        <v>2</v>
      </c>
      <c r="E92" s="28"/>
      <c r="F92" s="12">
        <f>C92*E92</f>
        <v>0</v>
      </c>
    </row>
    <row r="93" spans="1:6" x14ac:dyDescent="0.25">
      <c r="A93" s="15"/>
      <c r="B93" s="16" t="s">
        <v>9</v>
      </c>
      <c r="C93" s="17"/>
      <c r="D93" s="18"/>
      <c r="E93" s="18"/>
      <c r="F93" s="18"/>
    </row>
    <row r="94" spans="1:6" ht="30" x14ac:dyDescent="0.25">
      <c r="A94" s="19"/>
      <c r="B94" s="20" t="s">
        <v>227</v>
      </c>
      <c r="C94" s="21"/>
      <c r="D94" s="22"/>
      <c r="E94" s="22"/>
      <c r="F94" s="22"/>
    </row>
    <row r="95" spans="1:6" ht="18" customHeight="1" x14ac:dyDescent="0.25">
      <c r="A95" s="13" t="s">
        <v>169</v>
      </c>
      <c r="B95" s="5" t="s">
        <v>59</v>
      </c>
      <c r="C95" s="12">
        <v>25</v>
      </c>
      <c r="D95" s="4" t="s">
        <v>2</v>
      </c>
      <c r="E95" s="28"/>
      <c r="F95" s="12">
        <f>C95*E95</f>
        <v>0</v>
      </c>
    </row>
    <row r="96" spans="1:6" x14ac:dyDescent="0.25">
      <c r="A96" s="24"/>
      <c r="B96" s="16" t="s">
        <v>9</v>
      </c>
      <c r="C96" s="25"/>
      <c r="D96" s="26"/>
      <c r="E96" s="26"/>
      <c r="F96" s="26"/>
    </row>
    <row r="97" spans="1:6" x14ac:dyDescent="0.25">
      <c r="B97" s="20" t="s">
        <v>228</v>
      </c>
    </row>
    <row r="98" spans="1:6" ht="18" customHeight="1" x14ac:dyDescent="0.25">
      <c r="A98" s="13" t="s">
        <v>170</v>
      </c>
      <c r="B98" s="5" t="s">
        <v>14</v>
      </c>
      <c r="C98" s="12">
        <v>227.6</v>
      </c>
      <c r="D98" s="4" t="s">
        <v>2</v>
      </c>
      <c r="E98" s="28"/>
      <c r="F98" s="12">
        <f>C98*E98</f>
        <v>0</v>
      </c>
    </row>
    <row r="99" spans="1:6" x14ac:dyDescent="0.25">
      <c r="A99" s="24"/>
      <c r="B99" s="16" t="s">
        <v>9</v>
      </c>
      <c r="C99" s="25"/>
      <c r="D99" s="26"/>
      <c r="E99" s="26"/>
      <c r="F99" s="26"/>
    </row>
    <row r="100" spans="1:6" x14ac:dyDescent="0.25">
      <c r="B100" s="20" t="s">
        <v>229</v>
      </c>
    </row>
    <row r="101" spans="1:6" ht="18" customHeight="1" x14ac:dyDescent="0.25">
      <c r="A101" s="13" t="s">
        <v>171</v>
      </c>
      <c r="B101" s="5" t="s">
        <v>15</v>
      </c>
      <c r="C101" s="12">
        <v>90.8</v>
      </c>
      <c r="D101" s="4" t="s">
        <v>2</v>
      </c>
      <c r="E101" s="28"/>
      <c r="F101" s="12">
        <f>C101*E101</f>
        <v>0</v>
      </c>
    </row>
    <row r="102" spans="1:6" x14ac:dyDescent="0.25">
      <c r="A102" s="24"/>
      <c r="B102" s="16" t="s">
        <v>9</v>
      </c>
      <c r="C102" s="25"/>
      <c r="D102" s="26"/>
      <c r="E102" s="26"/>
      <c r="F102" s="26"/>
    </row>
    <row r="103" spans="1:6" x14ac:dyDescent="0.25">
      <c r="B103" s="20" t="s">
        <v>230</v>
      </c>
    </row>
    <row r="104" spans="1:6" ht="18" customHeight="1" x14ac:dyDescent="0.25">
      <c r="A104" s="13" t="s">
        <v>172</v>
      </c>
      <c r="B104" s="5" t="s">
        <v>13</v>
      </c>
      <c r="C104" s="12">
        <v>227.6</v>
      </c>
      <c r="D104" s="4" t="s">
        <v>2</v>
      </c>
      <c r="E104" s="28"/>
      <c r="F104" s="12">
        <f>C104*E104</f>
        <v>0</v>
      </c>
    </row>
    <row r="105" spans="1:6" x14ac:dyDescent="0.25">
      <c r="A105" s="15"/>
      <c r="B105" s="16" t="s">
        <v>9</v>
      </c>
      <c r="C105" s="17"/>
      <c r="D105" s="18"/>
      <c r="E105" s="18"/>
      <c r="F105" s="18"/>
    </row>
    <row r="106" spans="1:6" ht="60" x14ac:dyDescent="0.25">
      <c r="A106" s="19"/>
      <c r="B106" s="20" t="s">
        <v>231</v>
      </c>
      <c r="C106" s="21"/>
      <c r="D106" s="22"/>
      <c r="E106" s="22"/>
      <c r="F106" s="22"/>
    </row>
    <row r="107" spans="1:6" ht="18" customHeight="1" x14ac:dyDescent="0.25">
      <c r="A107" s="13" t="s">
        <v>173</v>
      </c>
      <c r="B107" s="5" t="s">
        <v>49</v>
      </c>
      <c r="C107" s="12">
        <v>90.8</v>
      </c>
      <c r="D107" s="4" t="s">
        <v>2</v>
      </c>
      <c r="E107" s="28"/>
      <c r="F107" s="12">
        <f>C107*E107</f>
        <v>0</v>
      </c>
    </row>
    <row r="108" spans="1:6" x14ac:dyDescent="0.25">
      <c r="A108" s="24"/>
      <c r="B108" s="16" t="s">
        <v>9</v>
      </c>
      <c r="C108" s="25"/>
      <c r="D108" s="26"/>
      <c r="E108" s="26"/>
      <c r="F108" s="26"/>
    </row>
    <row r="109" spans="1:6" ht="45" x14ac:dyDescent="0.25">
      <c r="B109" s="20" t="s">
        <v>232</v>
      </c>
    </row>
    <row r="110" spans="1:6" ht="18" customHeight="1" x14ac:dyDescent="0.25">
      <c r="A110" s="13" t="s">
        <v>174</v>
      </c>
      <c r="B110" s="5" t="s">
        <v>16</v>
      </c>
      <c r="C110" s="12">
        <v>10</v>
      </c>
      <c r="D110" s="4" t="s">
        <v>2</v>
      </c>
      <c r="E110" s="28"/>
      <c r="F110" s="12">
        <f>C110*E110</f>
        <v>0</v>
      </c>
    </row>
    <row r="111" spans="1:6" x14ac:dyDescent="0.25">
      <c r="A111" s="24"/>
      <c r="B111" s="16" t="s">
        <v>9</v>
      </c>
      <c r="C111" s="25"/>
      <c r="D111" s="26"/>
      <c r="E111" s="26"/>
      <c r="F111" s="26"/>
    </row>
    <row r="112" spans="1:6" x14ac:dyDescent="0.25">
      <c r="B112" s="20" t="s">
        <v>233</v>
      </c>
    </row>
    <row r="113" spans="1:6" ht="18" customHeight="1" x14ac:dyDescent="0.25">
      <c r="A113" s="13" t="s">
        <v>175</v>
      </c>
      <c r="B113" s="5" t="s">
        <v>17</v>
      </c>
      <c r="C113" s="12">
        <v>10</v>
      </c>
      <c r="D113" s="4" t="s">
        <v>2</v>
      </c>
      <c r="E113" s="28"/>
      <c r="F113" s="12">
        <f>C113*E113</f>
        <v>0</v>
      </c>
    </row>
    <row r="114" spans="1:6" x14ac:dyDescent="0.25">
      <c r="A114" s="24"/>
      <c r="B114" s="16" t="s">
        <v>9</v>
      </c>
      <c r="C114" s="25"/>
      <c r="D114" s="26"/>
      <c r="E114" s="26"/>
      <c r="F114" s="26"/>
    </row>
    <row r="115" spans="1:6" x14ac:dyDescent="0.25">
      <c r="B115" s="20" t="s">
        <v>233</v>
      </c>
    </row>
    <row r="116" spans="1:6" ht="18" customHeight="1" x14ac:dyDescent="0.25">
      <c r="A116" s="13" t="s">
        <v>176</v>
      </c>
      <c r="B116" s="5" t="s">
        <v>50</v>
      </c>
      <c r="C116" s="12">
        <v>4</v>
      </c>
      <c r="D116" s="4" t="s">
        <v>6</v>
      </c>
      <c r="E116" s="28"/>
      <c r="F116" s="12">
        <f>C116*E116</f>
        <v>0</v>
      </c>
    </row>
    <row r="117" spans="1:6" x14ac:dyDescent="0.25">
      <c r="A117" s="15"/>
      <c r="B117" s="16" t="s">
        <v>9</v>
      </c>
      <c r="C117" s="17"/>
      <c r="D117" s="18"/>
      <c r="E117" s="18"/>
      <c r="F117" s="18"/>
    </row>
    <row r="118" spans="1:6" x14ac:dyDescent="0.25">
      <c r="A118" s="19"/>
      <c r="B118" s="20" t="s">
        <v>234</v>
      </c>
      <c r="C118" s="21"/>
      <c r="D118" s="22"/>
      <c r="E118" s="22"/>
      <c r="F118" s="22"/>
    </row>
    <row r="119" spans="1:6" ht="30" x14ac:dyDescent="0.25">
      <c r="A119" s="13" t="s">
        <v>177</v>
      </c>
      <c r="B119" s="5" t="s">
        <v>235</v>
      </c>
      <c r="C119" s="12">
        <v>7</v>
      </c>
      <c r="D119" s="4" t="s">
        <v>6</v>
      </c>
      <c r="E119" s="28"/>
      <c r="F119" s="12">
        <f>C119*E119</f>
        <v>0</v>
      </c>
    </row>
    <row r="120" spans="1:6" x14ac:dyDescent="0.25">
      <c r="A120" s="15"/>
      <c r="B120" s="16" t="s">
        <v>9</v>
      </c>
      <c r="C120" s="17"/>
      <c r="D120" s="18"/>
      <c r="E120" s="18"/>
      <c r="F120" s="18"/>
    </row>
    <row r="121" spans="1:6" x14ac:dyDescent="0.25">
      <c r="A121" s="19"/>
      <c r="B121" s="20" t="s">
        <v>236</v>
      </c>
      <c r="C121" s="21"/>
      <c r="D121" s="22"/>
      <c r="E121" s="22"/>
      <c r="F121" s="22"/>
    </row>
    <row r="122" spans="1:6" ht="18" customHeight="1" x14ac:dyDescent="0.25">
      <c r="A122" s="13" t="s">
        <v>178</v>
      </c>
      <c r="B122" s="5" t="s">
        <v>237</v>
      </c>
      <c r="C122" s="12">
        <v>1</v>
      </c>
      <c r="D122" s="4" t="s">
        <v>238</v>
      </c>
      <c r="E122" s="28"/>
      <c r="F122" s="12">
        <f>C122*E122</f>
        <v>0</v>
      </c>
    </row>
    <row r="123" spans="1:6" x14ac:dyDescent="0.25">
      <c r="A123" s="15"/>
      <c r="B123" s="16" t="s">
        <v>9</v>
      </c>
      <c r="C123" s="17"/>
      <c r="D123" s="18"/>
      <c r="E123" s="18"/>
      <c r="F123" s="18"/>
    </row>
    <row r="124" spans="1:6" x14ac:dyDescent="0.25">
      <c r="A124" s="19"/>
      <c r="B124" s="20" t="s">
        <v>239</v>
      </c>
      <c r="C124" s="21"/>
      <c r="D124" s="22"/>
      <c r="E124" s="22"/>
      <c r="F124" s="22"/>
    </row>
    <row r="125" spans="1:6" ht="75" x14ac:dyDescent="0.25">
      <c r="A125" s="13" t="s">
        <v>179</v>
      </c>
      <c r="B125" s="30" t="s">
        <v>51</v>
      </c>
      <c r="C125" s="12">
        <v>15</v>
      </c>
      <c r="D125" s="4" t="s">
        <v>6</v>
      </c>
      <c r="E125" s="28"/>
      <c r="F125" s="12">
        <f>C125*E125</f>
        <v>0</v>
      </c>
    </row>
    <row r="126" spans="1:6" x14ac:dyDescent="0.25">
      <c r="A126" s="15"/>
      <c r="B126" s="16" t="s">
        <v>9</v>
      </c>
      <c r="C126" s="17"/>
      <c r="D126" s="18"/>
      <c r="E126" s="18"/>
      <c r="F126" s="18"/>
    </row>
    <row r="127" spans="1:6" x14ac:dyDescent="0.25">
      <c r="A127" s="19"/>
      <c r="B127" s="20" t="s">
        <v>240</v>
      </c>
      <c r="C127" s="21"/>
      <c r="D127" s="22"/>
      <c r="E127" s="22"/>
      <c r="F127" s="22"/>
    </row>
    <row r="128" spans="1:6" ht="18" customHeight="1" x14ac:dyDescent="0.25">
      <c r="A128" s="27" t="s">
        <v>180</v>
      </c>
      <c r="B128" s="5" t="s">
        <v>11</v>
      </c>
      <c r="C128" s="12">
        <v>39.799999999999997</v>
      </c>
      <c r="D128" s="4" t="s">
        <v>6</v>
      </c>
      <c r="E128" s="28"/>
      <c r="F128" s="12">
        <f>C128*E128</f>
        <v>0</v>
      </c>
    </row>
    <row r="129" spans="1:6" x14ac:dyDescent="0.25">
      <c r="A129" s="15"/>
      <c r="B129" s="16" t="s">
        <v>9</v>
      </c>
      <c r="C129" s="17"/>
      <c r="D129" s="18"/>
      <c r="E129" s="18"/>
      <c r="F129" s="18"/>
    </row>
    <row r="130" spans="1:6" ht="45" x14ac:dyDescent="0.25">
      <c r="A130" s="19"/>
      <c r="B130" s="20" t="s">
        <v>206</v>
      </c>
      <c r="C130" s="21"/>
      <c r="D130" s="22"/>
      <c r="E130" s="22"/>
      <c r="F130" s="22"/>
    </row>
    <row r="131" spans="1:6" ht="30" x14ac:dyDescent="0.25">
      <c r="A131" s="27" t="s">
        <v>181</v>
      </c>
      <c r="B131" s="5" t="s">
        <v>52</v>
      </c>
      <c r="C131" s="12">
        <v>16.399999999999999</v>
      </c>
      <c r="D131" s="4" t="s">
        <v>6</v>
      </c>
      <c r="E131" s="28"/>
      <c r="F131" s="12">
        <f>C131*E131</f>
        <v>0</v>
      </c>
    </row>
    <row r="132" spans="1:6" x14ac:dyDescent="0.25">
      <c r="A132" s="15"/>
      <c r="B132" s="16" t="s">
        <v>9</v>
      </c>
      <c r="C132" s="17"/>
      <c r="D132" s="18"/>
      <c r="E132" s="18"/>
      <c r="F132" s="18"/>
    </row>
    <row r="133" spans="1:6" ht="45" x14ac:dyDescent="0.25">
      <c r="A133" s="19"/>
      <c r="B133" s="20" t="s">
        <v>241</v>
      </c>
      <c r="C133" s="21"/>
      <c r="D133" s="22"/>
      <c r="E133" s="22"/>
      <c r="F133" s="22"/>
    </row>
    <row r="134" spans="1:6" ht="18" customHeight="1" x14ac:dyDescent="0.25">
      <c r="A134" s="27" t="s">
        <v>182</v>
      </c>
      <c r="B134" s="5" t="s">
        <v>53</v>
      </c>
      <c r="C134" s="12">
        <v>6</v>
      </c>
      <c r="D134" s="4" t="s">
        <v>2</v>
      </c>
      <c r="E134" s="28"/>
      <c r="F134" s="12">
        <f>C134*E134</f>
        <v>0</v>
      </c>
    </row>
    <row r="135" spans="1:6" x14ac:dyDescent="0.25">
      <c r="A135" s="15"/>
      <c r="B135" s="16" t="s">
        <v>9</v>
      </c>
      <c r="C135" s="17"/>
      <c r="D135" s="18"/>
      <c r="E135" s="18"/>
      <c r="F135" s="18"/>
    </row>
    <row r="136" spans="1:6" x14ac:dyDescent="0.25">
      <c r="A136" s="19"/>
      <c r="B136" s="20" t="s">
        <v>242</v>
      </c>
      <c r="C136" s="21"/>
      <c r="D136" s="22"/>
      <c r="E136" s="22"/>
      <c r="F136" s="22"/>
    </row>
    <row r="137" spans="1:6" ht="30" x14ac:dyDescent="0.25">
      <c r="A137" s="27" t="s">
        <v>183</v>
      </c>
      <c r="B137" s="5" t="s">
        <v>243</v>
      </c>
      <c r="C137" s="12">
        <v>4</v>
      </c>
      <c r="D137" s="4" t="s">
        <v>6</v>
      </c>
      <c r="E137" s="28"/>
      <c r="F137" s="12">
        <f>C137*E137</f>
        <v>0</v>
      </c>
    </row>
    <row r="138" spans="1:6" x14ac:dyDescent="0.25">
      <c r="A138" s="15"/>
      <c r="B138" s="16" t="s">
        <v>9</v>
      </c>
      <c r="C138" s="17"/>
      <c r="D138" s="18"/>
      <c r="E138" s="18"/>
      <c r="F138" s="18"/>
    </row>
    <row r="139" spans="1:6" x14ac:dyDescent="0.25">
      <c r="A139" s="19"/>
      <c r="B139" s="20" t="s">
        <v>244</v>
      </c>
      <c r="C139" s="21"/>
      <c r="D139" s="22"/>
      <c r="E139" s="22"/>
      <c r="F139" s="22"/>
    </row>
    <row r="140" spans="1:6" ht="18" customHeight="1" x14ac:dyDescent="0.25">
      <c r="A140" s="27" t="s">
        <v>184</v>
      </c>
      <c r="B140" s="5" t="s">
        <v>61</v>
      </c>
      <c r="C140" s="12">
        <v>15</v>
      </c>
      <c r="D140" s="4" t="s">
        <v>6</v>
      </c>
      <c r="E140" s="28"/>
      <c r="F140" s="12">
        <f t="shared" ref="F140" si="0">C140*E140</f>
        <v>0</v>
      </c>
    </row>
    <row r="141" spans="1:6" x14ac:dyDescent="0.25">
      <c r="A141" s="15"/>
      <c r="B141" s="16" t="s">
        <v>9</v>
      </c>
      <c r="C141" s="17"/>
      <c r="D141" s="18"/>
      <c r="E141" s="18"/>
      <c r="F141" s="18"/>
    </row>
    <row r="142" spans="1:6" x14ac:dyDescent="0.25">
      <c r="A142" s="19"/>
      <c r="B142" s="20" t="s">
        <v>245</v>
      </c>
      <c r="C142" s="21"/>
      <c r="D142" s="22"/>
      <c r="E142" s="22"/>
      <c r="F142" s="22"/>
    </row>
    <row r="143" spans="1:6" ht="18" customHeight="1" x14ac:dyDescent="0.25">
      <c r="A143" s="27" t="s">
        <v>185</v>
      </c>
      <c r="B143" s="5" t="s">
        <v>60</v>
      </c>
      <c r="C143" s="12">
        <v>3.4</v>
      </c>
      <c r="D143" s="4" t="s">
        <v>3</v>
      </c>
      <c r="E143" s="28"/>
      <c r="F143" s="12">
        <f>C143*E143</f>
        <v>0</v>
      </c>
    </row>
    <row r="144" spans="1:6" x14ac:dyDescent="0.25">
      <c r="A144" s="15"/>
      <c r="B144" s="16" t="s">
        <v>9</v>
      </c>
      <c r="C144" s="17"/>
      <c r="D144" s="18"/>
      <c r="E144" s="18"/>
      <c r="F144" s="18"/>
    </row>
    <row r="145" spans="1:6" x14ac:dyDescent="0.25">
      <c r="A145" s="19"/>
      <c r="B145" s="20" t="s">
        <v>246</v>
      </c>
      <c r="C145" s="21"/>
      <c r="D145" s="22"/>
      <c r="E145" s="22"/>
      <c r="F145" s="22"/>
    </row>
    <row r="146" spans="1:6" ht="18" customHeight="1" x14ac:dyDescent="0.25">
      <c r="A146" s="27" t="s">
        <v>186</v>
      </c>
      <c r="B146" s="5" t="s">
        <v>62</v>
      </c>
      <c r="C146" s="12">
        <v>1.9</v>
      </c>
      <c r="D146" s="4" t="s">
        <v>3</v>
      </c>
      <c r="E146" s="28"/>
      <c r="F146" s="12">
        <f t="shared" ref="F146" si="1">C146*E146</f>
        <v>0</v>
      </c>
    </row>
    <row r="147" spans="1:6" x14ac:dyDescent="0.25">
      <c r="A147" s="15"/>
      <c r="B147" s="16" t="s">
        <v>9</v>
      </c>
      <c r="C147" s="17"/>
      <c r="D147" s="18"/>
      <c r="E147" s="18"/>
      <c r="F147" s="18"/>
    </row>
    <row r="148" spans="1:6" ht="30" x14ac:dyDescent="0.25">
      <c r="A148" s="19"/>
      <c r="B148" s="20" t="s">
        <v>247</v>
      </c>
      <c r="C148" s="21"/>
      <c r="D148" s="22"/>
      <c r="E148" s="22"/>
      <c r="F148" s="22"/>
    </row>
    <row r="149" spans="1:6" ht="18" customHeight="1" x14ac:dyDescent="0.25">
      <c r="A149" s="27" t="s">
        <v>187</v>
      </c>
      <c r="B149" s="5" t="s">
        <v>63</v>
      </c>
      <c r="C149" s="12">
        <v>3.3</v>
      </c>
      <c r="D149" s="4" t="s">
        <v>3</v>
      </c>
      <c r="E149" s="28"/>
      <c r="F149" s="12">
        <f t="shared" ref="F149" si="2">C149*E149</f>
        <v>0</v>
      </c>
    </row>
    <row r="150" spans="1:6" x14ac:dyDescent="0.25">
      <c r="A150" s="15"/>
      <c r="B150" s="16" t="s">
        <v>9</v>
      </c>
      <c r="C150" s="17"/>
      <c r="D150" s="18"/>
      <c r="E150" s="18"/>
      <c r="F150" s="18"/>
    </row>
    <row r="151" spans="1:6" ht="30" x14ac:dyDescent="0.25">
      <c r="A151" s="19"/>
      <c r="B151" s="20" t="s">
        <v>248</v>
      </c>
      <c r="C151" s="21"/>
      <c r="D151" s="22"/>
      <c r="E151" s="22"/>
      <c r="F151" s="22"/>
    </row>
    <row r="152" spans="1:6" ht="18" customHeight="1" x14ac:dyDescent="0.25">
      <c r="A152" s="27" t="s">
        <v>188</v>
      </c>
      <c r="B152" s="5" t="s">
        <v>249</v>
      </c>
      <c r="C152" s="12">
        <v>0.25</v>
      </c>
      <c r="D152" s="4" t="s">
        <v>3</v>
      </c>
      <c r="E152" s="28"/>
      <c r="F152" s="12">
        <f t="shared" ref="F152" si="3">C152*E152</f>
        <v>0</v>
      </c>
    </row>
    <row r="153" spans="1:6" x14ac:dyDescent="0.25">
      <c r="A153" s="15"/>
      <c r="B153" s="16" t="s">
        <v>9</v>
      </c>
      <c r="C153" s="17"/>
      <c r="D153" s="18"/>
      <c r="E153" s="18"/>
      <c r="F153" s="18"/>
    </row>
    <row r="154" spans="1:6" ht="45" x14ac:dyDescent="0.25">
      <c r="A154" s="19"/>
      <c r="B154" s="20" t="s">
        <v>250</v>
      </c>
      <c r="C154" s="21"/>
      <c r="D154" s="22"/>
      <c r="E154" s="22"/>
      <c r="F154" s="22"/>
    </row>
    <row r="155" spans="1:6" ht="18" customHeight="1" x14ac:dyDescent="0.25">
      <c r="A155" s="27" t="s">
        <v>189</v>
      </c>
      <c r="B155" s="5" t="s">
        <v>65</v>
      </c>
      <c r="C155" s="12">
        <v>9</v>
      </c>
      <c r="D155" s="4" t="s">
        <v>2</v>
      </c>
      <c r="E155" s="28"/>
      <c r="F155" s="12">
        <f t="shared" ref="F155" si="4">C155*E155</f>
        <v>0</v>
      </c>
    </row>
    <row r="156" spans="1:6" x14ac:dyDescent="0.25">
      <c r="A156" s="15"/>
      <c r="B156" s="16" t="s">
        <v>9</v>
      </c>
      <c r="C156" s="17"/>
      <c r="D156" s="18"/>
      <c r="E156" s="18"/>
      <c r="F156" s="18"/>
    </row>
    <row r="157" spans="1:6" ht="30" x14ac:dyDescent="0.25">
      <c r="A157" s="19"/>
      <c r="B157" s="20" t="s">
        <v>66</v>
      </c>
      <c r="C157" s="21"/>
      <c r="D157" s="22"/>
      <c r="E157" s="22"/>
      <c r="F157" s="22"/>
    </row>
    <row r="158" spans="1:6" ht="18" customHeight="1" x14ac:dyDescent="0.25">
      <c r="A158" s="27" t="s">
        <v>190</v>
      </c>
      <c r="B158" s="5" t="s">
        <v>68</v>
      </c>
      <c r="C158" s="12">
        <v>34.299999999999997</v>
      </c>
      <c r="D158" s="4" t="s">
        <v>2</v>
      </c>
      <c r="E158" s="28"/>
      <c r="F158" s="12">
        <f t="shared" ref="F158" si="5">C158*E158</f>
        <v>0</v>
      </c>
    </row>
    <row r="159" spans="1:6" x14ac:dyDescent="0.25">
      <c r="A159" s="15"/>
      <c r="B159" s="16" t="s">
        <v>9</v>
      </c>
      <c r="C159" s="17"/>
      <c r="D159" s="18"/>
      <c r="E159" s="18"/>
      <c r="F159" s="18"/>
    </row>
    <row r="160" spans="1:6" x14ac:dyDescent="0.25">
      <c r="A160" s="19"/>
      <c r="B160" s="20" t="s">
        <v>251</v>
      </c>
      <c r="C160" s="21"/>
      <c r="D160" s="22"/>
      <c r="E160" s="22"/>
      <c r="F160" s="22"/>
    </row>
    <row r="161" spans="1:6" ht="18" customHeight="1" x14ac:dyDescent="0.25">
      <c r="A161" s="27" t="s">
        <v>191</v>
      </c>
      <c r="B161" s="5" t="s">
        <v>71</v>
      </c>
      <c r="C161" s="12">
        <v>17.5</v>
      </c>
      <c r="D161" s="4" t="s">
        <v>2</v>
      </c>
      <c r="E161" s="28"/>
      <c r="F161" s="12">
        <f t="shared" ref="F161" si="6">C161*E161</f>
        <v>0</v>
      </c>
    </row>
    <row r="162" spans="1:6" x14ac:dyDescent="0.25">
      <c r="A162" s="15"/>
      <c r="B162" s="16" t="s">
        <v>9</v>
      </c>
      <c r="C162" s="17"/>
      <c r="D162" s="18"/>
      <c r="E162" s="18"/>
      <c r="F162" s="18"/>
    </row>
    <row r="163" spans="1:6" ht="45" x14ac:dyDescent="0.25">
      <c r="A163" s="19"/>
      <c r="B163" s="20" t="s">
        <v>252</v>
      </c>
      <c r="C163" s="21"/>
      <c r="D163" s="22"/>
      <c r="E163" s="22"/>
      <c r="F163" s="22"/>
    </row>
    <row r="164" spans="1:6" ht="18" customHeight="1" x14ac:dyDescent="0.25">
      <c r="A164" s="27" t="s">
        <v>192</v>
      </c>
      <c r="B164" s="5" t="s">
        <v>70</v>
      </c>
      <c r="C164" s="12">
        <v>51.9</v>
      </c>
      <c r="D164" s="4" t="s">
        <v>2</v>
      </c>
      <c r="E164" s="28"/>
      <c r="F164" s="12">
        <f t="shared" ref="F164" si="7">C164*E164</f>
        <v>0</v>
      </c>
    </row>
    <row r="165" spans="1:6" x14ac:dyDescent="0.25">
      <c r="A165" s="15"/>
      <c r="B165" s="16" t="s">
        <v>9</v>
      </c>
      <c r="C165" s="17"/>
      <c r="D165" s="18"/>
      <c r="E165" s="18"/>
      <c r="F165" s="18"/>
    </row>
    <row r="166" spans="1:6" ht="60" x14ac:dyDescent="0.25">
      <c r="A166" s="19"/>
      <c r="B166" s="20" t="s">
        <v>253</v>
      </c>
      <c r="C166" s="21"/>
      <c r="D166" s="22"/>
      <c r="E166" s="22"/>
      <c r="F166" s="22"/>
    </row>
    <row r="167" spans="1:6" ht="18" customHeight="1" x14ac:dyDescent="0.25">
      <c r="A167" s="27" t="s">
        <v>193</v>
      </c>
      <c r="B167" s="5" t="s">
        <v>72</v>
      </c>
      <c r="C167" s="12">
        <v>1.3</v>
      </c>
      <c r="D167" s="4" t="s">
        <v>2</v>
      </c>
      <c r="E167" s="28"/>
      <c r="F167" s="12">
        <f t="shared" ref="F167" si="8">C167*E167</f>
        <v>0</v>
      </c>
    </row>
    <row r="168" spans="1:6" x14ac:dyDescent="0.25">
      <c r="A168" s="15"/>
      <c r="B168" s="16" t="s">
        <v>9</v>
      </c>
      <c r="C168" s="17"/>
      <c r="D168" s="18"/>
      <c r="E168" s="18"/>
      <c r="F168" s="18"/>
    </row>
    <row r="169" spans="1:6" ht="30" x14ac:dyDescent="0.25">
      <c r="A169" s="19"/>
      <c r="B169" s="20" t="s">
        <v>254</v>
      </c>
      <c r="C169" s="21"/>
      <c r="D169" s="22"/>
      <c r="E169" s="22"/>
      <c r="F169" s="22"/>
    </row>
    <row r="170" spans="1:6" ht="18" customHeight="1" x14ac:dyDescent="0.25">
      <c r="A170" s="27" t="s">
        <v>194</v>
      </c>
      <c r="B170" s="5" t="s">
        <v>73</v>
      </c>
      <c r="C170" s="12">
        <v>6.5</v>
      </c>
      <c r="D170" s="4" t="s">
        <v>2</v>
      </c>
      <c r="E170" s="28"/>
      <c r="F170" s="12">
        <f t="shared" ref="F170" si="9">C170*E170</f>
        <v>0</v>
      </c>
    </row>
    <row r="171" spans="1:6" x14ac:dyDescent="0.25">
      <c r="A171" s="15"/>
      <c r="B171" s="16" t="s">
        <v>9</v>
      </c>
      <c r="C171" s="17"/>
      <c r="D171" s="18"/>
      <c r="E171" s="18"/>
      <c r="F171" s="18"/>
    </row>
    <row r="172" spans="1:6" x14ac:dyDescent="0.25">
      <c r="A172" s="19"/>
      <c r="B172" s="20" t="s">
        <v>255</v>
      </c>
      <c r="C172" s="21"/>
      <c r="D172" s="22"/>
      <c r="E172" s="22"/>
      <c r="F172" s="22"/>
    </row>
    <row r="173" spans="1:6" ht="30" x14ac:dyDescent="0.25">
      <c r="A173" s="27" t="s">
        <v>195</v>
      </c>
      <c r="B173" s="5" t="s">
        <v>74</v>
      </c>
      <c r="C173" s="12">
        <v>4.3</v>
      </c>
      <c r="D173" s="4" t="s">
        <v>2</v>
      </c>
      <c r="E173" s="28"/>
      <c r="F173" s="12">
        <f t="shared" ref="F173" si="10">C173*E173</f>
        <v>0</v>
      </c>
    </row>
    <row r="174" spans="1:6" x14ac:dyDescent="0.25">
      <c r="A174" s="15"/>
      <c r="B174" s="16" t="s">
        <v>9</v>
      </c>
      <c r="C174" s="17"/>
      <c r="D174" s="18"/>
      <c r="E174" s="18"/>
      <c r="F174" s="18"/>
    </row>
    <row r="175" spans="1:6" x14ac:dyDescent="0.25">
      <c r="A175" s="19"/>
      <c r="B175" s="20" t="s">
        <v>256</v>
      </c>
      <c r="C175" s="21"/>
      <c r="D175" s="22"/>
      <c r="E175" s="22"/>
      <c r="F175" s="22"/>
    </row>
    <row r="176" spans="1:6" ht="30" x14ac:dyDescent="0.25">
      <c r="A176" s="27" t="s">
        <v>196</v>
      </c>
      <c r="B176" s="5" t="s">
        <v>75</v>
      </c>
      <c r="C176" s="12">
        <v>4.3</v>
      </c>
      <c r="D176" s="4" t="s">
        <v>2</v>
      </c>
      <c r="E176" s="28"/>
      <c r="F176" s="12">
        <f t="shared" ref="F176" si="11">C176*E176</f>
        <v>0</v>
      </c>
    </row>
    <row r="177" spans="1:6" x14ac:dyDescent="0.25">
      <c r="A177" s="15"/>
      <c r="B177" s="16" t="s">
        <v>9</v>
      </c>
      <c r="C177" s="17"/>
      <c r="D177" s="18"/>
      <c r="E177" s="18"/>
      <c r="F177" s="18"/>
    </row>
    <row r="178" spans="1:6" x14ac:dyDescent="0.25">
      <c r="A178" s="19"/>
      <c r="B178" s="20" t="s">
        <v>256</v>
      </c>
      <c r="C178" s="21"/>
      <c r="D178" s="22"/>
      <c r="E178" s="22"/>
      <c r="F178" s="22"/>
    </row>
    <row r="179" spans="1:6" ht="30" x14ac:dyDescent="0.25">
      <c r="A179" s="27" t="s">
        <v>197</v>
      </c>
      <c r="B179" s="5" t="s">
        <v>76</v>
      </c>
      <c r="C179" s="12">
        <v>4.3</v>
      </c>
      <c r="D179" s="4" t="s">
        <v>2</v>
      </c>
      <c r="E179" s="28"/>
      <c r="F179" s="12">
        <f t="shared" ref="F179" si="12">C179*E179</f>
        <v>0</v>
      </c>
    </row>
    <row r="180" spans="1:6" x14ac:dyDescent="0.25">
      <c r="A180" s="15"/>
      <c r="B180" s="16" t="s">
        <v>9</v>
      </c>
      <c r="C180" s="17"/>
      <c r="D180" s="18"/>
      <c r="E180" s="18"/>
      <c r="F180" s="18"/>
    </row>
    <row r="181" spans="1:6" x14ac:dyDescent="0.25">
      <c r="A181" s="19"/>
      <c r="B181" s="20" t="s">
        <v>256</v>
      </c>
      <c r="C181" s="21"/>
      <c r="D181" s="22"/>
      <c r="E181" s="22"/>
      <c r="F181" s="22"/>
    </row>
    <row r="182" spans="1:6" ht="30" x14ac:dyDescent="0.25">
      <c r="A182" s="27" t="s">
        <v>198</v>
      </c>
      <c r="B182" s="5" t="s">
        <v>77</v>
      </c>
      <c r="C182" s="12">
        <v>12.9</v>
      </c>
      <c r="D182" s="4" t="s">
        <v>2</v>
      </c>
      <c r="E182" s="28"/>
      <c r="F182" s="12">
        <f t="shared" ref="F182" si="13">C182*E182</f>
        <v>0</v>
      </c>
    </row>
    <row r="183" spans="1:6" x14ac:dyDescent="0.25">
      <c r="A183" s="15"/>
      <c r="B183" s="16" t="s">
        <v>9</v>
      </c>
      <c r="C183" s="17"/>
      <c r="D183" s="18"/>
      <c r="E183" s="18"/>
      <c r="F183" s="18"/>
    </row>
    <row r="184" spans="1:6" x14ac:dyDescent="0.25">
      <c r="A184" s="19"/>
      <c r="B184" s="20" t="s">
        <v>257</v>
      </c>
      <c r="C184" s="21"/>
      <c r="D184" s="22"/>
      <c r="E184" s="22"/>
      <c r="F184" s="22"/>
    </row>
    <row r="185" spans="1:6" ht="30" x14ac:dyDescent="0.25">
      <c r="A185" s="27" t="s">
        <v>199</v>
      </c>
      <c r="B185" s="5" t="s">
        <v>78</v>
      </c>
      <c r="C185" s="12">
        <v>1.3</v>
      </c>
      <c r="D185" s="4" t="s">
        <v>2</v>
      </c>
      <c r="E185" s="28"/>
      <c r="F185" s="12">
        <f t="shared" ref="F185" si="14">C185*E185</f>
        <v>0</v>
      </c>
    </row>
    <row r="186" spans="1:6" x14ac:dyDescent="0.25">
      <c r="A186" s="15"/>
      <c r="B186" s="16" t="s">
        <v>9</v>
      </c>
      <c r="C186" s="17"/>
      <c r="D186" s="18"/>
      <c r="E186" s="18"/>
      <c r="F186" s="18"/>
    </row>
    <row r="187" spans="1:6" x14ac:dyDescent="0.25">
      <c r="A187" s="19"/>
      <c r="B187" s="20" t="s">
        <v>258</v>
      </c>
      <c r="C187" s="21"/>
      <c r="D187" s="22"/>
      <c r="E187" s="22"/>
      <c r="F187" s="22"/>
    </row>
    <row r="188" spans="1:6" ht="20.25" customHeight="1" x14ac:dyDescent="0.25">
      <c r="A188" s="32"/>
      <c r="B188" s="33"/>
      <c r="C188" s="34"/>
      <c r="D188" s="53" t="s">
        <v>22</v>
      </c>
      <c r="E188" s="53"/>
      <c r="F188" s="41">
        <f>SUM(F5:F187)</f>
        <v>0</v>
      </c>
    </row>
    <row r="189" spans="1:6" ht="20.25" customHeight="1" x14ac:dyDescent="0.25">
      <c r="A189" s="35"/>
      <c r="B189" s="36"/>
      <c r="C189" s="37"/>
      <c r="D189" s="53" t="s">
        <v>21</v>
      </c>
      <c r="E189" s="53"/>
      <c r="F189" s="41">
        <f>F188*0.21</f>
        <v>0</v>
      </c>
    </row>
    <row r="190" spans="1:6" ht="20.25" customHeight="1" x14ac:dyDescent="0.25">
      <c r="A190" s="38"/>
      <c r="B190" s="39"/>
      <c r="C190" s="40"/>
      <c r="D190" s="53" t="s">
        <v>23</v>
      </c>
      <c r="E190" s="53"/>
      <c r="F190" s="41">
        <f>F188+F189</f>
        <v>0</v>
      </c>
    </row>
  </sheetData>
  <mergeCells count="3">
    <mergeCell ref="D188:E188"/>
    <mergeCell ref="D189:E189"/>
    <mergeCell ref="D190:E190"/>
  </mergeCells>
  <pageMargins left="0.52" right="0.31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VRN</vt:lpstr>
      <vt:lpstr>SO 201_1694-5</vt:lpstr>
      <vt:lpstr>SO 202_17125-1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Hnojský Marek</dc:creator>
  <cp:lastModifiedBy>Fuks Jiří</cp:lastModifiedBy>
  <cp:lastPrinted>2024-12-11T12:11:58Z</cp:lastPrinted>
  <dcterms:created xsi:type="dcterms:W3CDTF">2023-08-17T07:03:19Z</dcterms:created>
  <dcterms:modified xsi:type="dcterms:W3CDTF">2025-01-22T06:29:34Z</dcterms:modified>
</cp:coreProperties>
</file>