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Users\KPj\_ASPE_ESTICON\21_052_00_Rohozno\odevzdani\odevzdani_II\soupis\"/>
    </mc:Choice>
  </mc:AlternateContent>
  <bookViews>
    <workbookView xWindow="0" yWindow="0" windowWidth="0" windowHeight="0"/>
  </bookViews>
  <sheets>
    <sheet name="Rekapitulace" sheetId="8" r:id="rId1"/>
    <sheet name="SO 000" sheetId="2" r:id="rId2"/>
    <sheet name="SO 001 SO 001" sheetId="3" r:id="rId3"/>
    <sheet name="SO 002" sheetId="4" r:id="rId4"/>
    <sheet name="SO 101" sheetId="5" r:id="rId5"/>
    <sheet name="SO 201SO 201" sheetId="6" r:id="rId6"/>
    <sheet name="SO 202" sheetId="7" r:id="rId7"/>
  </sheets>
  <calcPr/>
</workbook>
</file>

<file path=xl/calcChain.xml><?xml version="1.0" encoding="utf-8"?>
<calcChain xmlns="http://schemas.openxmlformats.org/spreadsheetml/2006/main">
  <c i="8" l="1"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7" r="I3"/>
  <c r="I148"/>
  <c r="O167"/>
  <c r="I167"/>
  <c r="O164"/>
  <c r="I164"/>
  <c r="O161"/>
  <c r="I161"/>
  <c r="O158"/>
  <c r="I158"/>
  <c r="O155"/>
  <c r="I155"/>
  <c r="O152"/>
  <c r="I152"/>
  <c r="O149"/>
  <c r="I149"/>
  <c r="I138"/>
  <c r="O145"/>
  <c r="I145"/>
  <c r="O142"/>
  <c r="I142"/>
  <c r="O139"/>
  <c r="I139"/>
  <c r="I122"/>
  <c r="O135"/>
  <c r="I135"/>
  <c r="O132"/>
  <c r="I132"/>
  <c r="O129"/>
  <c r="I129"/>
  <c r="O126"/>
  <c r="I126"/>
  <c r="O123"/>
  <c r="I123"/>
  <c r="I109"/>
  <c r="O119"/>
  <c r="I119"/>
  <c r="O116"/>
  <c r="I116"/>
  <c r="O113"/>
  <c r="I113"/>
  <c r="O110"/>
  <c r="I110"/>
  <c r="I75"/>
  <c r="O106"/>
  <c r="I106"/>
  <c r="O103"/>
  <c r="I103"/>
  <c r="O100"/>
  <c r="I100"/>
  <c r="O97"/>
  <c r="I97"/>
  <c r="O94"/>
  <c r="I94"/>
  <c r="O91"/>
  <c r="I91"/>
  <c r="O88"/>
  <c r="I88"/>
  <c r="O85"/>
  <c r="I85"/>
  <c r="O82"/>
  <c r="I82"/>
  <c r="O79"/>
  <c r="I79"/>
  <c r="O76"/>
  <c r="I76"/>
  <c r="I50"/>
  <c r="O72"/>
  <c r="I72"/>
  <c r="O69"/>
  <c r="I69"/>
  <c r="O66"/>
  <c r="I66"/>
  <c r="O63"/>
  <c r="I63"/>
  <c r="O60"/>
  <c r="I60"/>
  <c r="O57"/>
  <c r="I57"/>
  <c r="O54"/>
  <c r="I54"/>
  <c r="O51"/>
  <c r="I51"/>
  <c r="I43"/>
  <c r="O47"/>
  <c r="I47"/>
  <c r="O44"/>
  <c r="I44"/>
  <c r="I21"/>
  <c r="O40"/>
  <c r="I40"/>
  <c r="O37"/>
  <c r="I37"/>
  <c r="O34"/>
  <c r="I34"/>
  <c r="O31"/>
  <c r="I31"/>
  <c r="O28"/>
  <c r="I28"/>
  <c r="O25"/>
  <c r="I25"/>
  <c r="O22"/>
  <c r="I22"/>
  <c r="I8"/>
  <c r="O18"/>
  <c r="I18"/>
  <c r="O15"/>
  <c r="I15"/>
  <c r="O12"/>
  <c r="I12"/>
  <c r="O9"/>
  <c r="I9"/>
  <c i="6" r="I3"/>
  <c r="I194"/>
  <c r="O234"/>
  <c r="I234"/>
  <c r="O231"/>
  <c r="I231"/>
  <c r="O228"/>
  <c r="I228"/>
  <c r="O225"/>
  <c r="I225"/>
  <c r="O222"/>
  <c r="I222"/>
  <c r="O219"/>
  <c r="I219"/>
  <c r="O216"/>
  <c r="I216"/>
  <c r="O213"/>
  <c r="I213"/>
  <c r="O210"/>
  <c r="I210"/>
  <c r="O207"/>
  <c r="I207"/>
  <c r="O204"/>
  <c r="I204"/>
  <c r="O201"/>
  <c r="I201"/>
  <c r="O198"/>
  <c r="I198"/>
  <c r="O195"/>
  <c r="I195"/>
  <c r="I187"/>
  <c r="O191"/>
  <c r="I191"/>
  <c r="O188"/>
  <c r="I188"/>
  <c r="I171"/>
  <c r="O184"/>
  <c r="I184"/>
  <c r="O181"/>
  <c r="I181"/>
  <c r="O178"/>
  <c r="I178"/>
  <c r="O175"/>
  <c r="I175"/>
  <c r="O172"/>
  <c r="I172"/>
  <c r="I158"/>
  <c r="O168"/>
  <c r="I168"/>
  <c r="O165"/>
  <c r="I165"/>
  <c r="O162"/>
  <c r="I162"/>
  <c r="O159"/>
  <c r="I159"/>
  <c r="I103"/>
  <c r="O155"/>
  <c r="I155"/>
  <c r="O152"/>
  <c r="I152"/>
  <c r="O149"/>
  <c r="I149"/>
  <c r="O146"/>
  <c r="I146"/>
  <c r="O143"/>
  <c r="I143"/>
  <c r="O140"/>
  <c r="I140"/>
  <c r="O137"/>
  <c r="I137"/>
  <c r="O134"/>
  <c r="I134"/>
  <c r="O131"/>
  <c r="I131"/>
  <c r="O128"/>
  <c r="I128"/>
  <c r="O125"/>
  <c r="I125"/>
  <c r="O122"/>
  <c r="I122"/>
  <c r="O119"/>
  <c r="I119"/>
  <c r="O116"/>
  <c r="I116"/>
  <c r="O113"/>
  <c r="I113"/>
  <c r="O110"/>
  <c r="I110"/>
  <c r="O107"/>
  <c r="I107"/>
  <c r="O104"/>
  <c r="I104"/>
  <c r="I84"/>
  <c r="O100"/>
  <c r="I100"/>
  <c r="O97"/>
  <c r="I97"/>
  <c r="O94"/>
  <c r="I94"/>
  <c r="O91"/>
  <c r="I91"/>
  <c r="O88"/>
  <c r="I88"/>
  <c r="O85"/>
  <c r="I85"/>
  <c r="I56"/>
  <c r="O81"/>
  <c r="I81"/>
  <c r="O78"/>
  <c r="I78"/>
  <c r="O75"/>
  <c r="I75"/>
  <c r="O72"/>
  <c r="I72"/>
  <c r="O69"/>
  <c r="I69"/>
  <c r="O66"/>
  <c r="I66"/>
  <c r="O63"/>
  <c r="I63"/>
  <c r="O60"/>
  <c r="I60"/>
  <c r="O57"/>
  <c r="I57"/>
  <c r="I25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O26"/>
  <c r="I26"/>
  <c r="I9"/>
  <c r="O22"/>
  <c r="I22"/>
  <c r="O19"/>
  <c r="I19"/>
  <c r="O16"/>
  <c r="I16"/>
  <c r="O13"/>
  <c r="I13"/>
  <c r="O10"/>
  <c r="I10"/>
  <c i="5" r="I3"/>
  <c r="I96"/>
  <c r="O136"/>
  <c r="I136"/>
  <c r="O133"/>
  <c r="I133"/>
  <c r="O130"/>
  <c r="I130"/>
  <c r="O127"/>
  <c r="I127"/>
  <c r="O124"/>
  <c r="I124"/>
  <c r="O121"/>
  <c r="I121"/>
  <c r="O118"/>
  <c r="I118"/>
  <c r="O115"/>
  <c r="I115"/>
  <c r="O112"/>
  <c r="I112"/>
  <c r="O109"/>
  <c r="I109"/>
  <c r="O106"/>
  <c r="I106"/>
  <c r="O103"/>
  <c r="I103"/>
  <c r="O100"/>
  <c r="I100"/>
  <c r="O97"/>
  <c r="I97"/>
  <c r="I71"/>
  <c r="O93"/>
  <c r="I93"/>
  <c r="O90"/>
  <c r="I90"/>
  <c r="O87"/>
  <c r="I87"/>
  <c r="O84"/>
  <c r="I84"/>
  <c r="O81"/>
  <c r="I81"/>
  <c r="O78"/>
  <c r="I78"/>
  <c r="O75"/>
  <c r="I75"/>
  <c r="O72"/>
  <c r="I72"/>
  <c r="I61"/>
  <c r="O68"/>
  <c r="I68"/>
  <c r="O65"/>
  <c r="I65"/>
  <c r="O62"/>
  <c r="I62"/>
  <c r="I24"/>
  <c r="O58"/>
  <c r="I58"/>
  <c r="O55"/>
  <c r="I55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I8"/>
  <c r="O21"/>
  <c r="I21"/>
  <c r="O18"/>
  <c r="I18"/>
  <c r="O15"/>
  <c r="I15"/>
  <c r="O12"/>
  <c r="I12"/>
  <c r="O9"/>
  <c r="I9"/>
  <c i="4" r="I3"/>
  <c r="I49"/>
  <c r="O62"/>
  <c r="I62"/>
  <c r="O59"/>
  <c r="I59"/>
  <c r="O56"/>
  <c r="I56"/>
  <c r="O53"/>
  <c r="I53"/>
  <c r="O50"/>
  <c r="I50"/>
  <c r="I27"/>
  <c r="O46"/>
  <c r="I46"/>
  <c r="O43"/>
  <c r="I43"/>
  <c r="O40"/>
  <c r="I40"/>
  <c r="O37"/>
  <c r="I37"/>
  <c r="O34"/>
  <c r="I34"/>
  <c r="O31"/>
  <c r="I31"/>
  <c r="O28"/>
  <c r="I28"/>
  <c r="I8"/>
  <c r="O24"/>
  <c r="I24"/>
  <c r="O21"/>
  <c r="I21"/>
  <c r="O18"/>
  <c r="I18"/>
  <c r="O15"/>
  <c r="I15"/>
  <c r="O12"/>
  <c r="I12"/>
  <c r="O9"/>
  <c r="I9"/>
  <c i="3" r="I3"/>
  <c r="I59"/>
  <c r="O84"/>
  <c r="I84"/>
  <c r="O81"/>
  <c r="I81"/>
  <c r="O78"/>
  <c r="I78"/>
  <c r="O75"/>
  <c r="I75"/>
  <c r="O72"/>
  <c r="I72"/>
  <c r="O69"/>
  <c r="I69"/>
  <c r="O66"/>
  <c r="I66"/>
  <c r="O63"/>
  <c r="I63"/>
  <c r="O60"/>
  <c r="I60"/>
  <c r="I31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I9"/>
  <c r="O28"/>
  <c r="I28"/>
  <c r="O25"/>
  <c r="I25"/>
  <c r="O22"/>
  <c r="I22"/>
  <c r="O19"/>
  <c r="I19"/>
  <c r="O16"/>
  <c r="I16"/>
  <c r="O13"/>
  <c r="I13"/>
  <c r="O10"/>
  <c r="I10"/>
  <c i="2" r="I3"/>
  <c r="I8"/>
  <c r="O51"/>
  <c r="I51"/>
  <c r="O48"/>
  <c r="I48"/>
  <c r="O45"/>
  <c r="I45"/>
  <c r="O42"/>
  <c r="I42"/>
  <c r="O39"/>
  <c r="I39"/>
  <c r="O36"/>
  <c r="I36"/>
  <c r="O33"/>
  <c r="I33"/>
  <c r="O30"/>
  <c r="I30"/>
  <c r="O27"/>
  <c r="I27"/>
  <c r="O24"/>
  <c r="I24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<sst xmlns="http://schemas.openxmlformats.org/spreadsheetml/2006/main">
  <si>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</si>
  <si>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</si>
  <si>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</si>
  <si>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21 052 00 - III/18510, mosty ev. č. 18510-9 a ev. č. 18510-10 za obcí Rohozno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</si>
  <si>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</si>
  <si>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</si>
  <si>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</si>
  <si>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</si>
  <si>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</si>
  <si>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</si>
  <si>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</si>
  <si>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</si>
  <si>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</si>
  <si>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</si>
  <si>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Snesení stávajícího mostu ev. č. 18510 - 9</t>
  </si>
  <si>
    <t>SO 002</t>
  </si>
  <si>
    <t>Snesení stávajícího mostu ev. č. 18510-10</t>
  </si>
  <si>
    <t>SO 101</t>
  </si>
  <si>
    <t>Komunikace</t>
  </si>
  <si>
    <t>SO 201</t>
  </si>
  <si>
    <t>Most ev. č. 18510 - 9</t>
  </si>
  <si>
    <t>SO 202</t>
  </si>
  <si>
    <t>Most ev. č. 18510-10</t>
  </si>
  <si>
    <t>Soupis prací objektu</t>
  </si>
  <si>
    <t>S</t>
  </si>
  <si>
    <t>Stavba:</t>
  </si>
  <si>
    <t>21 052 00</t>
  </si>
  <si>
    <t>III/18510, mosty ev. č. 18510-9 a ev. č. 18510-10 za obcí Rohozno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</si>
  <si>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</si>
  <si>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</si>
  <si>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</si>
  <si>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</si>
  <si>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</si>
  <si>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</si>
  <si>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</si>
  <si>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</si>
  <si>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</si>
  <si>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</si>
  <si>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</si>
  <si>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</si>
  <si>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</si>
  <si>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</si>
  <si>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</si>
  <si>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</si>
  <si>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</si>
  <si>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</si>
  <si>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</si>
  <si>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</si>
  <si>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</si>
  <si>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OTSKP_2023 ~ 2023</t>
  </si>
  <si>
    <t>PP</t>
  </si>
  <si>
    <t>dle TKP, ZTKP</t>
  </si>
  <si>
    <t>VV</t>
  </si>
  <si>
    <t>1 = 1,000 [A]_x000d_
Celkové množství = 1,000</t>
  </si>
  <si>
    <t>02710R</t>
  </si>
  <si>
    <t>PASPORTIZACE OBJEKTŮ V OKOLÍ STAVBY</t>
  </si>
  <si>
    <t>02720</t>
  </si>
  <si>
    <t>POMOC PRÁCE ZŘÍZ NEBO ZAJIŠŤ REGULACI A OCHRANU DOPRAVY</t>
  </si>
  <si>
    <t>položka zahrnuje dopravně inženýrská opatření v průběhu celé stavby (dle_x000d_
schváleného plánu ZOV a vyjádření DI PČR), zahrnuje osazení, přesuny a odvoz_x000d_
provizorního dopravního značení. Zahrnuje dočasné dopravní značení, dopravní zařízení (např._x000d_
zvětšené_x000d_
i základní svislé značky, vodorovné značení z fólie,_x000d_
citybloky, provizorní betonová a ocelová svodidla, ochranná zábradlí, světelné_x000d_
výstražné zařízení atd.- viz příloha TZ), oplocení a všechny související práce po_x000d_
dobu trvání_x000d_
stavby Součástí položky je i údržba a péče o dopravně inženýrská opatření v_x000d_
průběhu celé stavby._x000d_
Součástí položky je vyřízení DIR včetně jeho projednání.</t>
  </si>
  <si>
    <t>02730</t>
  </si>
  <si>
    <t>POMOC PRÁCE ZŘÍZ NEBO ZAJIŠŤ OCHRANU INŽENÝRSKÝCH SÍTÍ</t>
  </si>
  <si>
    <t xml:space="preserve">kompletní zajištění ochrany všech stávajících vedení sítí po dobu stavby_x000d_
</t>
  </si>
  <si>
    <t>02851</t>
  </si>
  <si>
    <t>PRŮZKUMNÉ PRÁCE DIAGNOSTIKY KONSTRUKCÍ NA POVRCHU</t>
  </si>
  <si>
    <t>přejímka základové spáry geologem</t>
  </si>
  <si>
    <t>3 = 3,000 [A]_x000d_
Celkové množství = 3,000</t>
  </si>
  <si>
    <t>02910</t>
  </si>
  <si>
    <t>a</t>
  </si>
  <si>
    <t>OSTATNÍ POŽADAVKY - ZEMĚMĚŘIČSKÁ MĚŘENÍ</t>
  </si>
  <si>
    <t>vytyčení hranice staveniště, vč.vyhotovení vytyčovacího protokolu stavby</t>
  </si>
  <si>
    <t>b</t>
  </si>
  <si>
    <t>vytyčení stávajících IS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</si>
  <si>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</si>
  <si>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</si>
  <si>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</si>
  <si>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</si>
  <si>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02943</t>
  </si>
  <si>
    <t>OSTATNÍ POŽADAVKY - VYPRACOVÁNÍ RDS</t>
  </si>
  <si>
    <t>RDS-Z-PDPS - pro celou stavbu</t>
  </si>
  <si>
    <t>02944</t>
  </si>
  <si>
    <t>OSTAT POŽADAVKY - DOKUMENTACE SKUTEČ PROVEDENÍ V DIGIT FORMĚ</t>
  </si>
  <si>
    <t>skutečného provedení stavby</t>
  </si>
  <si>
    <t>02945</t>
  </si>
  <si>
    <t>OSTAT POŽADAVKY - GEOMETRICKÝ PLÁN</t>
  </si>
  <si>
    <t>HM</t>
  </si>
  <si>
    <t>02946</t>
  </si>
  <si>
    <t>OSTAT POŽADAVKY - FOTODOKUMENTACE</t>
  </si>
  <si>
    <t>Včetně zdokumentování stávajícího stavu během demolice a pasportizace_x000d_
přilehlých ploch, okolí a konstrukcí i během výstavby</t>
  </si>
  <si>
    <t>02950</t>
  </si>
  <si>
    <t>OSTATNÍ POŽADAVKY - POSUDKY, KONTROLY, REVIZNÍ ZPRÁVY</t>
  </si>
  <si>
    <t>02991</t>
  </si>
  <si>
    <t>OSTATNÍ POŽADAVKY - INFORMAČNÍ TABULE</t>
  </si>
  <si>
    <t>2 = 2,000 [A]_x000d_
Celkové množství = 2,000</t>
  </si>
  <si>
    <t>03100</t>
  </si>
  <si>
    <t>ZAŘÍZENÍ STAVENIŠTĚ - ZŘÍZENÍ, PROVOZ, DEMONTÁŽ</t>
  </si>
  <si>
    <t>vč.oplocení staveniště, proviz.zábradlí a pod._x000d_
Vč. případného nájmu pozemku, vč. provizorních komunikací a případných záborů_x000d_
vč. buňkoviště, toalet a dalšího zařízení nezbytného pro provoz a řízení stavby po_x000d_
celou dobu její výstavby</t>
  </si>
  <si>
    <t>Objekt:</t>
  </si>
  <si>
    <t xml:space="preserve">SO 001 </t>
  </si>
  <si>
    <t>O1</t>
  </si>
  <si>
    <t>015111</t>
  </si>
  <si>
    <t xml:space="preserve">POPLATKY ZA LIKVIDACI ODPADŮ NEKONTAMINOVANÝCH - 17 05 04  VYTĚŽENÉ ZEMINY A HORNINY -  I. TŘÍDA TĚŽITELNOSTI</t>
  </si>
  <si>
    <t>T</t>
  </si>
  <si>
    <t>zemina
objemová hmotnost 2000 kg/m3</t>
  </si>
  <si>
    <t>dle pol.131838 269,790*2,0 = 539,580 [A]_x000d_
dle pol.12960 112,50*2,0 = 225,000 [B]_x000d_
dle pol. 11130 105,03*0,20*2,0 = 42,012 [C]_x000d_
Celkové množství = 806,592</t>
  </si>
  <si>
    <t>015130</t>
  </si>
  <si>
    <t xml:space="preserve">POPLATKY ZA LIKVIDACI ODPADŮ NEKONTAMINOVANÝCH - 17 03 02  VYBOURANÝ ASFALTOVÝ BETON BEZ DEHTU</t>
  </si>
  <si>
    <t xml:space="preserve">objemová hmotnost 2400 kg/m3_x000d_
( z podkladních vozovkových vrstev - jen na mostě)
stávající komunikace -  na základě zkoušek PAU
předpoklad 80% vybouraného materiálu bez obsahu nebezpečných látek</t>
  </si>
  <si>
    <t>dle pol.113138 - 80% 8,77*2,40*0,80 = 16,838 [A]_x000d_
Celkové množství = 16,838</t>
  </si>
  <si>
    <t>015140</t>
  </si>
  <si>
    <t xml:space="preserve">POPLATKY ZA LIKVIDACI ODPADŮ NEKONTAMINOVANÝCH - 17 01 01  BETON Z DEMOLIC OBJEKTŮ, ZÁKLADŮ TV</t>
  </si>
  <si>
    <t xml:space="preserve">beton
objemová hmotnost 2300 kg/m3
</t>
  </si>
  <si>
    <t>dle pol.113298 3,499*2,30 = 8,048 [A]_x000d_
dle pol.966158 44,266*2,30 = 101,812 [B]_x000d_
Celkové množství = 109,860</t>
  </si>
  <si>
    <t>B</t>
  </si>
  <si>
    <t xml:space="preserve">železový beton
objemová hmotnost 2500 kg/m3
</t>
  </si>
  <si>
    <t>dle pol. 966168 24,568*2,50 = 61,420 [B]_x000d_
Celkové množství = 61,420</t>
  </si>
  <si>
    <t>015330</t>
  </si>
  <si>
    <t xml:space="preserve">POPLATKY ZA LIKVIDACI ODPADŮ NEKONTAMINOVANÝCH - 17 05 04  KAMENNÁ SUŤ</t>
  </si>
  <si>
    <t>kámen, kamenivo
sypké vrstvy - objemová hmotnost 1900 kg/m3
kámen - objemová hmotnost 2600 kg/m3</t>
  </si>
  <si>
    <t>pol. 113298 3,499*2,60 = 9,097 [A]_x000d_
pol. 966138 115,855*2,60 = 301,223 [B]_x000d_
Celkové množství = 310,320</t>
  </si>
  <si>
    <t>015760</t>
  </si>
  <si>
    <t>A</t>
  </si>
  <si>
    <t xml:space="preserve">POPLATKY ZA LIKVIDACI ODPADU NEBEZPECNÝCH - 17 06 03*  IZOLACNÍ MATERIÁLY OBSAHUJÍCÍ NEBEZPECNÉ LÁTKY</t>
  </si>
  <si>
    <t xml:space="preserve">živice s obsahem nebezpečných látek _x000d_
( z podkladních vozovkových vrstev - jen na mostě)
objemová hmotnost 2400 kg/m3
stávající komunikace -  na základě zkoušek PAU
předpoklad 20% vybouraného materiálu s obsahem nebezpečných látek</t>
  </si>
  <si>
    <t>dle pol.113138 - 20% 8,77*2,40*0,20 = 4,210 [A]_x000d_
Celkové množství = 4,210</t>
  </si>
  <si>
    <t xml:space="preserve">POPLATKY ZA LIKVIDACI ODPADŮ NEBEZPEČNÝCH - 17 06 03*  IZOLAČNÍ MATERIÁLY OBSAHUJÍCÍ NEBEZPEČNÉ LÁTKY</t>
  </si>
  <si>
    <t>izolace
objemová hmotnost - asf. lepenka 1400 kg/m3</t>
  </si>
  <si>
    <t>pol. 97817 36,619*0,025*1,40 = 1,282 [A]_x000d_
Celkové množství = 1,282</t>
  </si>
  <si>
    <t>1</t>
  </si>
  <si>
    <t>Zemní práce</t>
  </si>
  <si>
    <t>11130</t>
  </si>
  <si>
    <t>SEJMUTÍ DRNU</t>
  </si>
  <si>
    <t>M2</t>
  </si>
  <si>
    <t>sejmutí drnu
vč. odvozu a uložení na skládku</t>
  </si>
  <si>
    <t>pod mostem ev.č. 18510-9 (2,0+5,0+2,0)*11,70 = 105,300 [C]_x000d_
Celkové množství = 105,300</t>
  </si>
  <si>
    <t>113138</t>
  </si>
  <si>
    <t>ODSTRANĚNÍ KRYTU ZPEVNĚNÝCH PLOCH S ASFALT POJIVEM, ODVOZ DO 20KM</t>
  </si>
  <si>
    <t>M3</t>
  </si>
  <si>
    <t xml:space="preserve">odstranění podkladní živičné vrstvy  - tl. 80 mm_x000d_
(frézování obrusu - viz SO 101)
odpad zatříděn dle výsledku zkoušek PAU
předp. - 80%, živice bez obsahu nebezpečných látek, 20% živice s obsahem nebezpečných látek</t>
  </si>
  <si>
    <t>v rozsahu mezi MZ 31,80*4,60*0,06 = 8,777 [A]_x000d_
Celkové množství = 8,777</t>
  </si>
  <si>
    <t>113298</t>
  </si>
  <si>
    <t>ODSTRANĚNÍ ZPEVNĚNÝCH PLOCH, PŘÍKOPŮ A RIGOLŮ Z LOMOVÉHO KAMENE, ODVOZ DO 20KM</t>
  </si>
  <si>
    <t xml:space="preserve">rozebrání odládění z lomového kamene - kužele_x000d_
(kryto torkterem - odstranění viz. sam. pol. )_x000d_
vč. odvozu a uložení_x000d_
</t>
  </si>
  <si>
    <t xml:space="preserve">OP 01 - odláždění lomovým kamenem na svahových kuželech 1,25*(2,50*1,50)*0,20+1,25*(3,0*1,70)*0,20 = 2,213 [A]_x000d_
OP 02 -  odláždění lomovým kamenem na svahových kuželech 1,25*(2,60*1,05)*0,20+1,25*(2,30*1,05)*0,20 = 1,286 [B]_x000d_
Celkové množství = 3,499</t>
  </si>
  <si>
    <t>115130R</t>
  </si>
  <si>
    <t>ČERPÁNÍ VODY BĚHEM STAVBY</t>
  </si>
  <si>
    <t>kompletní čerpání vody během stavby</t>
  </si>
  <si>
    <t>čerpání komplet 1 = 1,000 [A]_x000d_
Celkové množství = 1,000</t>
  </si>
  <si>
    <t>12960</t>
  </si>
  <si>
    <t>ČIŠTĚNÍ VODOTEČÍ A MELIORAČ KANÁLŮ OD NÁNOSŮ</t>
  </si>
  <si>
    <t>pročištění koryta Úhlavy v prostoru pod mostem_x000d_
(5,0 m pod mostem + 5,0m před a za)
předpokládaná prům.tl. odtěženého odpadu 0,50m _x000d_
Vč.odvozu a uložení na skládku, (poplaky sam. pol.)</t>
  </si>
  <si>
    <t>pročištění koryta Úhlavy pod mostem 15,0*0,50*(5,0+5,0+5,0) = 112,500 [A]_x000d_
Celkové množství = 112,500</t>
  </si>
  <si>
    <t>131834</t>
  </si>
  <si>
    <t>HLOUBENÍ JAM ZAPAŽ I NEPAŽ TŘ. II, ODVOZ DO 5KM</t>
  </si>
  <si>
    <t>hloubení zeminy pro zpětný zásyp_x000d_
(pažení výkopu - viz SO 201)_x000d_
zvýšené čerpání vody - viz sam. pol.</t>
  </si>
  <si>
    <t>výkop zeminy pro zpětný záspy - SO 201 - pol. 17411 343,392 = 343,392 [A]_x000d_
Celkové množství = 343,392</t>
  </si>
  <si>
    <t>131838</t>
  </si>
  <si>
    <t>HLOUBENÍ JAM ZAPAŽ I NEPAŽ TŘ. II, ODVOZ DO 20KM</t>
  </si>
  <si>
    <t xml:space="preserve">výkop za rubem stávající OP 01 (2,05+6,40)/2*4,75*(13,50+5,00)/2 = 185,636 [A]_x000d_
pažený výkop  před rubem a boky OP 01 2,90*1,0*(13,50)+2,90*(13,50-6,56)*3,15 = 102,547 [C]_x000d_
výkop za rubem stávající OP 02 (2,05+6,75)/2*5,05*(13,50+5,00)/2 = 205,535 [D]_x000d_
pažený výkop  před rubem a boky OP 02 3,50*1,0*(13,50)+3,50*(13,50-6,950)*3,15 = 119,464 [B]_x000d_
odpočet výkopu zeminy pro zpětný zásyp (vykázáno v pol. 131834) -343,392 = -343,392 [E]_x000d_
Celkové množství = 269,790</t>
  </si>
  <si>
    <t>17120</t>
  </si>
  <si>
    <t>ULOŽENÍ SYPANINY DO NÁSYPŮ A NA SKLÁDKY BEZ ZHUTNĚNÍ</t>
  </si>
  <si>
    <t>na skládku a meziskládku</t>
  </si>
  <si>
    <t>pol.131834 343,392 = 343,392 [A]_x000d_
pol.131838 269,790 = 269,790 [B]_x000d_
Celkové množství = 613,182</t>
  </si>
  <si>
    <t>182001R</t>
  </si>
  <si>
    <t>ÚPRAVA V MÍSTĚ PRO JEŘÁB PRO DEMOTÁŽ</t>
  </si>
  <si>
    <t>kpl</t>
  </si>
  <si>
    <t>dle možností a zkušeností zhotovitele_x000d_
v místě zastavení a zapatkování jeřábu_x000d_
předp. minimální rozsah - použití stávající příjezdové cesty</t>
  </si>
  <si>
    <t>9</t>
  </si>
  <si>
    <t>Ostatní konstrukce a práce</t>
  </si>
  <si>
    <t>9112A3</t>
  </si>
  <si>
    <t>ZÁBRADLÍ MOSTNÍ S VODOR MADLY - DEMONTÁŽ S PŘESUNEM</t>
  </si>
  <si>
    <t>M</t>
  </si>
  <si>
    <t>demontáž zábradlí s vodorovnou výplní - 4-madlové_x000d_
vč. odřezání z konstrukce
vč. odvozu do kovošrotu, výzisk a výkupní lístky předány investorovi</t>
  </si>
  <si>
    <t>snesení stávajícího zábradlí směr Rohozno 39,60 = 39,600 [A]_x000d_
snesení stávajícího zábradlí směr Janovice 39,40 = 39,400 [B]_x000d_
Celkové množství = 79,000</t>
  </si>
  <si>
    <t>94891R</t>
  </si>
  <si>
    <t>ZPŘÍSTUPNĚNÍ KONSTRUKCÍ</t>
  </si>
  <si>
    <t>OTSKP_2022 ~ 2022</t>
  </si>
  <si>
    <t xml:space="preserve">zpřístupnění podhledu n.k. - pro demontáž a řezání k-ce_x000d_
vč. ochrany proti pádu předmětů do vodního toku  
kompletní provedení dle možností a zkušeností zhotovitele
kompletní provedení - úprava podloží, zřízení, nájem, odstranění, uvedení terénu do původního stavu
vč. VTD</t>
  </si>
  <si>
    <t>podhled NK 1 = 1,000 [A]_x000d_
Celkové množství = 1,000</t>
  </si>
  <si>
    <t>9661280R</t>
  </si>
  <si>
    <t>DEMONTÁŽ SOCHAŘSKÉ A JINÉ VÝZDOBY</t>
  </si>
  <si>
    <t>snesení kamenného podstavce s kovovým křížem_x000d_
zahrnuje opatrné sejmutí, dopravu a uskladnění, _x000d_
vč. ochrany během manipulace a uskladnění</t>
  </si>
  <si>
    <t>966138</t>
  </si>
  <si>
    <t>BOURÁNÍ KONSTRUKCÍ Z KAMENE NA MC S ODVOZEM DO 20KM</t>
  </si>
  <si>
    <t>vybourání opěr z lomového kamene
původní část
odhad výměr zakrytých částí</t>
  </si>
  <si>
    <t>opěra OP 01 dřík (1,80+1,50)*(1,50)*6,56+0,95*0,50*6,56 = 35,588 [A]_x000d_
opěra OP 01 křídla (2,75+1,0)*1,0*(2,90+2,80) = 21,375 [B]_x000d_
opěra OP 02 dřík (1,80+1,50)*(1,50)*6,95+0,95*0,50*6,95 = 37,704 [C]_x000d_
opěra OP 02 křídla (2,75+1,0)*1,0*(2,85+2,80) = 21,188 [D]_x000d_
Celkové množství = 115,855</t>
  </si>
  <si>
    <t>966158</t>
  </si>
  <si>
    <t>BOURÁNÍ KONSTRUKCÍ Z PROST BETONU S ODVOZEM DO 20KM</t>
  </si>
  <si>
    <t>bourání k-cí z prostého betonu_x000d_
odhad výměr zakrytých částí</t>
  </si>
  <si>
    <t>OP 01 - torkret na svahových kuželech 1,25*(2,50*1,50)*0,15+1,25*(3,0*1,70)*0,15 = 1,659 [A]_x000d_
OP 02 - torkret na svahových kuželech 1,25*(2,60*1,05)*0,15+1,25*(2,30*1,05)*0,15 = 0,965 [B]_x000d_
OP 01 - základ opěry (6,80+1,0*2)*1,0*2,0 = 17,600 [C]_x000d_
OP 02 -základ opěry (7,20+1,0*2)*1,0*2,0 = 18,400 [D]_x000d_
OP 01 - torkret dřík+ křídla (1,80*6,56+3,4*(1,80+0,50)/2+3,3*(1,80+0,50)/2)*0,15 = 2,927 [E]_x000d_
OP 02 - torkret dřík+ křídla (1,60*6,95+3,35*(1,60+0,50)/2+3,3*(1,60+0,50)/2)*0,15 = 2,715 [F]_x000d_
Celkové množství = 44,266</t>
  </si>
  <si>
    <t>966168</t>
  </si>
  <si>
    <t>BOURÁNÍ KONSTRUKCÍ ZE ŽELEZOBETONU S ODVOZEM DO 20KM</t>
  </si>
  <si>
    <t>bourání ŽLB kcí_x000d_
odhad výměr zakrytých částí</t>
  </si>
  <si>
    <t>nk - bourání žlb desky 4,65*0,15*31,80 = 22,181 [B]_x000d_
OP 01 - bourání říms na křídlech 3,40*(0,85+1,0)/2*0,20+0,90*3,30*0,20 = 1,223 [A]_x000d_
OP 01 - bourání říms na křídlech 3,35*0,85*0,20+0,90*3,30*0,20 = 1,164 [C]_x000d_
Celkové množství = 24,568</t>
  </si>
  <si>
    <t>966188R</t>
  </si>
  <si>
    <t>DEMONTÁŽ OCELOVÉ NOSNÉ KONSTRUKCE S ODVOZEM DO 20KM - nosná konstrukce</t>
  </si>
  <si>
    <t xml:space="preserve">demontáž nosné ocelové z ocelových příhradových nosníků_x000d_
1. demontáž mostovky z ocelových pásnic a vodorovného ztužení_x000d_
2. demontáž podélníků_x000d_
3. demontáž příčníků_x000d_
4. odříznutí a vyjmutí ocelových oblookových nosníků_x000d_
odhad výměr zakrytých částí_x000d_
v.č veškerého řezání a rozpojení konstrukce do jednotlivých celků k přepravě dle PD _x000d_
podrobně dle TZ_x000d_
demontáž za použití jeřábu_x000d_
cena za pol. zahrnuje komplikovanou a nadměrnou přepravu hlavních nosníků - podrobně viz PD _x000d_
vč. odvozu a uložení do střediska Luby u Klatov_x000d_
vč. vzniklý odpad - vč. likvidace, uložení a skládkovného_x000d_
</t>
  </si>
  <si>
    <t>komplet 1 = 1,000 [A]_x000d_
Celkové množství = 1,000</t>
  </si>
  <si>
    <t>967864</t>
  </si>
  <si>
    <t>VYBOURÁNÍ MOST LOŽISEK Z OCELI (OCELOLITINY)</t>
  </si>
  <si>
    <t>vybourání mostních ložisek_x000d_
vč. likvidace vzniklých odpadů a skládkovné</t>
  </si>
  <si>
    <t>OP 01 2 = 2,000 [A]_x000d_
OP 02 2 = 2,000 [B]_x000d_
Celkové množství = 4,000</t>
  </si>
  <si>
    <t>97817</t>
  </si>
  <si>
    <t>ODSTRANĚNÍ MOSTNÍ IZOLACE</t>
  </si>
  <si>
    <t>odstranění zbytků izolace</t>
  </si>
  <si>
    <t>odhad 0,25*4,65*31,50 = 36,619 [A]_x000d_
Celkové množství = 36,619</t>
  </si>
  <si>
    <t>pol. č. 12960 30,6*2,0 = 61,200 [A]_x000d_
pol. č. 131838 151,454*2,0 = 302,908 [B]_x000d_
Celkové množství = 364,108</t>
  </si>
  <si>
    <t xml:space="preserve">objemová hmotnost 2400 kg/m3
stávající komunikace -  na základě zkoušek PAU
předpoklad 80% vybouraného materiálu bez obsahu nebezpečných látek</t>
  </si>
  <si>
    <t>pol. č. 113138 3,055*2,4*0,8 = 5,866 [A]_x000d_
Celkové množství = 5,866</t>
  </si>
  <si>
    <t>beton
objemová hmotnost 2300 kg/m3</t>
  </si>
  <si>
    <t>pol. č. 966158 5,775*2,3 = 13,283 [A]_x000d_
Celkové množství = 13,283</t>
  </si>
  <si>
    <t>železový beton
objemová hmotnost 2500 kg/m3</t>
  </si>
  <si>
    <t>pol. č. 966168 48,354*2,5 = 120,885 [A]_x000d_
Celkové množství = 120,885</t>
  </si>
  <si>
    <t xml:space="preserve">živice s obsahem nebezpečných látek 
objemová hmotnost 2400 kg/m3
stávající komunikace -  na základě zkoušek PAU
předpoklad 20% vybouraného materiálu s obsahem nebezpečných látek</t>
  </si>
  <si>
    <t>pol. č. 113138 3,055*2,4*0,2 = 1,466 [A]_x000d_
Celkové množství = 1,466</t>
  </si>
  <si>
    <t>pol. 97817 46,926*0,025*1,4 = 1,642 [A]_x000d_
Celkové množství = 1,642</t>
  </si>
  <si>
    <t xml:space="preserve">odstranění podkladní živičné vrstvy  - tl.  150 mm_x000d_
(frézování obrusu - viz SO 101)
odpad zatříděn dle výsledku zkoušek PAU
předp. - 80%, živice bez obsahu nebezpečných látek, 20% živice s obsahem nebezpečných látek</t>
  </si>
  <si>
    <t>5,92*3,44*0,15 = 3,055 [A]_x000d_
Celkové množství = 3,055</t>
  </si>
  <si>
    <t>115260R</t>
  </si>
  <si>
    <t>PŘEVEDENÍ VODY PO DOBU STAVBY</t>
  </si>
  <si>
    <t>kompletní zajištění převedení vody stavbou dle možností a zkušeností zhotovitele_x000d_
(zahrnuje - provizorní obtok za stávající opěrouzatrubnění, hrázkování, přesuny_x000d_
během výstavby, čerpání atd.)_x000d_
zřízení, odstranění, likvidace vzniklých odpadů a skládkovné_x000d_
pro SO 002 a pro SO 201</t>
  </si>
  <si>
    <t>1 = 1,000 [A]</t>
  </si>
  <si>
    <t>122738</t>
  </si>
  <si>
    <t>ODKOPÁVKY A PROKOPÁVKY OBECNÉ TŘ. I, ODVOZ DO 20KM</t>
  </si>
  <si>
    <t xml:space="preserve">vč. odvozu a uložení na skládku, poplatek za skládku pol. č.  015111</t>
  </si>
  <si>
    <t>vrstva z nestmeleného kameniva pod podkladním betonem 8,25*3,5*0,2 = 5,775 [A]</t>
  </si>
  <si>
    <t>pročištění koryta náhonu v prostoru pod mostem_x000d_
(8,0 m pod mostem + 5,0m před a za)
předpokládaná prům.tl. odtěženého odpadu 0,50m _x000d_
Vč.odvozu a uložení na skládku, (poplaky sam. pol.)</t>
  </si>
  <si>
    <t>3,4*0,50*(8,0+5,0+5,0) = 30,600 [A]</t>
  </si>
  <si>
    <t>hloubení zeminy pro zpětný zásyp
(pažení výkopu - viz SO 201)
zvýšené čerpání vody - viz sam. pol.</t>
  </si>
  <si>
    <t>zemina pro zpětný záspy - SO 202 - pol. 17411 91,808 = 91,808 [A]_x000d_
Celkové množství = 91,808</t>
  </si>
  <si>
    <t>výkop za rubem stávající OP1 4,2*3,7*8,235 = 127,972 [A]_x000d_
výkop za rubem stávající OP2 4,0*3,5*8,235 = 115,290 [B]_x000d_
odpočet výkopu zeminy pro zpětný zásyp (vykázáno v pol. č. 131834) -91,808 = -91,808 [C]_x000d_
Celkové množství = 151,454</t>
  </si>
  <si>
    <t>pol. č. 131834 91,808 = 91,808 [A]_x000d_
pol. č. 131838 151,454 = 151,454 [B]_x000d_
Celkové množství = 243,262</t>
  </si>
  <si>
    <t xml:space="preserve">levá římsa  8,0 = 8,000 [A]_x000d_
pravá římsa  8,0 = 8,000 [B]_x000d_
Celkové množství = 16,000</t>
  </si>
  <si>
    <t xml:space="preserve">vč. odvozu a uložení, poplatek za skládku pol. č. 015140a_x000d_
bourání k-cí z prostého betonu_x000d_
odhad výměr zakrytých částí_x000d_
</t>
  </si>
  <si>
    <t>podkladní beton pod prefa nosníky 8,25*3,5*0,2 = 5,775 [A]_x000d_
Celkové množství = 5,775</t>
  </si>
  <si>
    <t>vč. odvozu a uložení, poplatek za skládku pol. č. 015140b_x000d_
odhad výměr zakrytých částí</t>
  </si>
  <si>
    <t>NK z prefa nosníků "BENEŠ" plochaodměřena z cadu 2,263*8,235 = 18,636 [A]_x000d_
ŽB římsy _x000d_
levá římsa 0,77*8,07*0,39 = 2,423 [C]_x000d_
pravá římsa (0,81+0,78)/2*7,99*0,39 = 2,477 [D]_x000d_
Křídla _x000d_
levá srana 8,07*0,35*0,68+(2,6*0,6*1,45)/2*2+1,0*0,75*1,5*2 = 6,433 [F]_x000d_
pravá strana 7,99*0,25*0,68+(2,4*2,5*0,6)*2 = 8,558 [G]_x000d_
vyrovnávací deska na nosníky proměnná tloušťka (0,82+0,53)/2*5,94*3,44-5,24*3,44*0,22 = 9,827 [H]_x000d_
Celkové množství = 48,354</t>
  </si>
  <si>
    <t>96714R</t>
  </si>
  <si>
    <t>VYBOURÁNÍ ČÁSTÍ KONSTRUKCÍ Z CIHEL A TVÁRNIC</t>
  </si>
  <si>
    <t>vybourání plotové zídky včet odvozu, uložení a poplatku za skládku</t>
  </si>
  <si>
    <t>9 = 9,000 [A]_x000d_
Celkové množství = 9,000</t>
  </si>
  <si>
    <t>7,9*5,94 = 46,926 [A]_x000d_
Celkové množství = 46,926</t>
  </si>
  <si>
    <t>014211</t>
  </si>
  <si>
    <t>POPLATKY ZA ZEMNÍK - ORNICE</t>
  </si>
  <si>
    <t>v kvalitě ornice, rozprostření ornice pol. 18222, dovoz ornice pol.12573</t>
  </si>
  <si>
    <t>pol. č. 12573 44,264 = 44,264 [A]_x000d_
Celkové množství = 44,264</t>
  </si>
  <si>
    <t>pol. č. 11130 209,09*0,15*2,0 = 62,727 [A]_x000d_
Celkové množství = 62,727</t>
  </si>
  <si>
    <t>pol. č. 113328 82,382*1,9 = 156,526 [A]_x000d_
Celkové množství = 156,526</t>
  </si>
  <si>
    <t>pol. č. 113338 420,607*0,8*2,4 = 807,565 [A]_x000d_
Celkové množství = 807,565</t>
  </si>
  <si>
    <t>pol. č. 113338 420,607*0,2*2,4 = 201,891 [A]_x000d_
Celkové množství = 201,891</t>
  </si>
  <si>
    <t>předmostí Rohozno 7,5*5,0+7,5*5,0 = 75,000 [A]_x000d_
předmostí Janovice na Úhlavou 7,5*5,0+7,5*5,0 = 75,000 [B]_x000d_
mezi mosty k ostrůvkům 9,1*4,9+10,0+4,5 = 59,090 [C]_x000d_
Celkové množství = 209,090</t>
  </si>
  <si>
    <t>113328</t>
  </si>
  <si>
    <t>ODSTRAN PODKL ZPEVNĚNÝCH PLOCH Z KAMENIVA NESTMEL, ODVOZ DO 20KM</t>
  </si>
  <si>
    <t>odstranění nestmelených podkladních vrstev tl. 0,2 m</t>
  </si>
  <si>
    <t>dle pol. č. 56335 411,909*0,2 = 82,382 [A]_x000d_
Celkové množství = 82,382</t>
  </si>
  <si>
    <t>113338</t>
  </si>
  <si>
    <t>ODSTRAN PODKL ZPEVNĚNÝCH PLOCH S ASFALT POJIVEM, ODVOZ DO 20KM</t>
  </si>
  <si>
    <t xml:space="preserve">odstranění podkladní živičné vrstvy  - tl. 80 mm
odpad zatříděn dle výsledku zkoušek PAU
předp. - 80%, živice bez obsahu nebezpečných látek, 20% živice s obsahem nebezpečných látek</t>
  </si>
  <si>
    <t>dle pol. č. 574B34 420,607*0,08 = 33,649 [A]</t>
  </si>
  <si>
    <t>113728</t>
  </si>
  <si>
    <t>FRÉZOVÁNÍ ZPEVNĚNÝCH PLOCH ASFALTOVÝCH, ODVOZ DO 20KM</t>
  </si>
  <si>
    <t>povinný odkup zhotovitelem_x000d_
kompletní včetně ACO na mostech_x000d_
tl 70 mm</t>
  </si>
  <si>
    <t>plocha odměřena z cadu 646,788*0,07 = 45,275 [A]_x000d_
vjezd na pozemek č. 85/2 31,376*0,07 = 2,196 [B]_x000d_
Celkové množství = 47,471</t>
  </si>
  <si>
    <t>113765</t>
  </si>
  <si>
    <t>FRÉZOVÁNÍ DRÁŽKY PRŮŘEZU DO 600MM2 V ASFALTOVÉ VOZOVCE</t>
  </si>
  <si>
    <t>napojení na stávající vozovku 4,62+4,93 = 9,550 [A]_x000d_
Celkové množství = 9,550</t>
  </si>
  <si>
    <t>12573</t>
  </si>
  <si>
    <t>VYKOPÁVKY ZE ZEMNÍKŮ A SKLÁDEK TŘ. I</t>
  </si>
  <si>
    <t>dovoz zeminy v kvalitě ornice</t>
  </si>
  <si>
    <t>pol. č. 18222 295,091*0,15 = 44,264 [A]_x000d_
Celkové množství = 44,264</t>
  </si>
  <si>
    <t>17380</t>
  </si>
  <si>
    <t>ZEMNÍ KRAJNICE A DOSYPÁVKY Z NAKUPOVANÝCH MATERIÁLŮ</t>
  </si>
  <si>
    <t>ZÚ 0,000 0,101*(5,185+5,073) = 1,036 [A]_x000d_
KM 0,005 0,156*(13,105+12,886) = 4,055 [B]_x000d_
u ostrůvků 6,25*0,5*0,1+7,6*0,5*0,1 = 0,693 [C]_x000d_
Celkové množství = 5,784</t>
  </si>
  <si>
    <t>vytvoření sjezdů k ostrůvkům</t>
  </si>
  <si>
    <t>2,0*4,5*6,869/2+2,0*4,5*6,25/2 = 59,036 [A]_x000d_
Celkové množství = 59,036</t>
  </si>
  <si>
    <t>18110</t>
  </si>
  <si>
    <t>ÚPRAVA PLÁNĚ SE ZHUTNĚNÍM V HORNINĚ TŘ. I</t>
  </si>
  <si>
    <t>dle pol. č. 56335 411,909 = 411,909 [A]_x000d_
Celkové množství = 411,909</t>
  </si>
  <si>
    <t>18222</t>
  </si>
  <si>
    <t>ROZPROSTŘENÍ ORNICE VE SVAHU V TL DO 0,15M</t>
  </si>
  <si>
    <t>před SO 201 _x000d_
km 0,000 2,974*5,185+3,153*5,073 = 31,415 [B]_x000d_
km 0,005 1,635*13,105+1,92*12,886 = 46,168 [C]_x000d_
z SO 201 _x000d_
OP1 kužely 1/4*(3,14*5,0*5,9)+1/4*(3,14*5,5*6,3)+2*8,0*3,5 = 106,358 [E]_x000d_
podél křídel 1,2*8,55*2,5+1,2*8,5*2,5 = 51,150 [F]_x000d_
z SO 202 60,0 = 60,000 [G]_x000d_
Celkové množství = 295,091</t>
  </si>
  <si>
    <t>18242</t>
  </si>
  <si>
    <t>ZALOŽENÍ TRÁVNÍKU HYDROOSEVEM NA ORNICI</t>
  </si>
  <si>
    <t>dle pol. č. 18222 295,091 = 295,091 [A]_x000d_
Celkové množství = 295,091</t>
  </si>
  <si>
    <t>18247</t>
  </si>
  <si>
    <t>OŠETŘOVÁNÍ TRÁVNÍKU</t>
  </si>
  <si>
    <t>1x</t>
  </si>
  <si>
    <t>dle pol. 18222 295,091 = 295,091 [A]_x000d_
Celkové množství = 295,091</t>
  </si>
  <si>
    <t>4</t>
  </si>
  <si>
    <t>Vodorovné konstrukce</t>
  </si>
  <si>
    <t>45131A</t>
  </si>
  <si>
    <t>PODKLADNÍ A VÝPLŇOVÉ VRSTVY Z PROSTÉHO BETONU C20/25</t>
  </si>
  <si>
    <t>podklad pod dlažbu tl. 150 mm</t>
  </si>
  <si>
    <t>pol. č. 465922 (3,25*6,25+1,9*7,5)*0,15 = 5,184 [A]_x000d_
Celkové množství = 5,184</t>
  </si>
  <si>
    <t>45157</t>
  </si>
  <si>
    <t>PODKLADNÍ A VÝPLŇOVÉ VRSTVY Z KAMENIVA TĚŽENÉHO</t>
  </si>
  <si>
    <t>pod dlažbu tl. 150 mm</t>
  </si>
  <si>
    <t>465922</t>
  </si>
  <si>
    <t>DLAŽBY Z BETONOVÝCH DLAŽDIC NA MC</t>
  </si>
  <si>
    <t>dlažba mezi SO 201 a SO 202</t>
  </si>
  <si>
    <t>3,25*6,25+1,9*7,5 = 34,563 [A]_x000d_
Celkové množství = 34,563</t>
  </si>
  <si>
    <t>5</t>
  </si>
  <si>
    <t>561431</t>
  </si>
  <si>
    <t>KAMENIVO ZPEVNĚNÉ CEMENTEM TŘ. I TL. DO 150MM</t>
  </si>
  <si>
    <t>pol. č. 574E88 392,447 = 392,447 [A]_x000d_
rozšíření před SO 201 (5,185+13,105+5,075+12,886)*(0,05+0,15) = 7,250 [B]_x000d_
rozšíření za SO 202 (10,263+6,425+5,085)*(0,05+0,15) = 4,355 [C]_x000d_
odpočet pro napojení na stávající komunikaci -(4,62+4,93)*0,5 = -4,775 [D]_x000d_
Celkové množství = 399,277</t>
  </si>
  <si>
    <t>56335</t>
  </si>
  <si>
    <t>VOZOVKOVÉ VRSTVY ZE ŠTĚRKODRTI TL. DO 250MM</t>
  </si>
  <si>
    <t>OTSKP_2021 ~ 2021</t>
  </si>
  <si>
    <t>ŠD 0-63_x000d_
min. tl. 180 mm</t>
  </si>
  <si>
    <t>pol. č. 561431 399,277 = 399,277 [A]_x000d_
rozšíření před SO 201 (5,185+13,105+5,075+12,886)*(0,1+0,2) = 10,875 [B]_x000d_
rozšíření za SO 202 (10,263+6,425+5,085)*(0,1+0,2) = 6,532 [C]_x000d_
odpočet pro napojení na stávající komunikaci -(4,62+4,93)*0,5 = -4,775 [D]_x000d_
Celkové množství = 411,909</t>
  </si>
  <si>
    <t>56933</t>
  </si>
  <si>
    <t>ZPEVNĚNÍ KRAJNIC ZE ŠTĚRKODRTI TL. DO 150MM</t>
  </si>
  <si>
    <t>před SO 201 (5,185+13,105+5,075+12,886)*0,5 = 18,126 [A]_x000d_
za SO 202 (6,425+5,085)*0,5 = 5,755 [B]_x000d_
Celkové množství = 23,881</t>
  </si>
  <si>
    <t>572123</t>
  </si>
  <si>
    <t>INFILTRAČNÍ POSTŘIK Z EMULZE DO 1,0KG/M2</t>
  </si>
  <si>
    <t>PI-CP 0.60 kg/m2</t>
  </si>
  <si>
    <t>pol. č. 561431 399,277 = 399,277 [A]_x000d_
Celkové množství = 399,277</t>
  </si>
  <si>
    <t>572214</t>
  </si>
  <si>
    <t>SPOJOVACÍ POSTŘIK Z MODIFIK EMULZE DO 0,5KG/M2</t>
  </si>
  <si>
    <t>spojovací postřk PS 0,30kg/m2</t>
  </si>
  <si>
    <t>dle pol. 574B34 420,607 = 420,607 [A]_x000d_
dle pol.574E88 392,447 = 392,447 [B]_x000d_
vjezd na pozemek 85/2 31,376 = 31,376 [C]_x000d_
Celkové množství = 844,430</t>
  </si>
  <si>
    <t>574B34</t>
  </si>
  <si>
    <t>ASFALTOVÝ BETON PRO OBRUSNÉ VRSTVY MODIFIK ACO 11+, 11S TL. 40MM</t>
  </si>
  <si>
    <t xml:space="preserve">ACO11+   tl. 40mm
vozovkové vrstvy napojeny odstupňovaně</t>
  </si>
  <si>
    <t>plocha odměřena z cadu _x000d_
před mostem SO 201 169,998 = 169,998 [B]_x000d_
mezi mosty SO 201 a SO 202 84,866 = 84,866 [C]_x000d_
za SO 202 134,367 = 134,367 [D]_x000d_
vjezd na pozemek 85/2 31,376 = 31,376 [E]_x000d_
Celkové množství = 420,607</t>
  </si>
  <si>
    <t>574D46</t>
  </si>
  <si>
    <t>ASFALTOVÝ BETON PRO LOŽNÍ VRSTVY MODIFIK ACL 16+, 16S TL. 50MM</t>
  </si>
  <si>
    <t>ACL 16S - 50mm</t>
  </si>
  <si>
    <t>pol. č. 574B34 420,607 = 420,607 [A]_x000d_
rozšíření před SO 201 (5,185+13,105+5,075+12,886)*(0,05+0,06) = 3,988 [E]_x000d_
rozšíření za SO 202 (10,263+6,425+5,085)*(0,05+0,06) = 2,395 [F]_x000d_
odpočet pro napojení na stávající komunikaci -(4,62+4,93)*0,5 = -4,775 [G]_x000d_
Celkové množství = 422,215</t>
  </si>
  <si>
    <t>574E88</t>
  </si>
  <si>
    <t>ASFALTOVÝ BETON PRO PODKLADNÍ VRSTVY ACP 22+, 22S TL. 90MM</t>
  </si>
  <si>
    <t>pol. č. 574D46 390,839 = 390,839 [A]_x000d_
rozšíření před SO 201 (5,185+13,105+5,075+12,886)*(0,05+0,06) = 3,988 [B]_x000d_
rozšíření za SO 202 (10,263+6,425+5,085)*(0,05+0,06) = 2,395 [C]_x000d_
odpočet pro napojení na stávající komunikaci -(4,62+4,93)*0,5 = -4,775 [D]_x000d_
Celkové množství = 392,447</t>
  </si>
  <si>
    <t>91228</t>
  </si>
  <si>
    <t>SMĚROVÉ SLOUPKY Z PLAST HMOT VČETNĚ ODRAZNÉHO PÁSKU</t>
  </si>
  <si>
    <t>Z11e,f 3+3 = 6,000 [A]</t>
  </si>
  <si>
    <t>914131</t>
  </si>
  <si>
    <t>DOPRAVNÍ ZNAČKY ZÁKLADNÍ VELIKOSTI OCELOVÉ FÓLIE TŘ 2 - DODÁVKA A MONTÁŽ</t>
  </si>
  <si>
    <t>A2b+E4 2 = 2,000 [A]_x000d_
B13+IS15a+E5 3+3 = 6,000 [B]_x000d_
Celkové množství = 8,000</t>
  </si>
  <si>
    <t>914132</t>
  </si>
  <si>
    <t>DOPRAVNÍ ZNAČKY ZÁKLADNÍ VELIKOSTI OCELOVÉ FÓLIE TŘ 2 - MONTÁŽ S PŘEMÍSTĚNÍM</t>
  </si>
  <si>
    <t>IZ4c+IZ4d 2 = 2,000 [A]_x000d_
Celkové množství = 2,000</t>
  </si>
  <si>
    <t>914133</t>
  </si>
  <si>
    <t>DOPRAVNÍ ZNAČKY ZÁKLADNÍ VELIKOSTI OCELOVÉ FÓLIE TŘ 2 - DEMONTÁŽ</t>
  </si>
  <si>
    <t>A2b+E4 2 = 2,000 [A]_x000d_
B13+IS15a+E5 3+3 = 6,000 [B]_x000d_
IZ4c+IZ4d 2 = 2,000 [E]_x000d_
Celkové množství = 10,000</t>
  </si>
  <si>
    <t>914911</t>
  </si>
  <si>
    <t>SLOUPKY A STOJKY DOPRAVNÍCH ZNAČEK Z OCEL TRUBEK SE ZABETONOVÁNÍM - DODÁVKA A MONTÁŽ</t>
  </si>
  <si>
    <t>A2b+E4 1 = 1,000 [A]_x000d_
B13+IS15a+E5 1+1 = 2,000 [B]_x000d_
Celkové množství = 3,000</t>
  </si>
  <si>
    <t>914912</t>
  </si>
  <si>
    <t>SLOUPKY A STOJKY DZ Z OCEL TRUBEK ZABETON MONTÁŽ S PŘESUNEM</t>
  </si>
  <si>
    <t>IZ4c+IZ4d 1+1 = 2,000 [A]_x000d_
Celkové množství = 2,000</t>
  </si>
  <si>
    <t>914913</t>
  </si>
  <si>
    <t>SLOUPKY A STOJKY DZ Z OCEL TRUBEK ZABETON DEMONTÁŽ</t>
  </si>
  <si>
    <t>A2b+E4 1 = 1,000 [A]_x000d_
B13+IS15a+E5 1+1 = 2,000 [B]_x000d_
IZ4c+IZ4d 1+1 = 2,000 [C]_x000d_
Celkové množství = 5,000</t>
  </si>
  <si>
    <t>914A23</t>
  </si>
  <si>
    <t>EV ČÍSLO MOSTU OCEL S FÓLIÍ TŘ.1 DEMONTÁŽ</t>
  </si>
  <si>
    <t>2+2 = 4,000 [A]_x000d_
Celkové množství = 4,000</t>
  </si>
  <si>
    <t>915111</t>
  </si>
  <si>
    <t>VODOROVNÉ DOPRAVNÍ ZNAČENÍ BARVOU HLADKÉ - DODÁVKA A POKLÁDKA</t>
  </si>
  <si>
    <t>po stranách komunikace</t>
  </si>
  <si>
    <t>100,0*0,125 = 12,500 [A]_x000d_
Celkové množství = 12,500</t>
  </si>
  <si>
    <t>915221</t>
  </si>
  <si>
    <t>VODOR DOPRAV ZNAČ PLASTEM STRUKTURÁLNÍ NEHLUČNÉ - DOD A POKLÁDKA</t>
  </si>
  <si>
    <t>917223</t>
  </si>
  <si>
    <t>SILNIČNÍ A CHODNÍKOVÉ OBRUBY Z BETONOVÝCH OBRUBNÍKŮ ŠÍŘ 100MM</t>
  </si>
  <si>
    <t>podél dlažeb</t>
  </si>
  <si>
    <t>7,6+6,25 = 13,850 [A]_x000d_
Celkové množství = 13,850</t>
  </si>
  <si>
    <t>917224</t>
  </si>
  <si>
    <t>SILNIČNÍ A CHODNÍKOVÉ OBRUBY Z BETONOVÝCH OBRUBNÍKŮ ŠÍŘ 150MM</t>
  </si>
  <si>
    <t>Silniční obrubník vč. lože - dle TZ
podél odláždění za koncem říms_x000d_
vč. postupného zapuštění dle VL4
vč. postupného zapuštění</t>
  </si>
  <si>
    <t>mezi SO 201 a SO 202 5,65+6,9 = 12,550 [A]_x000d_
Celkové množství = 12,550</t>
  </si>
  <si>
    <t>931325</t>
  </si>
  <si>
    <t>TĚSNĚNÍ DILATAČ SPAR ASF ZÁLIVKOU MODIFIK PRŮŘ DO 600MM2</t>
  </si>
  <si>
    <t>podél obrubníků u SO 201 5,0+5,0 = 10,000 [A]_x000d_
mezi SO 201 a 202 5,65+5,9 = 11,550 [B]_x000d_
za SO 202 8,256+5,0 = 13,256 [C]_x000d_
napojení na stávající vozovku 4,62+4,93 = 9,550 [D]_x000d_
Celkové množství = 44,356</t>
  </si>
  <si>
    <t>9671R</t>
  </si>
  <si>
    <t>ODSTRANĚNÍ DŘEVĚNÝCH ČÁSTÍ</t>
  </si>
  <si>
    <t>rozebrání dřevěnné zábrany</t>
  </si>
  <si>
    <t>9,1+10,0 = 19,100 [A]_x000d_
Celkové množství = 19,100</t>
  </si>
  <si>
    <t>pol. č. 12573 105,30*0,15 = 15,795 [A]_x000d_
Celkové množství = 15,795</t>
  </si>
  <si>
    <t>dle pol.131838 2,0*10,160 = 20,320 [A]_x000d_
Celkové množství = 20,320</t>
  </si>
  <si>
    <t>029412</t>
  </si>
  <si>
    <t>OSTATNÍ POŽADAVKY - VYPRACOVÁNÍ MOSTNÍHO LISTU</t>
  </si>
  <si>
    <t>Vypracování mostního listu _x000d_
vč. zápisu do centrální evidence mostů</t>
  </si>
  <si>
    <t>výpočet zatížitelnosti vč.vyhodnocení</t>
  </si>
  <si>
    <t>02953</t>
  </si>
  <si>
    <t>OSTATNÍ POŽADAVKY - HLAVNÍ MOSTNÍ PROHLÍDKA</t>
  </si>
  <si>
    <t xml:space="preserve">hlavní mostní prohlídka vč. zpřístupnění </t>
  </si>
  <si>
    <t>vč. dopravy
vykopávka zeminy uložené v SO 001 - pol.17120
vykopávka ornice z meziskládky, vykopávka zemin pro zpětné zásypy</t>
  </si>
  <si>
    <t>výkop zeminy pro zpětný zásyp ( pol.17411) 343,392 = 343,392 [A]_x000d_
výkop ornice 105,3*0,15 = 15,795 [B]_x000d_
Celkové množství = 359,187</t>
  </si>
  <si>
    <t>132838</t>
  </si>
  <si>
    <t>HLOUBENÍ RÝH ŠÍŘ DO 2M PAŽ I NEPAŽ TŘ. II, ODVOZ DO 20KM</t>
  </si>
  <si>
    <t>hloubení rýh v patě svahu</t>
  </si>
  <si>
    <t>OP 02 0,50*0,80*(12,70) = 5,080 [A]_x000d_
 OP 02 0,50*0,80*(12,70) = 5,080 [B]_x000d_
Celkové množství = 10,160</t>
  </si>
  <si>
    <t>pol.131838 10,160 = 10,160 [A]_x000d_
Celkové množství = 10,160</t>
  </si>
  <si>
    <t>17180</t>
  </si>
  <si>
    <t>ULOŽENÍ SYPANINY DO NÁSYPŮ Z NAKUPOVANÝCH MATERIÁLŮ</t>
  </si>
  <si>
    <t xml:space="preserve">dosypání svahů podél křídel a komunikace_x000d_
(rozhraní násypů SO 201 a 101 - konec křídel)_x000d_
</t>
  </si>
  <si>
    <t>OP 01 - kužely za koncem křídel 1/4*3,14*5,0^2*3,10+1/4*3,14*5,50^2*3,40 = 141,575 [A]_x000d_
OP 02 - dosypání svahů do požadovaného tvaru 8,50*(0,50+3,0)/2*1,5*2 = 44,625 [B]_x000d_
Celkové množství = 186,200</t>
  </si>
  <si>
    <t>17411</t>
  </si>
  <si>
    <t>ZÁSYP JAM A RÝH ZEMINOU SE ZHUTNĚNÍM</t>
  </si>
  <si>
    <t>zpětný zásyp zeminou z výkopu - SO 001</t>
  </si>
  <si>
    <t>za OP 01 do úrovně těsnící vrstvy (2,15+5,0)/2*2,50*8,250 = 73,734 [A]_x000d_
OP 01 zásyp výkopu před lícem a po obvodu základů (1,0*1,10)*(4,20+13,50+4,20)+(2,50*2,50)*(2,0+2,0) = 49,090 [B]_x000d_
OP 01 zásyp podél křídel 2*((1,55*3,00)+(1,55*0,8))/2*(5,30+3,00/2) = 40,052 [C]_x000d_
za OP 02 do úrovně těsnící vrstvy (2,15+5,3)/2*3,050*8,250 = 93,730 [D]_x000d_
OP 02 zásyp výkopu před lícem a po obvodu základů (1,0*1,10)*(4,20+13,50+4,20)+(2,50*2,50)*(2,0+2,0) = 49,090 [E]_x000d_
OP 02 zásyp podél křídel 2*((1,55*3,00)+(1,55*0,8))/2*(4,90+3,00/2) = 37,696 [F]_x000d_
Celkové množství = 343,392</t>
  </si>
  <si>
    <t>17481</t>
  </si>
  <si>
    <t>ZÁSYP JAM A RÝH Z NAKUPOVANÝCH MATERIÁLŮ</t>
  </si>
  <si>
    <t>zásyp vhodnou příp. podmínečně vhodnou
dle ČSN 73 6133</t>
  </si>
  <si>
    <t>zásyp výkopu za rubem OP 01 nad úrovně těsnící vrstvy pod k-ci vozovky (5,0+5,30)/2*1,50*8,250 = 63,731 [A]_x000d_
zásyp výkopu za rubem OP 02 nad úrovně těsnící vrstvy pod k-ci vozovky (5,3+5,60)/2*1,50*8,250 = 67,444 [B]_x000d_
Celkové množství = 131,175</t>
  </si>
  <si>
    <t>182002R</t>
  </si>
  <si>
    <t>ÚPRAVA TERÉNU PRO REALIZACI PAŽENÍ VÝKOPU</t>
  </si>
  <si>
    <t>dle možností a zkušeností zhotovitele
Dle TZ_x000d_
kpl - zřízení, odstranění, likvidace odpadů a skládkovné_x000d_
vč. event. úpravy podloží</t>
  </si>
  <si>
    <t>jen pod mostem ev.č. 18510-9_x000d_
ostatní plochy viz SO 101</t>
  </si>
  <si>
    <t>pod mostem ev.č. 18510-9 (2,0+5,0+2,0)*11,70 = 105,300 [A]_x000d_
Celkové množství = 105,300</t>
  </si>
  <si>
    <t>dle pol. č. 18222 105,30 = 105,300 [A]_x000d_
Celkové množství = 105,300</t>
  </si>
  <si>
    <t>dle pol. 18241 105,30 = 105,300 [A]_x000d_
Celkové množství = 105,300</t>
  </si>
  <si>
    <t>2</t>
  </si>
  <si>
    <t>Základy</t>
  </si>
  <si>
    <t>21331</t>
  </si>
  <si>
    <t>DRENÁŽNÍ VRSTVY Z BETONU MEZEROVITÉHO (DRENÁŽNÍHO)</t>
  </si>
  <si>
    <t>drenážní beton okolo drenáže</t>
  </si>
  <si>
    <t>za OP 01 0,30*0,30*(3,15+8,25+3,15) = 1,310 [A]_x000d_
za OP 02 0,30*0,30*(3,15+8,25+3,15) = 1,310 [B]_x000d_
Celkové množství = 2,620</t>
  </si>
  <si>
    <t>21341</t>
  </si>
  <si>
    <t>DRENÁŽNÍ VRSTVY Z PLASTBETONU (PLASTMALTY)</t>
  </si>
  <si>
    <t>okolo odvodňovačů 8*0,40*0,60*0,04 = 0,077 [A]_x000d_
okolo odvodňovacích trubiček 10*0,40*0,60*0,04 = 0,096 [B]_x000d_
drenážní proužek v úžlabí 2*(33,10-4*0,4-5*0,4)*0,15*0,04 = 0,354 [C]_x000d_
Celkové množství = 0,527</t>
  </si>
  <si>
    <t>23117A</t>
  </si>
  <si>
    <t>ŠTĚTOVÉ STĚNY BERANĚNÉ Z KOVOVÝCH DÍLCŮ TRVALÉ (PLOCHA)</t>
  </si>
  <si>
    <t>zřízení 
před zahájení bourání opěr
pažení výkopu směrem k řece - TRVALÉ PAŽENÍ
kompletní provedení
vykázána celá plocha</t>
  </si>
  <si>
    <t xml:space="preserve">OP 02 - jímka po obvodu základů (13,50+2*2,0)*(3,00+1,50*3,00) = 131,250 [A]_x000d_
OP 02  - líc opěr směrem ke korytu řeky + boky opěr (13,50+2*2,0)*(3,00+1,50*3,00) = 131,250 [B]_x000d_
Celkové množství = 262,500</t>
  </si>
  <si>
    <t>23217A</t>
  </si>
  <si>
    <t>ŠTĚTOVÉ STĚNY BERANĚNÉ Z KOVOVÝCH DÍLCŮ DOČASNÉ (PLOCHA)</t>
  </si>
  <si>
    <t>zřízení štětové jímky - DOČASNÉ
před zahájení bourání opěr
pažení výkopu směrem k řece - viz sam. pol. 
kompletní provedení
vykázána celá plocha</t>
  </si>
  <si>
    <t xml:space="preserve">OP 02 - jímka po obvodu základů (13,50+2*3,50)*(3,00+1,50*3,00) = 153,750 [A]_x000d_
OP 02  - líc opěr směrem ke korytu řeky + boky opěr (13,50+2*3,50)*(3,00+1,50*3,00) = 153,750 [B]_x000d_
Celkové množství = 307,500</t>
  </si>
  <si>
    <t>237172</t>
  </si>
  <si>
    <t>ODŘEZÁNÍ ŠTĚTOVÝCH STĚN Z KOVOVÝCH DÍLCŮ</t>
  </si>
  <si>
    <t>zaříznutí trvalé štětovnice do požadované úrovně</t>
  </si>
  <si>
    <t>OP 01 13,50+2*2,0 = 17,500 [A]_x000d_
OP 02 13,50+2*2,0 = 17,500 [B]_x000d_
Celkové množství = 35,000</t>
  </si>
  <si>
    <t>23717A</t>
  </si>
  <si>
    <t>ODSTRANĚNÍ ŠTĚTOVÝCH STĚN Z KOVOVÝCH DÍLCŮ V PLOŠE</t>
  </si>
  <si>
    <t xml:space="preserve">odstranění štětových stěn v několika etapách dle postupu výstavby
po dokončení SO 201 - OP 01
</t>
  </si>
  <si>
    <t>dle pol. 23217A 307,50 = 307,500 [A]_x000d_
Celkové množství = 307,500</t>
  </si>
  <si>
    <t>272325</t>
  </si>
  <si>
    <t>ZÁKLADY ZE ŽELEZOBETONU DO C30/37</t>
  </si>
  <si>
    <t xml:space="preserve">základová deska rámu
</t>
  </si>
  <si>
    <t>OP 01 - záíklad 4,20*12,25*0,85 = 43,733 [A]_x000d_
OP 02 - záíklad 4,20*12,25*0,85 = 43,733 [B]_x000d_
Celkové množství = 87,466</t>
  </si>
  <si>
    <t>272365</t>
  </si>
  <si>
    <t>VÝZTUŽ ZÁKLADŮ Z OCELI 10505, B500B</t>
  </si>
  <si>
    <t>výztuž 180 kg/m3
vč. pko přes pracovní, dilatační a smršťovací spáry</t>
  </si>
  <si>
    <t>0,18*87,466 = 15,744 [A]_x000d_
Celkové množství = 15,744</t>
  </si>
  <si>
    <t>28999</t>
  </si>
  <si>
    <t>OPLÁŠTĚNÍ (ZPEVNĚNÍ) Z FÓLIE</t>
  </si>
  <si>
    <t>těsnící vrstva - fólie
za rubem opěry</t>
  </si>
  <si>
    <t>za OP 01 5,0*8,25 = 41,250 [A]_x000d_
za OP 02 5,60*8,25 = 46,200 [B]_x000d_
Celkové množství = 87,450</t>
  </si>
  <si>
    <t>3</t>
  </si>
  <si>
    <t>Svislé konstrukce</t>
  </si>
  <si>
    <t>31717</t>
  </si>
  <si>
    <t>KOVOVÉ KONSTRUKCE PRO KOTVENÍ ŘÍMSY</t>
  </si>
  <si>
    <t>KG</t>
  </si>
  <si>
    <t xml:space="preserve">kotvy říms na nk po 1,0m
(na křídlech římsa kotvena výztuží vytaženou z horní plochy křídel)
hmotnost - 6kg/kotva
</t>
  </si>
  <si>
    <t>kotvy římsy na nk mostu 33*6,0*2 = 396,000 [A]_x000d_
Celkové množství = 396,000</t>
  </si>
  <si>
    <t>317325</t>
  </si>
  <si>
    <t>ŘÍMSY ZE ŽELEZOBETONU DO C30/37</t>
  </si>
  <si>
    <t>C30/37 
vč. letopočtu výstavby otiskem šablony
vč. veškerých dilatačních, smršťovacích a pracovních spar_x000d_
vč. protiismykové úpravy např. striáže</t>
  </si>
  <si>
    <t>římsa na n.k směr Rohozno 2,15*0,290*32,90 = 20,513 [A]_x000d_
římsa na křídlech směr Rohozno (2,20*0,29+0,70*0,30)*(3,80+3,40) = 6,106 [B]_x000d_
římsa na n.k směr Janovice 0,80*0,295*32,90 = 7,764 [C]_x000d_
římsa na křídlech směr Janovice (0,85*0,295+0,70*0,30)*(3,80+3,40) = 3,317 [D]_x000d_
Celkové množství = 37,700</t>
  </si>
  <si>
    <t>317365</t>
  </si>
  <si>
    <t>VÝZTUŽ ŘÍMS Z OCELI 10505, B500B</t>
  </si>
  <si>
    <t>vyztuž 180 kg/m3
vč. pko přes pracovní, dilatační a smršťovací spáry</t>
  </si>
  <si>
    <t>0,18*37,70 = 6,786 [A]_x000d_
Celkové množství = 6,786</t>
  </si>
  <si>
    <t>333325</t>
  </si>
  <si>
    <t>MOSTNÍ OPĚRY A KŘÍDLA ZE ŽELEZOVÉHO BETONU DO C30/37</t>
  </si>
  <si>
    <t>C30/37 
vč. veškerých dilatačních, smršťovacích a pracovních spar</t>
  </si>
  <si>
    <t>OP 01 _x000d_
úložný práh+zz 24,0*(2,62+2,59)/2+9,55*0,65*1,30 = 70,590 [B]_x000d_
křídla 7,50*0,65*2 = 9,750 [C]_x000d_
OP 02 _x000d_
úložný práh+zz 24,0*(2,95+2,91)/2+9,55*0,65*1,30 = 78,390 [E]_x000d_
křídla 7,0*0,65*2 = 9,100 [F]_x000d_
Celkové množství = 167,830</t>
  </si>
  <si>
    <t>333326</t>
  </si>
  <si>
    <t>MOSTNÍ OPĚRY A KŘÍDLA ZE ŽELEZOVÉHO BETONU DO C40/50</t>
  </si>
  <si>
    <t>C45/55_x000d_
podložiskové bločky</t>
  </si>
  <si>
    <t>4*0,80*0,80*0,25 = 0,640 [A]_x000d_
Celkové množství = 0,640</t>
  </si>
  <si>
    <t>333365</t>
  </si>
  <si>
    <t>VÝZTUŽ MOSTNÍCH OPĚR A KŘÍDEL Z OCELI 10505, B500B</t>
  </si>
  <si>
    <t>0,18*(167,830+0,640) = 30,325 [A]_x000d_
Celkové množství = 30,325</t>
  </si>
  <si>
    <t>420325</t>
  </si>
  <si>
    <t>PŘECHODOVÉ DESKY MOSTNÍCH OPĚR ZE ŽELEZOBETONU C30/37</t>
  </si>
  <si>
    <t>přechodová deska _x000d_
C30/37</t>
  </si>
  <si>
    <t>za OP 01 3,05*6,50*0,30 = 5,948 [A]_x000d_
za OP 02 3,05*6,50*0,30 = 5,948 [B]_x000d_
Celkové množství = 11,896</t>
  </si>
  <si>
    <t>420365</t>
  </si>
  <si>
    <t>VÝZTUŽ PŘECHODOVÝCH DESEK MOSTNÍCH OPĚR Z OCELI 10505, B500B</t>
  </si>
  <si>
    <t>0,180*11,896 = 2,141 [A]_x000d_
Celkové množství = 2,141</t>
  </si>
  <si>
    <t>421326</t>
  </si>
  <si>
    <t>MOSTNÍ NOSNÉ DESKOVÉ KONSTRUKCE ZE ŽELEZOBETONU C40/50</t>
  </si>
  <si>
    <t>mostovka - ŽLB deska spřažená s ocelovou konstrukcí pomocí spřahovacích trnů_x000d_
vč. ztraceného bednění (např. UHPC) nebo jiného bednění_x000d_
provedeno dle TZ</t>
  </si>
  <si>
    <t>mostovka 33,10*9,45*0,26 = 81,327 [A]_x000d_
Celkové množství = 81,327</t>
  </si>
  <si>
    <t>421365</t>
  </si>
  <si>
    <t>VÝZTUŽ MOSTNÍ DESKOVÉ KONSTRUKCE Z OCELI 10505, B500B</t>
  </si>
  <si>
    <t>výztuž mostovky _x000d_
240 kg/m3</t>
  </si>
  <si>
    <t>81,327*0,240 = 19,518 [A]_x000d_
Celkové množství = 19,518</t>
  </si>
  <si>
    <t>42194B0R</t>
  </si>
  <si>
    <t>MOSTNÍ NOSNÁ OCELOVÁ KONSTRUKCE</t>
  </si>
  <si>
    <t xml:space="preserve">Ocelová nosná onstrukce - 2 hlavní obloukové nosníky podporované příhradovou konstrukcí, svařovaná_x000d_
S355_x000d_
kompletní provedení - OK, spoje, spřahující trny, PKO_x000d_
výroba, doprava, montáž, zajištění stability během montáže, </t>
  </si>
  <si>
    <t>hmotnost OK 120,0 = 120,000 [A]_x000d_
Celkové množství = 120,000</t>
  </si>
  <si>
    <t>42838</t>
  </si>
  <si>
    <t>KLOUB ZE ŽELEZOBETONU VČET VÝZTUŽE</t>
  </si>
  <si>
    <t>kloub v místě uložení přechodové desky_x000d_
dle VL4 - kpl.</t>
  </si>
  <si>
    <t>OP 01 6,50 = 6,500 [A]_x000d_
OP 02 6,50 = 6,500 [B]_x000d_
Celkové množství = 13,000</t>
  </si>
  <si>
    <t>42853</t>
  </si>
  <si>
    <t>MOSTNÍ LOŽISKA HRNCOVÁ PRO ZATÍŽ DO 5,0MN</t>
  </si>
  <si>
    <t>pro zatížení 5 MN</t>
  </si>
  <si>
    <t>OP 01 -podélně vedené 1 = 1,000 [A]_x000d_
OP 02 - všesměrné 1 = 1,000 [B]_x000d_
OP 02 - příčně vedené 1 = 1,000 [C]_x000d_
Celkové množství = 3,000</t>
  </si>
  <si>
    <t>pevné_x000d_
pro zatížení 5 MN</t>
  </si>
  <si>
    <t xml:space="preserve">OP 02 - pevné  1 = 1,000 [A]_x000d_
Celkové množství = 1,000</t>
  </si>
  <si>
    <t>431125</t>
  </si>
  <si>
    <t>SCHODIŠŤ KONSTR Z DÍLCŮ ŽELEZOBETON DO C30/37 (B37)</t>
  </si>
  <si>
    <t>revizní schodiště podél opěr</t>
  </si>
  <si>
    <t>OP 01 20*0,750*0,60*0,18 = 1,620 [A]_x000d_
OP 02 27*0,75*0,60*0,18 = 2,187 [B]_x000d_
Celkové množství = 3,807</t>
  </si>
  <si>
    <t>451312</t>
  </si>
  <si>
    <t>PODKLADNÍ A VÝPLŇOVÉ VRSTVY Z PROSTÉHO BETONU C12/15</t>
  </si>
  <si>
    <t>podkladní beton C12/15</t>
  </si>
  <si>
    <t>OP 01 - podkladní beton pod základ opěry - zvýšená tl. 0,40m 0,40*5,60*13,50 = 30,240 [A]_x000d_
OP 01 - podkladní beton ve spádu drenáže - za rubem opěry a křídel 1,70*0,30*(8,25+3,15*2) = 7,421 [E]_x000d_
OP 01 - pod přechodovou deskou 2,90*6,50*0,15 = 2,828 [B]_x000d_
OP 01 - pod římsou na křídlech 3,15*1,55*0,25+3,15*0,20*0,15 = 1,315 [C]_x000d_
OP 02 - podkladní beton pod základ opěry - zvýšená tl. 0,40m 0,40*5,60*13,50 = 30,240 [D]_x000d_
OP 02 - podkladní beton ve spádu drenáže - za rubem opěry a křídel 2,30*0,30*(8,25+3,15*2) = 10,040 [F]_x000d_
OP 02 - pod přechodovou deskou 2,90*6,50*0,15 = 2,828 [G]_x000d_
OP 02 - pod římsou na křídlech 2,75*1,55*0,20+2,75*0,20*0,10 = 0,908 [H]_x000d_
Celkové množství = 85,820</t>
  </si>
  <si>
    <t>lože z betonu C20/25n pod dlažbu
tl. 0,150m</t>
  </si>
  <si>
    <t>OP 01 - pod odlážděním za koncem křídel ((3,50+1,0)/2*5,0+(2,65+1,0)/2*5,0)*0,15 = 3,056 [B]_x000d_
OP 01 -svahy podél křídel (1,20*(1,30*6,30)+1,20*1,20*(1,05*6,30))*0,15 = 2,903 [C]_x000d_
OP 01 -před úložným prahem 10,150*1,0*0,15 = 1,523 [A]_x000d_
OP 02 -svahy podél křídel (1,20*(1,30*8,52)+1,20*(1,30*1,05))*0,15 = 2,239 [D]_x000d_
OP 02 -před úložným prahem 1,20*4,0*10,15*0,15 = 7,308 [E]_x000d_
odláždění pod vyústění odvodňovačů pod mostem (mimo koryto toku) 4*1,50*1,50*0,15 = 1,350 [F]_x000d_
Celkové množství = 18,379</t>
  </si>
  <si>
    <t>podkladní beton pod revizní schodiště</t>
  </si>
  <si>
    <t>OP 01 - podklad+3x příčné prahy 1,20*6,30*(0,10+0,75+0,10)*0,15+3*0,95*0,50*0,60 = 1,932 [A]_x000d_
OP 02 - podklad+3x příčné prahy 1,20*8,40*(0,10+0,75+0,10)*0,15+3*0,95*0,50*0,60 = 2,291 [B]_x000d_
Celkové množství = 4,223</t>
  </si>
  <si>
    <t>45152</t>
  </si>
  <si>
    <t>PODKLADNÍ A VÝPLŇOVÉ VRSTVY Z KAMENIVA DRCENÉHO</t>
  </si>
  <si>
    <t>vrstva štěrkopísku (okolo těsnící folie) za rubem opěr - 2*0,15m</t>
  </si>
  <si>
    <t>dle pol. 28999 2*0,15*87,45 = 26,235 [A]_x000d_
Celkové množství = 26,235</t>
  </si>
  <si>
    <t>45734</t>
  </si>
  <si>
    <t>VYROVNÁVACÍ A SPÁD BETON ZVLÁŠTNÍ (PLASTBETON)</t>
  </si>
  <si>
    <t>vyrovnávací klíny na přechodových deskách</t>
  </si>
  <si>
    <t>2*6,50*(0,05+0,09)*0,25 = 0,455 [A]_x000d_
Celkové množství = 0,455</t>
  </si>
  <si>
    <t>45852</t>
  </si>
  <si>
    <t>VÝPLŇ ZA OPĚRAMI A ZDMI Z KAMENIVA DRCENÉHO</t>
  </si>
  <si>
    <t xml:space="preserve">přechodový klín za rubem opěr pod přechodovou deskou_x000d_
obsyp rubu opěr
</t>
  </si>
  <si>
    <t>za OP 01 6,40*0,50*8,25+0,60*1,50*8,25 = 33,825 [A]_x000d_
za OP 02 6,75*0,50*8,25+0,60*1,30*8,25 = 34,279 [B]_x000d_
Celkové množství = 68,104</t>
  </si>
  <si>
    <t>46251</t>
  </si>
  <si>
    <t>ZÁHOZ Z LOMOVÉHO KAMENE</t>
  </si>
  <si>
    <t>těžký kamenný zához - jako ochrana OP 02</t>
  </si>
  <si>
    <t>před OP 02 1,0*1,0*12,650 = 12,650 [A]_x000d_
Celkové množství = 12,650</t>
  </si>
  <si>
    <t>465512</t>
  </si>
  <si>
    <t>DLAŽBY Z LOMOVÉHO KAMENE NA MC</t>
  </si>
  <si>
    <t>odláždění kamennou dlažbou
tl. 0,20 m</t>
  </si>
  <si>
    <t>výměra dle pol. 45131A 18,379/0,15*0,20 = 24,505 [A]_x000d_
Celkové množství = 24,505</t>
  </si>
  <si>
    <t>46731A</t>
  </si>
  <si>
    <t>STUPNĚ A PRAHY VODNÍCH KORYT Z PROSTÉHO BETONU C20/25</t>
  </si>
  <si>
    <t>zajišťující práh v patě odláždění</t>
  </si>
  <si>
    <t>OP 01 pata svahu 0,50*0,80*(12,70) = 5,080 [A]_x000d_
OP 02 pata svahu 0,50*0,80*(12,70) = 5,080 [B]_x000d_
Celkové množství = 10,160</t>
  </si>
  <si>
    <t>dle pol. 574B34 215,150 = 215,150 [A]_x000d_
dle pol.574D56 215,150 = 215,150 [B]_x000d_
Celkové množství = 430,300</t>
  </si>
  <si>
    <t>vozovka na mostě - v rozsahu MZ 33,10*6,50 = 215,150 [A]_x000d_
Celkové množství = 215,150</t>
  </si>
  <si>
    <t xml:space="preserve">ACL 16S - 50mm_x000d_
</t>
  </si>
  <si>
    <t>575F53</t>
  </si>
  <si>
    <t>LITÝ ASFALT MA IV (OCHRANA MOSTNÍ IZOLACE) 11 TL. 40MM MODIFIK</t>
  </si>
  <si>
    <t>MA 11IV - 40mm</t>
  </si>
  <si>
    <t>vozovka na mostě - v rozsahu MZ 33,10*6,50 = 215,150 [A]_x000d_
ochrana izolace přetažena 1,0m přes přechodové desky 2*6,50*1,0 = 13,000 [B]_x000d_
Celkové množství = 228,150</t>
  </si>
  <si>
    <t>7</t>
  </si>
  <si>
    <t>Přidružená stavební výroba</t>
  </si>
  <si>
    <t>711442</t>
  </si>
  <si>
    <t>IZOLACE MOSTOVEK CELOPLOŠNÁ ASFALTOVÝMI PÁSY S PEČETÍCÍ VRSTVOU</t>
  </si>
  <si>
    <t>na nosné konstrukci - celoplošně natavená na kotevně impregnční nátěr
přetaženo 1,0 m přes přechodové desky</t>
  </si>
  <si>
    <t>na nk 9,45*33,10 = 312,795 [A]_x000d_
přetaženo 1,0m přes přechodové desky 2*1,0*6,50 = 13,000 [B]_x000d_
Celkové množství = 325,795</t>
  </si>
  <si>
    <t>711502</t>
  </si>
  <si>
    <t>OCHRANA IZOLACE NA POVRCHU ASFALTOVÝMI PÁSY</t>
  </si>
  <si>
    <t>ochrana izolace pod římsami - izolační asfaltový pás s kovovou vložkou celoplošně přilepeno</t>
  </si>
  <si>
    <t>pod římsou směr Rohozno 32,90*(2,150+0,15) = 75,670 [A]_x000d_
pod římsou směr Janovice 32,90*(0,80+0,15) = 31,255 [B]_x000d_
Celkové množství = 106,925</t>
  </si>
  <si>
    <t>711509</t>
  </si>
  <si>
    <t>OCHRANA IZOLACE NA POVRCHU TEXTILIÍ</t>
  </si>
  <si>
    <t>nátěru ALP+2x ALN</t>
  </si>
  <si>
    <t xml:space="preserve">OP 01  _x000d_
rub opěry 3,60*8,25 = 29,700 [B]_x000d_
rub křídel 2*7,50 = 15,000 [C]_x000d_
líc opěry 1,50*8,25 = 12,375 [D]_x000d_
základ 32,90*0,85+(51,50-24,0) = 55,465 [E]_x000d_
přechodová deska - horní povrch 3,80*6,50 = 24,700 [F]_x000d_
OP 02  _x000d_
rub opěry 3,95*8,25 = 32,588 [H]_x000d_
rub křídel 2*6,90 = 13,800 [I]_x000d_
líc opěry 1,70*8,25 = 14,025 [J]_x000d_
základ 32,90*0,85+(51,50-24,0) = 55,465 [K]_x000d_
přechodová deska - horní povrch 3,80*6,50 = 24,700 [L]_x000d_
Celkové množství = 277,818</t>
  </si>
  <si>
    <t>78382</t>
  </si>
  <si>
    <t>NÁTĚRY BETON KONSTR TYP S2 (OS-B)</t>
  </si>
  <si>
    <t>nátěr křídel pod nosem římsy</t>
  </si>
  <si>
    <t>pod římsou směr Rohozno 0,25*(4,0+3,40) = 1,850 [A]_x000d_
pod římsou směr Janovice 0,25*(4,0+3,40) = 1,850 [B]_x000d_
Celkové množství = 3,700</t>
  </si>
  <si>
    <t>78383</t>
  </si>
  <si>
    <t>NÁTĚRY BETON KONSTR TYP S4 (OS-C)</t>
  </si>
  <si>
    <t>Horní plocha římsy a hrana římsy k vozovce</t>
  </si>
  <si>
    <t>římsa směr Rohozno 40,50*(0,15+0,15) = 12,150 [A]_x000d_
římsa směr Janovice 40,50*(0,15+0,15) = 12,150 [B]_x000d_
Celkové množství = 24,300</t>
  </si>
  <si>
    <t>8</t>
  </si>
  <si>
    <t>Potrubí</t>
  </si>
  <si>
    <t>87533</t>
  </si>
  <si>
    <t>POTRUBÍ DREN Z TRUB PLAST DN DO 150MM</t>
  </si>
  <si>
    <t>drenáž za rubem opěr
vyústěno skrz opěry
vč. vyústění dle VL 4</t>
  </si>
  <si>
    <t xml:space="preserve">za OP 01 (3,15+8,25+3,15+3,0) = 17,550 [A]_x000d_
za OP 02  (3,15+8,25+3,15+3,0) = 17,550 [B]_x000d_
Celkové množství = 35,100</t>
  </si>
  <si>
    <t>87633</t>
  </si>
  <si>
    <t>CHRÁNIČKY Z TRUB PLASTOVÝCH DN DO 150MM</t>
  </si>
  <si>
    <t>chráničky v římsách vč. přechodu do země</t>
  </si>
  <si>
    <t>pod římsou směr Rohozno 2*(2,0+47,75+2,0) = 103,500 [A]_x000d_
pod římsou směr Janovice 1*(2,0+47,75+2,0) = 51,750 [B]_x000d_
Celkové množství = 155,250</t>
  </si>
  <si>
    <t>9112B1</t>
  </si>
  <si>
    <t>ZÁBRADLÍ MOSTNÍ SE SVISLOU VÝPLNÍ - DODÁVKA A MONTÁŽ</t>
  </si>
  <si>
    <t>zábradlí na mostě a na křídlech, vč kotvení a podlití platbetonem_x000d_
vč. PKO_x000d_
v. 1,10m</t>
  </si>
  <si>
    <t>zábradlí na římse směr Rohozno 40,50 = 40,500 [A]_x000d_
zábradlí na římse směr 40,50 = 40,500 [B]_x000d_
Celkové množství = 81,000</t>
  </si>
  <si>
    <t>91345</t>
  </si>
  <si>
    <t>NIVELAČNÍ ZNAČKY KOVOVÉ</t>
  </si>
  <si>
    <t>nivelační značky</t>
  </si>
  <si>
    <t>římsa na konci křídel 2 = 2,000 [A]_x000d_
římsa nad opěrami 2 = 2,000 [B]_x000d_
římsa ve středu rozpětí 2 = 2,000 [C]_x000d_
opěra 2*2 = 4,000 [D]_x000d_
Celkové množství = 10,000</t>
  </si>
  <si>
    <t>91355</t>
  </si>
  <si>
    <t>EVIDENČNÍ ČÍSLO MOSTU</t>
  </si>
  <si>
    <t>ev.č. vč. sloupků_x000d_
kpl. - cedule, sloupek, založení</t>
  </si>
  <si>
    <t>označení toku</t>
  </si>
  <si>
    <t>IS 15a - informativní dopravní značka (název toku) 2 = 2,000 [A]_x000d_
Celkové množství = 2,000</t>
  </si>
  <si>
    <t>914921</t>
  </si>
  <si>
    <t>SLOUPKY A STOJKY DOPRAVNÍCH ZNAČEK Z OCEL TRUBEK DO PATKY - DODÁVKA A MONTÁŽ</t>
  </si>
  <si>
    <t>sloupek k pol. 914131</t>
  </si>
  <si>
    <t>oblast OP 01 _x000d_
podél zádlažby za koncem křídel (mimo obrub směrem do vozovky) (1,0+5,60)+(1,0+5,30) = 12,900 [B]_x000d_
zádlažba podél odláždění křídel a schodiště 1,20*6,3+1,20*6,30*2 = 22,680 [C]_x000d_
OP 02 _x000d_
za koncem křídel 1,0+1,0 = 2,000 [E]_x000d_
zádlažba podél odláždění křídel a schodiště 1,20*8,55+1,20*8,50*2 = 30,660 [F]_x000d_
Celkové množství = 68,240</t>
  </si>
  <si>
    <t>silniční obruba - směr Rohozno ( u OP 01) 5,0 = 5,000 [A]_x000d_
silniční obruba - směr Janovice ( u OP 01) 5,0 = 5,000 [B]_x000d_
Celkové množství = 10,000</t>
  </si>
  <si>
    <t>931315</t>
  </si>
  <si>
    <t>TĚSNĚNÍ DILATAČ SPAR ASF ZÁLIVKOU PRŮŘ DO 600MM2</t>
  </si>
  <si>
    <t>s předtěsněním
podél říms</t>
  </si>
  <si>
    <t>těsnění spáry v obrusné vrstvě podél římsy 2*40,50 = 81,000 [A]_x000d_
Celkové množství = 81,000</t>
  </si>
  <si>
    <t xml:space="preserve">s předtěsněním
v obrusné vrstvě  - podél říms</t>
  </si>
  <si>
    <t>podél říms směr Rohozno 40,50 = 40,500 [A]_x000d_
podél říms směr Janovice 40,50 = 40,500 [B]_x000d_
Celkové množství = 81,000</t>
  </si>
  <si>
    <t>93151</t>
  </si>
  <si>
    <t>MOSTNÍ ZÁVĚRY POVRCHOVÉ POSUN DO 60MM</t>
  </si>
  <si>
    <t>lamelový dilatační závěr nas OP 01_x000d_
pohyb +-10 mm_x000d_
vč. krycích plechů v chodníkové části_x000d_
provedeno dle TP 86, vč. veškerých zálivek_x000d_
vykázáno na půdorysný průmět</t>
  </si>
  <si>
    <t>na OP 1 9,45 = 9,450 [A]_x000d_
Celkové množství = 9,450</t>
  </si>
  <si>
    <t>93152</t>
  </si>
  <si>
    <t>MOSTNÍ ZÁVĚRY POVRCHOVÉ POSUN DO 100MM</t>
  </si>
  <si>
    <t>lamelový dilatační závěr nas OP 02_x000d_
pohyb +-40 mm_x000d_
vč. krycích plechů v chodníkové části_x000d_
provedeno dle TP 86, vč. veškerých zálivek_x000d_
vykázáno na půdorysný průmět</t>
  </si>
  <si>
    <t>OP 02 9,45 = 9,450 [A]_x000d_
Celkové množství = 9,450</t>
  </si>
  <si>
    <t>936532</t>
  </si>
  <si>
    <t>MOSTNÍ ODVODŇOVACÍ SOUPRAVA 300/500</t>
  </si>
  <si>
    <t xml:space="preserve">mostní odvodňovače vč. napojení  odpadního potrubí pro zaústění volně pod most</t>
  </si>
  <si>
    <t>8 = 8,000 [A]_x000d_
Celkové množství = 8,000</t>
  </si>
  <si>
    <t>936541</t>
  </si>
  <si>
    <t>MOSTNÍ ODVODŇOVACÍ TRUBKA (POVRCHŮ IZOLACE) Z NEREZ OCELI</t>
  </si>
  <si>
    <t>mostní odvodňovací trubička povrchu izolace_x000d_
volně zaústěná pod most</t>
  </si>
  <si>
    <t>2*5 = 10,000 [A]_x000d_
Celkové množství = 10,000</t>
  </si>
  <si>
    <t>9661281R</t>
  </si>
  <si>
    <t>MONTÁŽ SOCHAŘSKÉ A JINÉ VÝZDOBY</t>
  </si>
  <si>
    <t>zpětné osazení kamenného podstavce s kovovým křížem, vč. založení
zahrnuje dopravu zpět na stavniště z místa dočasného uskladnění, zpětné osazení - vč. vhodného kotvení 
vč. ochrany během manipulace a uskladnění</t>
  </si>
  <si>
    <t>pol. č. 12473 5,0*2,0 = 10,000 [A]_x000d_
pol. č. 132838 45,0*2,0 = 90,000 [B]_x000d_
Celkové množství = 100,000</t>
  </si>
  <si>
    <t>11512R</t>
  </si>
  <si>
    <t>ČERPÁNÍ VODY Z VÝKOPU</t>
  </si>
  <si>
    <t>12473</t>
  </si>
  <si>
    <t>VYKOPÁVKY PRO KORYTA VODOTEČÍ TŘ. I</t>
  </si>
  <si>
    <t xml:space="preserve">uprava terénu pod mostem_x000d_
vč. odvozu, uložení, poplatek za skládku pol. č. 015111_x000d_
odhad </t>
  </si>
  <si>
    <t>4,5*5,0*2 = 45,000 [A]_x000d_
Celkové množství = 45,000</t>
  </si>
  <si>
    <t>pro zpětný zásyp základů</t>
  </si>
  <si>
    <t>pol. č. 17411 91,808 = 91,808 [A]</t>
  </si>
  <si>
    <t>OP1 (5,34+3,3)*0,8*0,4 = 2,765 [A]_x000d_
OP2 (5,8+5,4)*0,8*0,4 = 3,584 [B]_x000d_
Celkové množství = 6,349</t>
  </si>
  <si>
    <t>pol.č 132838 6,349 = 6,349 [A]_x000d_
Celkové množství = 6,349</t>
  </si>
  <si>
    <t>zpětný zásyp základů_x000d_
plocha odměřena z cadu</t>
  </si>
  <si>
    <t>OP1 5,739*8,0 = 45,912 [A]_x000d_
OP2 5,737*8,0 = 45,896 [B]_x000d_
Celkové množství = 91,808</t>
  </si>
  <si>
    <t>úprava terénu pod mostem_x000d_
odhad</t>
  </si>
  <si>
    <t>10,0*0,5 = 5,000 [A]</t>
  </si>
  <si>
    <t>obetonování drenáže drenážním betonem</t>
  </si>
  <si>
    <t>0,3*0,3*9,15 = 0,824 [A]_x000d_
Celkové množství = 0,824</t>
  </si>
  <si>
    <t>těsnící vrstva - fólie</t>
  </si>
  <si>
    <t>OP1 3,9*8,0 = 31,200 [A]_x000d_
OP2 3,9*8,0 = 31,200 [B]_x000d_
Celkové množství = 62,400</t>
  </si>
  <si>
    <t>6kg/kus</t>
  </si>
  <si>
    <t>levá římsa 6*6 = 36,000 [A]_x000d_
pravá římsa 6*6 = 36,000 [B]_x000d_
Celkové množství = 72,000</t>
  </si>
  <si>
    <t>C30/37 
vč. letopočtu výstavby otiskem šablony
vč. veškerých dilatačních, smršťovacích a pracovních spar_x000d_
vč striáže</t>
  </si>
  <si>
    <t>levá římsa (0,3*0,7+2,0*0,275)*12,663 = 9,624 [A]_x000d_
pravá římsa (0,3*0,7+0,65*0,275)*12,659 = 4,921 [B]_x000d_
Celkové množství = 14,545</t>
  </si>
  <si>
    <t>odhad 180 kg/m3</t>
  </si>
  <si>
    <t>levá římsa 9,624*0,18 = 1,732 [A]_x000d_
pravá římsa 4,921*0,18 = 0,886 [B]_x000d_
Celkové množství = 2,618</t>
  </si>
  <si>
    <t>OP1 levé 0,8*3,2*0,5+(2,7*1,75)/2*0,5+2,5*0,505*0,5 = 3,093 [A]_x000d_
OP1 pravé 0,8*3,2*0,65+(2,7*1,75)/2*0,65+2,5*0,505*0,65 = 4,020 [B]_x000d_
OP2 levé 0,8*2,9*0,5+(2,4*1,68)/2*0,5+2,275*0,505*0,5 = 2,742 [C]_x000d_
OP2 pravé 0,8*2,9*0,65+(2,4*1,68)/2*0,65+2,275*0,505*0,65 = 3,565 [D]_x000d_
Celkové množství = 13,420</t>
  </si>
  <si>
    <t>13,42*0,18 = 2,416 [A]_x000d_
Celkové množství = 2,416</t>
  </si>
  <si>
    <t>34827R</t>
  </si>
  <si>
    <t>PLOTOVÉ ZÍDKY Z CIHEL A TVÁRNIC</t>
  </si>
  <si>
    <t>m</t>
  </si>
  <si>
    <t>kompletní včetně výplní</t>
  </si>
  <si>
    <t>389125</t>
  </si>
  <si>
    <t>MOSTNÍ RÁMOVÉ KONSTR Z DÍLCŮ ŽELEZOBET DO C30/37</t>
  </si>
  <si>
    <t>C30/37</t>
  </si>
  <si>
    <t>základ 10,75*7,572*0,65 = 52,909 [A]_x000d_
OP1 9,24*1,0*2,726 = 25,188 [B]_x000d_
OP2 9,24*1,0*2,592 = 23,950 [C]_x000d_
Celkové množství = 102,047</t>
  </si>
  <si>
    <t>389365</t>
  </si>
  <si>
    <t>VÝZTUŽ MOSTNÍ RÁMOVÉ KONSTRUKCE Z OCELI 10505, B500B</t>
  </si>
  <si>
    <t>102,047*0,18 = 18,368 [A]_x000d_
Celkové množství = 18,368</t>
  </si>
  <si>
    <t>421125</t>
  </si>
  <si>
    <t>MOSTNÍ NOSNÉ DESKOVÉ KONSTR Z DÍLCŮ ŽELBET DO C30/37</t>
  </si>
  <si>
    <t>ŽB prefabrikát, včetně koncového příčníku a dobetonávek, včetně výztuže_x000d_
C30/37 XF2</t>
  </si>
  <si>
    <t>promenná tloušťka (0,5+0,425)/2*9,15*6,6 = 27,930 [A]_x000d_
Celkové množství = 27,930</t>
  </si>
  <si>
    <t>vrubový kloub</t>
  </si>
  <si>
    <t>9,15*2 = 18,300 [A]_x000d_
Celkové množství = 18,300</t>
  </si>
  <si>
    <t>pod základy 10,0*13,25*0,25 = 33,125 [A]_x000d_
pod drenáž 1,7*0,3*8,0 = 4,080 [B]_x000d_
pod římsou 1,65*(3,48+2,82)*0,15 = 1,559 [C]_x000d_
Celkové množství = 38,764</t>
  </si>
  <si>
    <t>odláždění svahů _x000d_
OP1 (17,69+6,329)*1,4*0,15 = 5,044 [B]_x000d_
OP2 (13,726+11,868)*1,4*0,15 = 5,375 [C]_x000d_
za římsou u OP2 4,98*0,15 = 0,747 [D]_x000d_
dlažba u plotu OP2 18,942*0,15 = 2,841 [E]_x000d_
Celkové množství = 14,007</t>
  </si>
  <si>
    <t>ochranný zásyp geomembrány _x000d_
OP1 3,98*8,0*0,15*2 = 9,552 [B]_x000d_
OP2 3,9*8,0*0,15*2 = 9,360 [C]_x000d_
Celkové množství = 18,912</t>
  </si>
  <si>
    <t>ochranný zásyp _x000d_
OP1 1,1*0,6*9,15 = 6,039 [B]_x000d_
OP2 0,9*0,6*9,15 = 4,941 [C]_x000d_
Celkové množství = 10,980</t>
  </si>
  <si>
    <t>45857</t>
  </si>
  <si>
    <t>VÝPLŇ ZA OPĚRAMI A ZDMI Z KAMENIVA TĚŽENÉHO</t>
  </si>
  <si>
    <t>zásyp za opěrami</t>
  </si>
  <si>
    <t>OP1 4,15*1,1*8,0 = 36,520 [A]_x000d_
OP2 3,9*0,9*8,0 = 28,080 [B]_x000d_
Celkové množství = 64,600</t>
  </si>
  <si>
    <t>kamenná rovnanina pro napojení dna na rám</t>
  </si>
  <si>
    <t>4,5*5,0*2*0,2 = 9,000 [A]_x000d_
Celkové množství = 9,000</t>
  </si>
  <si>
    <t>dlažba tl. 0,2 m, včetně lože_x000d_
plocha odměřena z cadu</t>
  </si>
  <si>
    <t>odláždění svahů _x000d_
OP1 (17,69+6,329)*1,4*0,2 = 6,725 [B]_x000d_
OP2 (13,726+11,868)*1,4*0,2 = 7,166 [C]_x000d_
za římsou u OP2 4,98*0,2 = 0,996 [D]_x000d_
Celkové množství = 14,887</t>
  </si>
  <si>
    <t>dlažba u OP2 mezi novým plotem a komunikací včetně lože _x000d_
plocha odměřena z cadu</t>
  </si>
  <si>
    <t>18,942 = 18,942 [A]_x000d_
Celkové množství = 18,942</t>
  </si>
  <si>
    <t>467314</t>
  </si>
  <si>
    <t>STUPNĚ A PRAHY VODNÍCH KORYT Z PROSTÉHO BETONU C25/30</t>
  </si>
  <si>
    <t>betonový práh u břehů</t>
  </si>
  <si>
    <t>na MA 11 IV 6,5*6,56 = 42,640 [A]_x000d_
na ACL 16S 6,5*6,56 = 42,640 [B]_x000d_
Celkové množství = 85,280</t>
  </si>
  <si>
    <t>6,5*6,56 = 42,640 [A]_x000d_
Celkové množství = 42,640</t>
  </si>
  <si>
    <t>574C46</t>
  </si>
  <si>
    <t>ASFALTOVÝ BETON PRO LOŽNÍ VRSTVY ACL 16+, 16S TL. 50MM</t>
  </si>
  <si>
    <t>6,5*6,56 = 42,640 [A]</t>
  </si>
  <si>
    <t>plocha NK 9,15*6,56 = 60,024 [A]_x000d_
přetažení do úrovně drenáže (zataženo 0,5m pod drenáž) (2,25+2,0)*9,15 = 38,888 [B]_x000d_
Celkové množství = 98,912</t>
  </si>
  <si>
    <t>pod římsami - asfaltový pás s hliníkovou vložkou, provedení dle VL4</t>
  </si>
  <si>
    <t>levá římsa 2,3*6,56 = 15,088 [A]_x000d_
pravá římsa 0,95*6,56 = 6,232 [B]_x000d_
Celkové množství = 21,320</t>
  </si>
  <si>
    <t>přetažení do úrovně drenáže (zataženo 0,5m pod drenáž) (2,25+2,0)*9,15 = 38,888 [A]_x000d_
Celkové množství = 38,888</t>
  </si>
  <si>
    <t>hrana NK pod římsou</t>
  </si>
  <si>
    <t>(0,5+0,3)*6,56*2 = 10,496 [A]_x000d_
Celkové množství = 10,496</t>
  </si>
  <si>
    <t>hrany říms</t>
  </si>
  <si>
    <t>levá římsa 12,663*(0,18+0,15) = 4,179 [A]_x000d_
pravá římsa 12,659*(0,18+0,15) = 4,177 [B]_x000d_
Celkové množství = 8,356</t>
  </si>
  <si>
    <t>skrz křídlo</t>
  </si>
  <si>
    <t>0,65*2 = 1,300 [A]_x000d_
Celkové množství = 1,300</t>
  </si>
  <si>
    <t>875332</t>
  </si>
  <si>
    <t>POTRUBÍ DREN Z TRUB PLAST DN DO 150MM DĚROVANÝCH</t>
  </si>
  <si>
    <t>za opěrou, včetně vyústění</t>
  </si>
  <si>
    <t>(8,0+0,65)*2 = 17,300 [A]_x000d_
Celkové množství = 17,300</t>
  </si>
  <si>
    <t>DN 110</t>
  </si>
  <si>
    <t>levá římsa 13,0*2 = 26,000 [A]_x000d_
pravá římsa 13,0 = 13,000 [B]_x000d_
za římsou 2,0 = 2,000 [C]_x000d_
Celkové množství = 41,000</t>
  </si>
  <si>
    <t>kompletní včetně PKO</t>
  </si>
  <si>
    <t>levá římsa 12,7 = 12,700 [A]_x000d_
pravá římsa 12,7 = 12,700 [B]_x000d_
Celkové množství = 25,400</t>
  </si>
  <si>
    <t>na konci křídel 2 = 2,000 [A]_x000d_
nad opěrami 2 = 2,000 [B]_x000d_
ve středu rozpětí 2 = 2,000 [C]_x000d_
Celkové množství = 6,000</t>
  </si>
  <si>
    <t>ev.č. vč. sloupků</t>
  </si>
  <si>
    <t>včetně lože</t>
  </si>
  <si>
    <t>ukončení kamenné dlažby _x000d_
OP1 8,33+4,65 = 12,980 [B]_x000d_
OP2 12,9+6,45 = 19,350 [C]_x000d_
ukončení betonové dlažby u plotu _x000d_
OP2 8,95+3,0 = 11,950 [E]_x000d_
Celkové množství = 44,280</t>
  </si>
  <si>
    <t>919111</t>
  </si>
  <si>
    <t>ŘEZÁNÍ ASFALTOVÉHO KRYTU VOZOVEK TL DO 50MM</t>
  </si>
  <si>
    <t>řezaná spára u koncového příčníku</t>
  </si>
  <si>
    <t>2*6,56 = 13,120 [A]_x000d_
Celkové množství = 13,120</t>
  </si>
  <si>
    <t>podél říms _x000d_
levá římsa 12,663+6,56 = 19,223 [B]_x000d_
pravá římsa 12,659+6,56 = 19,219 [C]_x000d_
řezaná spára v ACO 6,56*2 = 13,120 [D]_x000d_
Celkové množství = 51,562</t>
  </si>
  <si>
    <t>936533</t>
  </si>
  <si>
    <t>MOSTNÍ ODVODŇOVACÍ SOUPRAVA 500/500</t>
  </si>
  <si>
    <t>kompletní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</si>
</sst>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SUM(C10:C15)</f>
        <v>0</v>
      </c>
      <c r="D6" s="3"/>
      <c r="E6" s="3"/>
    </row>
    <row r="7">
      <c r="A7" s="3"/>
      <c r="B7" s="5" t="s">
        <v>5</v>
      </c>
      <c r="C7" s="6">
        <f>SUM(E10:E15)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 ht="25.5">
      <c r="A11" s="8" t="s">
        <v>13</v>
      </c>
      <c r="B11" s="8" t="s">
        <v>14</v>
      </c>
      <c r="C11" s="9">
        <f>'SO 001 SO 001'!I3</f>
        <v>0</v>
      </c>
      <c r="D11" s="9">
        <f>SUMIFS('SO 001 SO 001'!O:O,'SO 001 SO 001'!A:A,"P")</f>
        <v>0</v>
      </c>
      <c r="E11" s="9">
        <f>C11+D11</f>
        <v>0</v>
      </c>
    </row>
    <row r="12" ht="25.5">
      <c r="A12" s="8" t="s">
        <v>15</v>
      </c>
      <c r="B12" s="8" t="s">
        <v>16</v>
      </c>
      <c r="C12" s="9">
        <f>'SO 002'!I3</f>
        <v>0</v>
      </c>
      <c r="D12" s="9">
        <f>SUMIFS('SO 002'!O:O,'SO 002'!A:A,"P")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101'!I3</f>
        <v>0</v>
      </c>
      <c r="D13" s="9">
        <f>SUMIFS('SO 101'!O:O,'SO 101'!A:A,"P")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'SO 201SO 201'!I3</f>
        <v>0</v>
      </c>
      <c r="D14" s="9">
        <f>SUMIFS('SO 201SO 201'!O:O,'SO 201SO 201'!A:A,"P")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'SO 202'!I3</f>
        <v>0</v>
      </c>
      <c r="D15" s="9">
        <f>SUMIFS('SO 202'!O:O,'SO 202'!A:A,"P")</f>
        <v>0</v>
      </c>
      <c r="E15" s="9">
        <f>C15+D15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11</v>
      </c>
      <c r="I3" s="23">
        <f>SUMIFS(I8:I53,A8:A53,"SD")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SUMIFS(I9:I53,A9:A53,"P")</f>
        <v>0</v>
      </c>
      <c r="J8" s="34"/>
    </row>
    <row r="9">
      <c r="A9" s="35" t="s">
        <v>44</v>
      </c>
      <c r="B9" s="35">
        <v>1</v>
      </c>
      <c r="C9" s="36" t="s">
        <v>45</v>
      </c>
      <c r="D9" s="35" t="s">
        <v>46</v>
      </c>
      <c r="E9" s="37" t="s">
        <v>47</v>
      </c>
      <c r="F9" s="38" t="s">
        <v>48</v>
      </c>
      <c r="G9" s="39">
        <v>1</v>
      </c>
      <c r="H9" s="40">
        <v>0</v>
      </c>
      <c r="I9" s="40">
        <f>ROUND(G9*H9,P4)</f>
        <v>0</v>
      </c>
      <c r="J9" s="38" t="s">
        <v>49</v>
      </c>
      <c r="O9" s="41">
        <f>I9*0.21</f>
        <v>0</v>
      </c>
      <c r="P9">
        <v>3</v>
      </c>
    </row>
    <row r="10">
      <c r="A10" s="35" t="s">
        <v>50</v>
      </c>
      <c r="B10" s="42"/>
      <c r="C10" s="43"/>
      <c r="D10" s="43"/>
      <c r="E10" s="37" t="s">
        <v>51</v>
      </c>
      <c r="F10" s="43"/>
      <c r="G10" s="43"/>
      <c r="H10" s="43"/>
      <c r="I10" s="43"/>
      <c r="J10" s="44"/>
    </row>
    <row r="11" ht="30">
      <c r="A11" s="35" t="s">
        <v>52</v>
      </c>
      <c r="B11" s="42"/>
      <c r="C11" s="43"/>
      <c r="D11" s="43"/>
      <c r="E11" s="45" t="s">
        <v>53</v>
      </c>
      <c r="F11" s="43"/>
      <c r="G11" s="43"/>
      <c r="H11" s="43"/>
      <c r="I11" s="43"/>
      <c r="J11" s="44"/>
    </row>
    <row r="12">
      <c r="A12" s="35" t="s">
        <v>44</v>
      </c>
      <c r="B12" s="35">
        <v>2</v>
      </c>
      <c r="C12" s="36" t="s">
        <v>54</v>
      </c>
      <c r="D12" s="35" t="s">
        <v>46</v>
      </c>
      <c r="E12" s="37" t="s">
        <v>55</v>
      </c>
      <c r="F12" s="38" t="s">
        <v>48</v>
      </c>
      <c r="G12" s="39">
        <v>1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>
      <c r="A13" s="35" t="s">
        <v>50</v>
      </c>
      <c r="B13" s="42"/>
      <c r="C13" s="43"/>
      <c r="D13" s="43"/>
      <c r="E13" s="46"/>
      <c r="F13" s="43"/>
      <c r="G13" s="43"/>
      <c r="H13" s="43"/>
      <c r="I13" s="43"/>
      <c r="J13" s="44"/>
    </row>
    <row r="14" ht="30">
      <c r="A14" s="35" t="s">
        <v>52</v>
      </c>
      <c r="B14" s="42"/>
      <c r="C14" s="43"/>
      <c r="D14" s="43"/>
      <c r="E14" s="45" t="s">
        <v>53</v>
      </c>
      <c r="F14" s="43"/>
      <c r="G14" s="43"/>
      <c r="H14" s="43"/>
      <c r="I14" s="43"/>
      <c r="J14" s="44"/>
    </row>
    <row r="15">
      <c r="A15" s="35" t="s">
        <v>44</v>
      </c>
      <c r="B15" s="35">
        <v>3</v>
      </c>
      <c r="C15" s="36" t="s">
        <v>56</v>
      </c>
      <c r="D15" s="35" t="s">
        <v>46</v>
      </c>
      <c r="E15" s="37" t="s">
        <v>57</v>
      </c>
      <c r="F15" s="38" t="s">
        <v>48</v>
      </c>
      <c r="G15" s="39">
        <v>1</v>
      </c>
      <c r="H15" s="40">
        <v>0</v>
      </c>
      <c r="I15" s="40">
        <f>ROUND(G15*H15,P4)</f>
        <v>0</v>
      </c>
      <c r="J15" s="38" t="s">
        <v>49</v>
      </c>
      <c r="O15" s="41">
        <f>I15*0.21</f>
        <v>0</v>
      </c>
      <c r="P15">
        <v>3</v>
      </c>
    </row>
    <row r="16" ht="255">
      <c r="A16" s="35" t="s">
        <v>50</v>
      </c>
      <c r="B16" s="42"/>
      <c r="C16" s="43"/>
      <c r="D16" s="43"/>
      <c r="E16" s="37" t="s">
        <v>58</v>
      </c>
      <c r="F16" s="43"/>
      <c r="G16" s="43"/>
      <c r="H16" s="43"/>
      <c r="I16" s="43"/>
      <c r="J16" s="44"/>
    </row>
    <row r="17" ht="30">
      <c r="A17" s="35" t="s">
        <v>52</v>
      </c>
      <c r="B17" s="42"/>
      <c r="C17" s="43"/>
      <c r="D17" s="43"/>
      <c r="E17" s="45" t="s">
        <v>53</v>
      </c>
      <c r="F17" s="43"/>
      <c r="G17" s="43"/>
      <c r="H17" s="43"/>
      <c r="I17" s="43"/>
      <c r="J17" s="44"/>
    </row>
    <row r="18">
      <c r="A18" s="35" t="s">
        <v>44</v>
      </c>
      <c r="B18" s="35">
        <v>4</v>
      </c>
      <c r="C18" s="36" t="s">
        <v>59</v>
      </c>
      <c r="D18" s="35" t="s">
        <v>46</v>
      </c>
      <c r="E18" s="37" t="s">
        <v>60</v>
      </c>
      <c r="F18" s="38" t="s">
        <v>48</v>
      </c>
      <c r="G18" s="39">
        <v>1</v>
      </c>
      <c r="H18" s="40">
        <v>0</v>
      </c>
      <c r="I18" s="40">
        <f>ROUND(G18*H18,P4)</f>
        <v>0</v>
      </c>
      <c r="J18" s="38" t="s">
        <v>49</v>
      </c>
      <c r="O18" s="41">
        <f>I18*0.21</f>
        <v>0</v>
      </c>
      <c r="P18">
        <v>3</v>
      </c>
    </row>
    <row r="19" ht="30">
      <c r="A19" s="35" t="s">
        <v>50</v>
      </c>
      <c r="B19" s="42"/>
      <c r="C19" s="43"/>
      <c r="D19" s="43"/>
      <c r="E19" s="37" t="s">
        <v>61</v>
      </c>
      <c r="F19" s="43"/>
      <c r="G19" s="43"/>
      <c r="H19" s="43"/>
      <c r="I19" s="43"/>
      <c r="J19" s="44"/>
    </row>
    <row r="20" ht="30">
      <c r="A20" s="35" t="s">
        <v>52</v>
      </c>
      <c r="B20" s="42"/>
      <c r="C20" s="43"/>
      <c r="D20" s="43"/>
      <c r="E20" s="45" t="s">
        <v>53</v>
      </c>
      <c r="F20" s="43"/>
      <c r="G20" s="43"/>
      <c r="H20" s="43"/>
      <c r="I20" s="43"/>
      <c r="J20" s="44"/>
    </row>
    <row r="21">
      <c r="A21" s="35" t="s">
        <v>44</v>
      </c>
      <c r="B21" s="35">
        <v>5</v>
      </c>
      <c r="C21" s="36" t="s">
        <v>62</v>
      </c>
      <c r="D21" s="35" t="s">
        <v>46</v>
      </c>
      <c r="E21" s="37" t="s">
        <v>63</v>
      </c>
      <c r="F21" s="38" t="s">
        <v>48</v>
      </c>
      <c r="G21" s="39">
        <v>3</v>
      </c>
      <c r="H21" s="40">
        <v>0</v>
      </c>
      <c r="I21" s="40">
        <f>ROUND(G21*H21,P4)</f>
        <v>0</v>
      </c>
      <c r="J21" s="38" t="s">
        <v>49</v>
      </c>
      <c r="O21" s="41">
        <f>I21*0.21</f>
        <v>0</v>
      </c>
      <c r="P21">
        <v>3</v>
      </c>
    </row>
    <row r="22">
      <c r="A22" s="35" t="s">
        <v>50</v>
      </c>
      <c r="B22" s="42"/>
      <c r="C22" s="43"/>
      <c r="D22" s="43"/>
      <c r="E22" s="37" t="s">
        <v>64</v>
      </c>
      <c r="F22" s="43"/>
      <c r="G22" s="43"/>
      <c r="H22" s="43"/>
      <c r="I22" s="43"/>
      <c r="J22" s="44"/>
    </row>
    <row r="23" ht="30">
      <c r="A23" s="35" t="s">
        <v>52</v>
      </c>
      <c r="B23" s="42"/>
      <c r="C23" s="43"/>
      <c r="D23" s="43"/>
      <c r="E23" s="45" t="s">
        <v>65</v>
      </c>
      <c r="F23" s="43"/>
      <c r="G23" s="43"/>
      <c r="H23" s="43"/>
      <c r="I23" s="43"/>
      <c r="J23" s="44"/>
    </row>
    <row r="24">
      <c r="A24" s="35" t="s">
        <v>44</v>
      </c>
      <c r="B24" s="35">
        <v>6</v>
      </c>
      <c r="C24" s="36" t="s">
        <v>66</v>
      </c>
      <c r="D24" s="35" t="s">
        <v>67</v>
      </c>
      <c r="E24" s="37" t="s">
        <v>68</v>
      </c>
      <c r="F24" s="38" t="s">
        <v>48</v>
      </c>
      <c r="G24" s="39">
        <v>1</v>
      </c>
      <c r="H24" s="40">
        <v>0</v>
      </c>
      <c r="I24" s="40">
        <f>ROUND(G24*H24,P4)</f>
        <v>0</v>
      </c>
      <c r="J24" s="38" t="s">
        <v>49</v>
      </c>
      <c r="O24" s="41">
        <f>I24*0.21</f>
        <v>0</v>
      </c>
      <c r="P24">
        <v>3</v>
      </c>
    </row>
    <row r="25" ht="30">
      <c r="A25" s="35" t="s">
        <v>50</v>
      </c>
      <c r="B25" s="42"/>
      <c r="C25" s="43"/>
      <c r="D25" s="43"/>
      <c r="E25" s="37" t="s">
        <v>69</v>
      </c>
      <c r="F25" s="43"/>
      <c r="G25" s="43"/>
      <c r="H25" s="43"/>
      <c r="I25" s="43"/>
      <c r="J25" s="44"/>
    </row>
    <row r="26" ht="30">
      <c r="A26" s="35" t="s">
        <v>52</v>
      </c>
      <c r="B26" s="42"/>
      <c r="C26" s="43"/>
      <c r="D26" s="43"/>
      <c r="E26" s="45" t="s">
        <v>53</v>
      </c>
      <c r="F26" s="43"/>
      <c r="G26" s="43"/>
      <c r="H26" s="43"/>
      <c r="I26" s="43"/>
      <c r="J26" s="44"/>
    </row>
    <row r="27">
      <c r="A27" s="35" t="s">
        <v>44</v>
      </c>
      <c r="B27" s="35">
        <v>7</v>
      </c>
      <c r="C27" s="36" t="s">
        <v>66</v>
      </c>
      <c r="D27" s="35" t="s">
        <v>70</v>
      </c>
      <c r="E27" s="37" t="s">
        <v>68</v>
      </c>
      <c r="F27" s="38" t="s">
        <v>48</v>
      </c>
      <c r="G27" s="39">
        <v>1</v>
      </c>
      <c r="H27" s="40">
        <v>0</v>
      </c>
      <c r="I27" s="40">
        <f>ROUND(G27*H27,P4)</f>
        <v>0</v>
      </c>
      <c r="J27" s="38" t="s">
        <v>49</v>
      </c>
      <c r="O27" s="41">
        <f>I27*0.21</f>
        <v>0</v>
      </c>
      <c r="P27">
        <v>3</v>
      </c>
    </row>
    <row r="28">
      <c r="A28" s="35" t="s">
        <v>50</v>
      </c>
      <c r="B28" s="42"/>
      <c r="C28" s="43"/>
      <c r="D28" s="43"/>
      <c r="E28" s="37" t="s">
        <v>71</v>
      </c>
      <c r="F28" s="43"/>
      <c r="G28" s="43"/>
      <c r="H28" s="43"/>
      <c r="I28" s="43"/>
      <c r="J28" s="44"/>
    </row>
    <row r="29" ht="30">
      <c r="A29" s="35" t="s">
        <v>52</v>
      </c>
      <c r="B29" s="42"/>
      <c r="C29" s="43"/>
      <c r="D29" s="43"/>
      <c r="E29" s="45" t="s">
        <v>53</v>
      </c>
      <c r="F29" s="43"/>
      <c r="G29" s="43"/>
      <c r="H29" s="43"/>
      <c r="I29" s="43"/>
      <c r="J29" s="44"/>
    </row>
    <row r="30">
      <c r="A30" s="35" t="s">
        <v>44</v>
      </c>
      <c r="B30" s="35">
        <v>8</v>
      </c>
      <c r="C30" s="36" t="s">
        <v>72</v>
      </c>
      <c r="D30" s="35" t="s">
        <v>46</v>
      </c>
      <c r="E30" s="37" t="s">
        <v>73</v>
      </c>
      <c r="F30" s="38" t="s">
        <v>74</v>
      </c>
      <c r="G30" s="39">
        <v>1</v>
      </c>
      <c r="H30" s="40">
        <v>0</v>
      </c>
      <c r="I30" s="40">
        <f>ROUND(G30*H30,P4)</f>
        <v>0</v>
      </c>
      <c r="J30" s="38" t="s">
        <v>49</v>
      </c>
      <c r="O30" s="41">
        <f>I30*0.21</f>
        <v>0</v>
      </c>
      <c r="P30">
        <v>3</v>
      </c>
    </row>
    <row r="31" ht="30">
      <c r="A31" s="35" t="s">
        <v>50</v>
      </c>
      <c r="B31" s="42"/>
      <c r="C31" s="43"/>
      <c r="D31" s="43"/>
      <c r="E31" s="37" t="s">
        <v>75</v>
      </c>
      <c r="F31" s="43"/>
      <c r="G31" s="43"/>
      <c r="H31" s="43"/>
      <c r="I31" s="43"/>
      <c r="J31" s="44"/>
    </row>
    <row r="32" ht="30">
      <c r="A32" s="35" t="s">
        <v>52</v>
      </c>
      <c r="B32" s="42"/>
      <c r="C32" s="43"/>
      <c r="D32" s="43"/>
      <c r="E32" s="45" t="s">
        <v>53</v>
      </c>
      <c r="F32" s="43"/>
      <c r="G32" s="43"/>
      <c r="H32" s="43"/>
      <c r="I32" s="43"/>
      <c r="J32" s="44"/>
    </row>
    <row r="33">
      <c r="A33" s="35" t="s">
        <v>44</v>
      </c>
      <c r="B33" s="35">
        <v>9</v>
      </c>
      <c r="C33" s="36" t="s">
        <v>76</v>
      </c>
      <c r="D33" s="35" t="s">
        <v>46</v>
      </c>
      <c r="E33" s="37" t="s">
        <v>77</v>
      </c>
      <c r="F33" s="38" t="s">
        <v>48</v>
      </c>
      <c r="G33" s="39">
        <v>1</v>
      </c>
      <c r="H33" s="40">
        <v>0</v>
      </c>
      <c r="I33" s="40">
        <f>ROUND(G33*H33,P4)</f>
        <v>0</v>
      </c>
      <c r="J33" s="38" t="s">
        <v>49</v>
      </c>
      <c r="O33" s="41">
        <f>I33*0.21</f>
        <v>0</v>
      </c>
      <c r="P33">
        <v>3</v>
      </c>
    </row>
    <row r="34">
      <c r="A34" s="35" t="s">
        <v>50</v>
      </c>
      <c r="B34" s="42"/>
      <c r="C34" s="43"/>
      <c r="D34" s="43"/>
      <c r="E34" s="37" t="s">
        <v>78</v>
      </c>
      <c r="F34" s="43"/>
      <c r="G34" s="43"/>
      <c r="H34" s="43"/>
      <c r="I34" s="43"/>
      <c r="J34" s="44"/>
    </row>
    <row r="35" ht="30">
      <c r="A35" s="35" t="s">
        <v>52</v>
      </c>
      <c r="B35" s="42"/>
      <c r="C35" s="43"/>
      <c r="D35" s="43"/>
      <c r="E35" s="45" t="s">
        <v>53</v>
      </c>
      <c r="F35" s="43"/>
      <c r="G35" s="43"/>
      <c r="H35" s="43"/>
      <c r="I35" s="43"/>
      <c r="J35" s="44"/>
    </row>
    <row r="36">
      <c r="A36" s="35" t="s">
        <v>44</v>
      </c>
      <c r="B36" s="35">
        <v>10</v>
      </c>
      <c r="C36" s="36" t="s">
        <v>79</v>
      </c>
      <c r="D36" s="35" t="s">
        <v>46</v>
      </c>
      <c r="E36" s="37" t="s">
        <v>80</v>
      </c>
      <c r="F36" s="38" t="s">
        <v>48</v>
      </c>
      <c r="G36" s="39">
        <v>1</v>
      </c>
      <c r="H36" s="40">
        <v>0</v>
      </c>
      <c r="I36" s="40">
        <f>ROUND(G36*H36,P4)</f>
        <v>0</v>
      </c>
      <c r="J36" s="38" t="s">
        <v>49</v>
      </c>
      <c r="O36" s="41">
        <f>I36*0.21</f>
        <v>0</v>
      </c>
      <c r="P36">
        <v>3</v>
      </c>
    </row>
    <row r="37">
      <c r="A37" s="35" t="s">
        <v>50</v>
      </c>
      <c r="B37" s="42"/>
      <c r="C37" s="43"/>
      <c r="D37" s="43"/>
      <c r="E37" s="37" t="s">
        <v>81</v>
      </c>
      <c r="F37" s="43"/>
      <c r="G37" s="43"/>
      <c r="H37" s="43"/>
      <c r="I37" s="43"/>
      <c r="J37" s="44"/>
    </row>
    <row r="38" ht="30">
      <c r="A38" s="35" t="s">
        <v>52</v>
      </c>
      <c r="B38" s="42"/>
      <c r="C38" s="43"/>
      <c r="D38" s="43"/>
      <c r="E38" s="45" t="s">
        <v>53</v>
      </c>
      <c r="F38" s="43"/>
      <c r="G38" s="43"/>
      <c r="H38" s="43"/>
      <c r="I38" s="43"/>
      <c r="J38" s="44"/>
    </row>
    <row r="39">
      <c r="A39" s="35" t="s">
        <v>44</v>
      </c>
      <c r="B39" s="35">
        <v>11</v>
      </c>
      <c r="C39" s="36" t="s">
        <v>82</v>
      </c>
      <c r="D39" s="35" t="s">
        <v>46</v>
      </c>
      <c r="E39" s="37" t="s">
        <v>83</v>
      </c>
      <c r="F39" s="38" t="s">
        <v>84</v>
      </c>
      <c r="G39" s="39">
        <v>1</v>
      </c>
      <c r="H39" s="40">
        <v>0</v>
      </c>
      <c r="I39" s="40">
        <f>ROUND(G39*H39,P4)</f>
        <v>0</v>
      </c>
      <c r="J39" s="38" t="s">
        <v>49</v>
      </c>
      <c r="O39" s="41">
        <f>I39*0.21</f>
        <v>0</v>
      </c>
      <c r="P39">
        <v>3</v>
      </c>
    </row>
    <row r="40">
      <c r="A40" s="35" t="s">
        <v>50</v>
      </c>
      <c r="B40" s="42"/>
      <c r="C40" s="43"/>
      <c r="D40" s="43"/>
      <c r="E40" s="46" t="s">
        <v>46</v>
      </c>
      <c r="F40" s="43"/>
      <c r="G40" s="43"/>
      <c r="H40" s="43"/>
      <c r="I40" s="43"/>
      <c r="J40" s="44"/>
    </row>
    <row r="41" ht="30">
      <c r="A41" s="35" t="s">
        <v>52</v>
      </c>
      <c r="B41" s="42"/>
      <c r="C41" s="43"/>
      <c r="D41" s="43"/>
      <c r="E41" s="45" t="s">
        <v>53</v>
      </c>
      <c r="F41" s="43"/>
      <c r="G41" s="43"/>
      <c r="H41" s="43"/>
      <c r="I41" s="43"/>
      <c r="J41" s="44"/>
    </row>
    <row r="42">
      <c r="A42" s="35" t="s">
        <v>44</v>
      </c>
      <c r="B42" s="35">
        <v>12</v>
      </c>
      <c r="C42" s="36" t="s">
        <v>85</v>
      </c>
      <c r="D42" s="35" t="s">
        <v>46</v>
      </c>
      <c r="E42" s="37" t="s">
        <v>86</v>
      </c>
      <c r="F42" s="38" t="s">
        <v>48</v>
      </c>
      <c r="G42" s="39">
        <v>1</v>
      </c>
      <c r="H42" s="40">
        <v>0</v>
      </c>
      <c r="I42" s="40">
        <f>ROUND(G42*H42,P4)</f>
        <v>0</v>
      </c>
      <c r="J42" s="38" t="s">
        <v>49</v>
      </c>
      <c r="O42" s="41">
        <f>I42*0.21</f>
        <v>0</v>
      </c>
      <c r="P42">
        <v>3</v>
      </c>
    </row>
    <row r="43" ht="45">
      <c r="A43" s="35" t="s">
        <v>50</v>
      </c>
      <c r="B43" s="42"/>
      <c r="C43" s="43"/>
      <c r="D43" s="43"/>
      <c r="E43" s="37" t="s">
        <v>87</v>
      </c>
      <c r="F43" s="43"/>
      <c r="G43" s="43"/>
      <c r="H43" s="43"/>
      <c r="I43" s="43"/>
      <c r="J43" s="44"/>
    </row>
    <row r="44" ht="30">
      <c r="A44" s="35" t="s">
        <v>52</v>
      </c>
      <c r="B44" s="42"/>
      <c r="C44" s="43"/>
      <c r="D44" s="43"/>
      <c r="E44" s="45" t="s">
        <v>53</v>
      </c>
      <c r="F44" s="43"/>
      <c r="G44" s="43"/>
      <c r="H44" s="43"/>
      <c r="I44" s="43"/>
      <c r="J44" s="44"/>
    </row>
    <row r="45">
      <c r="A45" s="35" t="s">
        <v>44</v>
      </c>
      <c r="B45" s="35">
        <v>13</v>
      </c>
      <c r="C45" s="36" t="s">
        <v>88</v>
      </c>
      <c r="D45" s="35" t="s">
        <v>46</v>
      </c>
      <c r="E45" s="37" t="s">
        <v>89</v>
      </c>
      <c r="F45" s="38" t="s">
        <v>48</v>
      </c>
      <c r="G45" s="39">
        <v>1</v>
      </c>
      <c r="H45" s="40">
        <v>0</v>
      </c>
      <c r="I45" s="40">
        <f>ROUND(G45*H45,P4)</f>
        <v>0</v>
      </c>
      <c r="J45" s="38" t="s">
        <v>49</v>
      </c>
      <c r="O45" s="41">
        <f>I45*0.21</f>
        <v>0</v>
      </c>
      <c r="P45">
        <v>3</v>
      </c>
    </row>
    <row r="46">
      <c r="A46" s="35" t="s">
        <v>50</v>
      </c>
      <c r="B46" s="42"/>
      <c r="C46" s="43"/>
      <c r="D46" s="43"/>
      <c r="E46" s="46" t="s">
        <v>46</v>
      </c>
      <c r="F46" s="43"/>
      <c r="G46" s="43"/>
      <c r="H46" s="43"/>
      <c r="I46" s="43"/>
      <c r="J46" s="44"/>
    </row>
    <row r="47" ht="30">
      <c r="A47" s="35" t="s">
        <v>52</v>
      </c>
      <c r="B47" s="42"/>
      <c r="C47" s="43"/>
      <c r="D47" s="43"/>
      <c r="E47" s="45" t="s">
        <v>53</v>
      </c>
      <c r="F47" s="43"/>
      <c r="G47" s="43"/>
      <c r="H47" s="43"/>
      <c r="I47" s="43"/>
      <c r="J47" s="44"/>
    </row>
    <row r="48">
      <c r="A48" s="35" t="s">
        <v>44</v>
      </c>
      <c r="B48" s="35">
        <v>14</v>
      </c>
      <c r="C48" s="36" t="s">
        <v>90</v>
      </c>
      <c r="D48" s="35" t="s">
        <v>46</v>
      </c>
      <c r="E48" s="37" t="s">
        <v>91</v>
      </c>
      <c r="F48" s="38" t="s">
        <v>74</v>
      </c>
      <c r="G48" s="39">
        <v>2</v>
      </c>
      <c r="H48" s="40">
        <v>0</v>
      </c>
      <c r="I48" s="40">
        <f>ROUND(G48*H48,P4)</f>
        <v>0</v>
      </c>
      <c r="J48" s="38" t="s">
        <v>49</v>
      </c>
      <c r="O48" s="41">
        <f>I48*0.21</f>
        <v>0</v>
      </c>
      <c r="P48">
        <v>3</v>
      </c>
    </row>
    <row r="49">
      <c r="A49" s="35" t="s">
        <v>50</v>
      </c>
      <c r="B49" s="42"/>
      <c r="C49" s="43"/>
      <c r="D49" s="43"/>
      <c r="E49" s="46" t="s">
        <v>46</v>
      </c>
      <c r="F49" s="43"/>
      <c r="G49" s="43"/>
      <c r="H49" s="43"/>
      <c r="I49" s="43"/>
      <c r="J49" s="44"/>
    </row>
    <row r="50" ht="30">
      <c r="A50" s="35" t="s">
        <v>52</v>
      </c>
      <c r="B50" s="42"/>
      <c r="C50" s="43"/>
      <c r="D50" s="43"/>
      <c r="E50" s="45" t="s">
        <v>92</v>
      </c>
      <c r="F50" s="43"/>
      <c r="G50" s="43"/>
      <c r="H50" s="43"/>
      <c r="I50" s="43"/>
      <c r="J50" s="44"/>
    </row>
    <row r="51">
      <c r="A51" s="35" t="s">
        <v>44</v>
      </c>
      <c r="B51" s="35">
        <v>15</v>
      </c>
      <c r="C51" s="36" t="s">
        <v>93</v>
      </c>
      <c r="D51" s="35" t="s">
        <v>46</v>
      </c>
      <c r="E51" s="37" t="s">
        <v>94</v>
      </c>
      <c r="F51" s="38" t="s">
        <v>48</v>
      </c>
      <c r="G51" s="39">
        <v>1</v>
      </c>
      <c r="H51" s="40">
        <v>0</v>
      </c>
      <c r="I51" s="40">
        <f>ROUND(G51*H51,P4)</f>
        <v>0</v>
      </c>
      <c r="J51" s="38" t="s">
        <v>49</v>
      </c>
      <c r="O51" s="41">
        <f>I51*0.21</f>
        <v>0</v>
      </c>
      <c r="P51">
        <v>3</v>
      </c>
    </row>
    <row r="52" ht="90">
      <c r="A52" s="35" t="s">
        <v>50</v>
      </c>
      <c r="B52" s="42"/>
      <c r="C52" s="43"/>
      <c r="D52" s="43"/>
      <c r="E52" s="37" t="s">
        <v>95</v>
      </c>
      <c r="F52" s="43"/>
      <c r="G52" s="43"/>
      <c r="H52" s="43"/>
      <c r="I52" s="43"/>
      <c r="J52" s="44"/>
    </row>
    <row r="53" ht="30">
      <c r="A53" s="35" t="s">
        <v>52</v>
      </c>
      <c r="B53" s="47"/>
      <c r="C53" s="48"/>
      <c r="D53" s="48"/>
      <c r="E53" s="45" t="s">
        <v>53</v>
      </c>
      <c r="F53" s="48"/>
      <c r="G53" s="48"/>
      <c r="H53" s="48"/>
      <c r="I53" s="48"/>
      <c r="J5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13</v>
      </c>
      <c r="I3" s="23">
        <f>SUMIFS(I9:I86,A9:A86,"SD")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96</v>
      </c>
      <c r="C4" s="19" t="s">
        <v>97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98</v>
      </c>
      <c r="B5" s="18" t="s">
        <v>29</v>
      </c>
      <c r="C5" s="19" t="s">
        <v>13</v>
      </c>
      <c r="D5" s="20"/>
      <c r="E5" s="21" t="s">
        <v>14</v>
      </c>
      <c r="F5" s="15"/>
      <c r="G5" s="15"/>
      <c r="H5" s="15"/>
      <c r="I5" s="15"/>
      <c r="J5" s="17"/>
      <c r="O5">
        <v>0.20999999999999999</v>
      </c>
    </row>
    <row r="6">
      <c r="A6" s="24" t="s">
        <v>30</v>
      </c>
      <c r="B6" s="25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6" t="s">
        <v>38</v>
      </c>
    </row>
    <row r="7">
      <c r="A7" s="24"/>
      <c r="B7" s="25"/>
      <c r="C7" s="7"/>
      <c r="D7" s="7"/>
      <c r="E7" s="7"/>
      <c r="F7" s="7"/>
      <c r="G7" s="7"/>
      <c r="H7" s="7" t="s">
        <v>39</v>
      </c>
      <c r="I7" s="7" t="s">
        <v>40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41</v>
      </c>
      <c r="B9" s="30"/>
      <c r="C9" s="31" t="s">
        <v>42</v>
      </c>
      <c r="D9" s="32"/>
      <c r="E9" s="29" t="s">
        <v>43</v>
      </c>
      <c r="F9" s="32"/>
      <c r="G9" s="32"/>
      <c r="H9" s="32"/>
      <c r="I9" s="33">
        <f>SUMIFS(I10:I30,A10:A30,"P")</f>
        <v>0</v>
      </c>
      <c r="J9" s="34"/>
    </row>
    <row r="10" ht="30">
      <c r="A10" s="35" t="s">
        <v>44</v>
      </c>
      <c r="B10" s="35">
        <v>1</v>
      </c>
      <c r="C10" s="36" t="s">
        <v>99</v>
      </c>
      <c r="D10" s="35" t="s">
        <v>46</v>
      </c>
      <c r="E10" s="37" t="s">
        <v>100</v>
      </c>
      <c r="F10" s="38" t="s">
        <v>101</v>
      </c>
      <c r="G10" s="39">
        <v>806.59199999999998</v>
      </c>
      <c r="H10" s="40">
        <v>0</v>
      </c>
      <c r="I10" s="40">
        <f>ROUND(G10*H10,P4)</f>
        <v>0</v>
      </c>
      <c r="J10" s="38" t="s">
        <v>49</v>
      </c>
      <c r="O10" s="41">
        <f>I10*0.21</f>
        <v>0</v>
      </c>
      <c r="P10">
        <v>3</v>
      </c>
    </row>
    <row r="11" ht="30">
      <c r="A11" s="35" t="s">
        <v>50</v>
      </c>
      <c r="B11" s="42"/>
      <c r="C11" s="43"/>
      <c r="D11" s="43"/>
      <c r="E11" s="37" t="s">
        <v>102</v>
      </c>
      <c r="F11" s="43"/>
      <c r="G11" s="43"/>
      <c r="H11" s="43"/>
      <c r="I11" s="43"/>
      <c r="J11" s="44"/>
    </row>
    <row r="12" ht="60">
      <c r="A12" s="35" t="s">
        <v>52</v>
      </c>
      <c r="B12" s="42"/>
      <c r="C12" s="43"/>
      <c r="D12" s="43"/>
      <c r="E12" s="45" t="s">
        <v>103</v>
      </c>
      <c r="F12" s="43"/>
      <c r="G12" s="43"/>
      <c r="H12" s="43"/>
      <c r="I12" s="43"/>
      <c r="J12" s="44"/>
    </row>
    <row r="13" ht="30">
      <c r="A13" s="35" t="s">
        <v>44</v>
      </c>
      <c r="B13" s="35">
        <v>2</v>
      </c>
      <c r="C13" s="36" t="s">
        <v>104</v>
      </c>
      <c r="D13" s="35" t="s">
        <v>46</v>
      </c>
      <c r="E13" s="37" t="s">
        <v>105</v>
      </c>
      <c r="F13" s="38" t="s">
        <v>101</v>
      </c>
      <c r="G13" s="39">
        <v>16.838000000000001</v>
      </c>
      <c r="H13" s="40">
        <v>0</v>
      </c>
      <c r="I13" s="40">
        <f>ROUND(G13*H13,P4)</f>
        <v>0</v>
      </c>
      <c r="J13" s="38" t="s">
        <v>49</v>
      </c>
      <c r="O13" s="41">
        <f>I13*0.21</f>
        <v>0</v>
      </c>
      <c r="P13">
        <v>3</v>
      </c>
    </row>
    <row r="14" ht="60">
      <c r="A14" s="35" t="s">
        <v>50</v>
      </c>
      <c r="B14" s="42"/>
      <c r="C14" s="43"/>
      <c r="D14" s="43"/>
      <c r="E14" s="37" t="s">
        <v>106</v>
      </c>
      <c r="F14" s="43"/>
      <c r="G14" s="43"/>
      <c r="H14" s="43"/>
      <c r="I14" s="43"/>
      <c r="J14" s="44"/>
    </row>
    <row r="15" ht="30">
      <c r="A15" s="35" t="s">
        <v>52</v>
      </c>
      <c r="B15" s="42"/>
      <c r="C15" s="43"/>
      <c r="D15" s="43"/>
      <c r="E15" s="45" t="s">
        <v>107</v>
      </c>
      <c r="F15" s="43"/>
      <c r="G15" s="43"/>
      <c r="H15" s="43"/>
      <c r="I15" s="43"/>
      <c r="J15" s="44"/>
    </row>
    <row r="16" ht="30">
      <c r="A16" s="35" t="s">
        <v>44</v>
      </c>
      <c r="B16" s="35">
        <v>3</v>
      </c>
      <c r="C16" s="36" t="s">
        <v>108</v>
      </c>
      <c r="D16" s="35" t="s">
        <v>46</v>
      </c>
      <c r="E16" s="37" t="s">
        <v>109</v>
      </c>
      <c r="F16" s="38" t="s">
        <v>101</v>
      </c>
      <c r="G16" s="39">
        <v>109.86</v>
      </c>
      <c r="H16" s="40">
        <v>0</v>
      </c>
      <c r="I16" s="40">
        <f>ROUND(G16*H16,P4)</f>
        <v>0</v>
      </c>
      <c r="J16" s="38" t="s">
        <v>49</v>
      </c>
      <c r="O16" s="41">
        <f>I16*0.21</f>
        <v>0</v>
      </c>
      <c r="P16">
        <v>3</v>
      </c>
    </row>
    <row r="17" ht="45">
      <c r="A17" s="35" t="s">
        <v>50</v>
      </c>
      <c r="B17" s="42"/>
      <c r="C17" s="43"/>
      <c r="D17" s="43"/>
      <c r="E17" s="37" t="s">
        <v>110</v>
      </c>
      <c r="F17" s="43"/>
      <c r="G17" s="43"/>
      <c r="H17" s="43"/>
      <c r="I17" s="43"/>
      <c r="J17" s="44"/>
    </row>
    <row r="18" ht="45">
      <c r="A18" s="35" t="s">
        <v>52</v>
      </c>
      <c r="B18" s="42"/>
      <c r="C18" s="43"/>
      <c r="D18" s="43"/>
      <c r="E18" s="45" t="s">
        <v>111</v>
      </c>
      <c r="F18" s="43"/>
      <c r="G18" s="43"/>
      <c r="H18" s="43"/>
      <c r="I18" s="43"/>
      <c r="J18" s="44"/>
    </row>
    <row r="19" ht="30">
      <c r="A19" s="35" t="s">
        <v>44</v>
      </c>
      <c r="B19" s="35">
        <v>4</v>
      </c>
      <c r="C19" s="36" t="s">
        <v>108</v>
      </c>
      <c r="D19" s="35" t="s">
        <v>112</v>
      </c>
      <c r="E19" s="37" t="s">
        <v>109</v>
      </c>
      <c r="F19" s="38" t="s">
        <v>101</v>
      </c>
      <c r="G19" s="39">
        <v>61.420000000000002</v>
      </c>
      <c r="H19" s="40">
        <v>0</v>
      </c>
      <c r="I19" s="40">
        <f>ROUND(G19*H19,P4)</f>
        <v>0</v>
      </c>
      <c r="J19" s="38" t="s">
        <v>49</v>
      </c>
      <c r="O19" s="41">
        <f>I19*0.21</f>
        <v>0</v>
      </c>
      <c r="P19">
        <v>3</v>
      </c>
    </row>
    <row r="20" ht="60">
      <c r="A20" s="35" t="s">
        <v>50</v>
      </c>
      <c r="B20" s="42"/>
      <c r="C20" s="43"/>
      <c r="D20" s="43"/>
      <c r="E20" s="37" t="s">
        <v>113</v>
      </c>
      <c r="F20" s="43"/>
      <c r="G20" s="43"/>
      <c r="H20" s="43"/>
      <c r="I20" s="43"/>
      <c r="J20" s="44"/>
    </row>
    <row r="21" ht="30">
      <c r="A21" s="35" t="s">
        <v>52</v>
      </c>
      <c r="B21" s="42"/>
      <c r="C21" s="43"/>
      <c r="D21" s="43"/>
      <c r="E21" s="45" t="s">
        <v>114</v>
      </c>
      <c r="F21" s="43"/>
      <c r="G21" s="43"/>
      <c r="H21" s="43"/>
      <c r="I21" s="43"/>
      <c r="J21" s="44"/>
    </row>
    <row r="22" ht="30">
      <c r="A22" s="35" t="s">
        <v>44</v>
      </c>
      <c r="B22" s="35">
        <v>5</v>
      </c>
      <c r="C22" s="36" t="s">
        <v>115</v>
      </c>
      <c r="D22" s="35" t="s">
        <v>46</v>
      </c>
      <c r="E22" s="37" t="s">
        <v>116</v>
      </c>
      <c r="F22" s="38" t="s">
        <v>101</v>
      </c>
      <c r="G22" s="39">
        <v>310.31999999999999</v>
      </c>
      <c r="H22" s="40">
        <v>0</v>
      </c>
      <c r="I22" s="40">
        <f>ROUND(G22*H22,P4)</f>
        <v>0</v>
      </c>
      <c r="J22" s="38" t="s">
        <v>49</v>
      </c>
      <c r="O22" s="41">
        <f>I22*0.21</f>
        <v>0</v>
      </c>
      <c r="P22">
        <v>3</v>
      </c>
    </row>
    <row r="23" ht="45">
      <c r="A23" s="35" t="s">
        <v>50</v>
      </c>
      <c r="B23" s="42"/>
      <c r="C23" s="43"/>
      <c r="D23" s="43"/>
      <c r="E23" s="37" t="s">
        <v>117</v>
      </c>
      <c r="F23" s="43"/>
      <c r="G23" s="43"/>
      <c r="H23" s="43"/>
      <c r="I23" s="43"/>
      <c r="J23" s="44"/>
    </row>
    <row r="24" ht="45">
      <c r="A24" s="35" t="s">
        <v>52</v>
      </c>
      <c r="B24" s="42"/>
      <c r="C24" s="43"/>
      <c r="D24" s="43"/>
      <c r="E24" s="45" t="s">
        <v>118</v>
      </c>
      <c r="F24" s="43"/>
      <c r="G24" s="43"/>
      <c r="H24" s="43"/>
      <c r="I24" s="43"/>
      <c r="J24" s="44"/>
    </row>
    <row r="25" ht="30">
      <c r="A25" s="35" t="s">
        <v>44</v>
      </c>
      <c r="B25" s="35">
        <v>6</v>
      </c>
      <c r="C25" s="36" t="s">
        <v>119</v>
      </c>
      <c r="D25" s="35" t="s">
        <v>120</v>
      </c>
      <c r="E25" s="37" t="s">
        <v>121</v>
      </c>
      <c r="F25" s="38" t="s">
        <v>101</v>
      </c>
      <c r="G25" s="39">
        <v>4.21</v>
      </c>
      <c r="H25" s="40">
        <v>0</v>
      </c>
      <c r="I25" s="40">
        <f>ROUND(G25*H25,P4)</f>
        <v>0</v>
      </c>
      <c r="J25" s="38" t="s">
        <v>49</v>
      </c>
      <c r="O25" s="41">
        <f>I25*0.21</f>
        <v>0</v>
      </c>
      <c r="P25">
        <v>3</v>
      </c>
    </row>
    <row r="26" ht="75">
      <c r="A26" s="35" t="s">
        <v>50</v>
      </c>
      <c r="B26" s="42"/>
      <c r="C26" s="43"/>
      <c r="D26" s="43"/>
      <c r="E26" s="37" t="s">
        <v>122</v>
      </c>
      <c r="F26" s="43"/>
      <c r="G26" s="43"/>
      <c r="H26" s="43"/>
      <c r="I26" s="43"/>
      <c r="J26" s="44"/>
    </row>
    <row r="27" ht="30">
      <c r="A27" s="35" t="s">
        <v>52</v>
      </c>
      <c r="B27" s="42"/>
      <c r="C27" s="43"/>
      <c r="D27" s="43"/>
      <c r="E27" s="45" t="s">
        <v>123</v>
      </c>
      <c r="F27" s="43"/>
      <c r="G27" s="43"/>
      <c r="H27" s="43"/>
      <c r="I27" s="43"/>
      <c r="J27" s="44"/>
    </row>
    <row r="28" ht="30">
      <c r="A28" s="35" t="s">
        <v>44</v>
      </c>
      <c r="B28" s="35">
        <v>7</v>
      </c>
      <c r="C28" s="36" t="s">
        <v>119</v>
      </c>
      <c r="D28" s="35" t="s">
        <v>112</v>
      </c>
      <c r="E28" s="37" t="s">
        <v>124</v>
      </c>
      <c r="F28" s="38" t="s">
        <v>101</v>
      </c>
      <c r="G28" s="39">
        <v>1.282</v>
      </c>
      <c r="H28" s="40">
        <v>0</v>
      </c>
      <c r="I28" s="40">
        <f>ROUND(G28*H28,P4)</f>
        <v>0</v>
      </c>
      <c r="J28" s="38" t="s">
        <v>49</v>
      </c>
      <c r="O28" s="41">
        <f>I28*0.21</f>
        <v>0</v>
      </c>
      <c r="P28">
        <v>3</v>
      </c>
    </row>
    <row r="29" ht="30">
      <c r="A29" s="35" t="s">
        <v>50</v>
      </c>
      <c r="B29" s="42"/>
      <c r="C29" s="43"/>
      <c r="D29" s="43"/>
      <c r="E29" s="37" t="s">
        <v>125</v>
      </c>
      <c r="F29" s="43"/>
      <c r="G29" s="43"/>
      <c r="H29" s="43"/>
      <c r="I29" s="43"/>
      <c r="J29" s="44"/>
    </row>
    <row r="30" ht="30">
      <c r="A30" s="35" t="s">
        <v>52</v>
      </c>
      <c r="B30" s="42"/>
      <c r="C30" s="43"/>
      <c r="D30" s="43"/>
      <c r="E30" s="45" t="s">
        <v>126</v>
      </c>
      <c r="F30" s="43"/>
      <c r="G30" s="43"/>
      <c r="H30" s="43"/>
      <c r="I30" s="43"/>
      <c r="J30" s="44"/>
    </row>
    <row r="31">
      <c r="A31" s="29" t="s">
        <v>41</v>
      </c>
      <c r="B31" s="30"/>
      <c r="C31" s="31" t="s">
        <v>127</v>
      </c>
      <c r="D31" s="32"/>
      <c r="E31" s="29" t="s">
        <v>128</v>
      </c>
      <c r="F31" s="32"/>
      <c r="G31" s="32"/>
      <c r="H31" s="32"/>
      <c r="I31" s="33">
        <f>SUMIFS(I32:I58,A32:A58,"P")</f>
        <v>0</v>
      </c>
      <c r="J31" s="34"/>
    </row>
    <row r="32">
      <c r="A32" s="35" t="s">
        <v>44</v>
      </c>
      <c r="B32" s="35">
        <v>8</v>
      </c>
      <c r="C32" s="36" t="s">
        <v>129</v>
      </c>
      <c r="D32" s="35" t="s">
        <v>46</v>
      </c>
      <c r="E32" s="37" t="s">
        <v>130</v>
      </c>
      <c r="F32" s="38" t="s">
        <v>131</v>
      </c>
      <c r="G32" s="39">
        <v>105.3</v>
      </c>
      <c r="H32" s="40">
        <v>0</v>
      </c>
      <c r="I32" s="40">
        <f>ROUND(G32*H32,P4)</f>
        <v>0</v>
      </c>
      <c r="J32" s="38" t="s">
        <v>49</v>
      </c>
      <c r="O32" s="41">
        <f>I32*0.21</f>
        <v>0</v>
      </c>
      <c r="P32">
        <v>3</v>
      </c>
    </row>
    <row r="33" ht="30">
      <c r="A33" s="35" t="s">
        <v>50</v>
      </c>
      <c r="B33" s="42"/>
      <c r="C33" s="43"/>
      <c r="D33" s="43"/>
      <c r="E33" s="37" t="s">
        <v>132</v>
      </c>
      <c r="F33" s="43"/>
      <c r="G33" s="43"/>
      <c r="H33" s="43"/>
      <c r="I33" s="43"/>
      <c r="J33" s="44"/>
    </row>
    <row r="34" ht="30">
      <c r="A34" s="35" t="s">
        <v>52</v>
      </c>
      <c r="B34" s="42"/>
      <c r="C34" s="43"/>
      <c r="D34" s="43"/>
      <c r="E34" s="45" t="s">
        <v>133</v>
      </c>
      <c r="F34" s="43"/>
      <c r="G34" s="43"/>
      <c r="H34" s="43"/>
      <c r="I34" s="43"/>
      <c r="J34" s="44"/>
    </row>
    <row r="35" ht="30">
      <c r="A35" s="35" t="s">
        <v>44</v>
      </c>
      <c r="B35" s="35">
        <v>9</v>
      </c>
      <c r="C35" s="36" t="s">
        <v>134</v>
      </c>
      <c r="D35" s="35" t="s">
        <v>46</v>
      </c>
      <c r="E35" s="37" t="s">
        <v>135</v>
      </c>
      <c r="F35" s="38" t="s">
        <v>136</v>
      </c>
      <c r="G35" s="39">
        <v>8.7769999999999992</v>
      </c>
      <c r="H35" s="40">
        <v>0</v>
      </c>
      <c r="I35" s="40">
        <f>ROUND(G35*H35,P4)</f>
        <v>0</v>
      </c>
      <c r="J35" s="38" t="s">
        <v>49</v>
      </c>
      <c r="O35" s="41">
        <f>I35*0.21</f>
        <v>0</v>
      </c>
      <c r="P35">
        <v>3</v>
      </c>
    </row>
    <row r="36" ht="75">
      <c r="A36" s="35" t="s">
        <v>50</v>
      </c>
      <c r="B36" s="42"/>
      <c r="C36" s="43"/>
      <c r="D36" s="43"/>
      <c r="E36" s="37" t="s">
        <v>137</v>
      </c>
      <c r="F36" s="43"/>
      <c r="G36" s="43"/>
      <c r="H36" s="43"/>
      <c r="I36" s="43"/>
      <c r="J36" s="44"/>
    </row>
    <row r="37" ht="30">
      <c r="A37" s="35" t="s">
        <v>52</v>
      </c>
      <c r="B37" s="42"/>
      <c r="C37" s="43"/>
      <c r="D37" s="43"/>
      <c r="E37" s="45" t="s">
        <v>138</v>
      </c>
      <c r="F37" s="43"/>
      <c r="G37" s="43"/>
      <c r="H37" s="43"/>
      <c r="I37" s="43"/>
      <c r="J37" s="44"/>
    </row>
    <row r="38" ht="30">
      <c r="A38" s="35" t="s">
        <v>44</v>
      </c>
      <c r="B38" s="35">
        <v>10</v>
      </c>
      <c r="C38" s="36" t="s">
        <v>139</v>
      </c>
      <c r="D38" s="35" t="s">
        <v>46</v>
      </c>
      <c r="E38" s="37" t="s">
        <v>140</v>
      </c>
      <c r="F38" s="38" t="s">
        <v>136</v>
      </c>
      <c r="G38" s="39">
        <v>3.4990000000000001</v>
      </c>
      <c r="H38" s="40">
        <v>0</v>
      </c>
      <c r="I38" s="40">
        <f>ROUND(G38*H38,P4)</f>
        <v>0</v>
      </c>
      <c r="J38" s="38" t="s">
        <v>49</v>
      </c>
      <c r="O38" s="41">
        <f>I38*0.21</f>
        <v>0</v>
      </c>
      <c r="P38">
        <v>3</v>
      </c>
    </row>
    <row r="39" ht="60">
      <c r="A39" s="35" t="s">
        <v>50</v>
      </c>
      <c r="B39" s="42"/>
      <c r="C39" s="43"/>
      <c r="D39" s="43"/>
      <c r="E39" s="37" t="s">
        <v>141</v>
      </c>
      <c r="F39" s="43"/>
      <c r="G39" s="43"/>
      <c r="H39" s="43"/>
      <c r="I39" s="43"/>
      <c r="J39" s="44"/>
    </row>
    <row r="40" ht="75">
      <c r="A40" s="35" t="s">
        <v>52</v>
      </c>
      <c r="B40" s="42"/>
      <c r="C40" s="43"/>
      <c r="D40" s="43"/>
      <c r="E40" s="45" t="s">
        <v>142</v>
      </c>
      <c r="F40" s="43"/>
      <c r="G40" s="43"/>
      <c r="H40" s="43"/>
      <c r="I40" s="43"/>
      <c r="J40" s="44"/>
    </row>
    <row r="41">
      <c r="A41" s="35" t="s">
        <v>44</v>
      </c>
      <c r="B41" s="35">
        <v>11</v>
      </c>
      <c r="C41" s="36" t="s">
        <v>143</v>
      </c>
      <c r="D41" s="35" t="s">
        <v>46</v>
      </c>
      <c r="E41" s="37" t="s">
        <v>144</v>
      </c>
      <c r="F41" s="38" t="s">
        <v>48</v>
      </c>
      <c r="G41" s="39">
        <v>1</v>
      </c>
      <c r="H41" s="40">
        <v>0</v>
      </c>
      <c r="I41" s="40">
        <f>ROUND(G41*H41,P4)</f>
        <v>0</v>
      </c>
      <c r="J41" s="38" t="s">
        <v>49</v>
      </c>
      <c r="O41" s="41">
        <f>I41*0.21</f>
        <v>0</v>
      </c>
      <c r="P41">
        <v>3</v>
      </c>
    </row>
    <row r="42">
      <c r="A42" s="35" t="s">
        <v>50</v>
      </c>
      <c r="B42" s="42"/>
      <c r="C42" s="43"/>
      <c r="D42" s="43"/>
      <c r="E42" s="37" t="s">
        <v>145</v>
      </c>
      <c r="F42" s="43"/>
      <c r="G42" s="43"/>
      <c r="H42" s="43"/>
      <c r="I42" s="43"/>
      <c r="J42" s="44"/>
    </row>
    <row r="43" ht="30">
      <c r="A43" s="35" t="s">
        <v>52</v>
      </c>
      <c r="B43" s="42"/>
      <c r="C43" s="43"/>
      <c r="D43" s="43"/>
      <c r="E43" s="45" t="s">
        <v>146</v>
      </c>
      <c r="F43" s="43"/>
      <c r="G43" s="43"/>
      <c r="H43" s="43"/>
      <c r="I43" s="43"/>
      <c r="J43" s="44"/>
    </row>
    <row r="44">
      <c r="A44" s="35" t="s">
        <v>44</v>
      </c>
      <c r="B44" s="35">
        <v>12</v>
      </c>
      <c r="C44" s="36" t="s">
        <v>147</v>
      </c>
      <c r="D44" s="35" t="s">
        <v>46</v>
      </c>
      <c r="E44" s="37" t="s">
        <v>148</v>
      </c>
      <c r="F44" s="38" t="s">
        <v>136</v>
      </c>
      <c r="G44" s="39">
        <v>112.5</v>
      </c>
      <c r="H44" s="40">
        <v>0</v>
      </c>
      <c r="I44" s="40">
        <f>ROUND(G44*H44,P4)</f>
        <v>0</v>
      </c>
      <c r="J44" s="38" t="s">
        <v>49</v>
      </c>
      <c r="O44" s="41">
        <f>I44*0.21</f>
        <v>0</v>
      </c>
      <c r="P44">
        <v>3</v>
      </c>
    </row>
    <row r="45" ht="60">
      <c r="A45" s="35" t="s">
        <v>50</v>
      </c>
      <c r="B45" s="42"/>
      <c r="C45" s="43"/>
      <c r="D45" s="43"/>
      <c r="E45" s="37" t="s">
        <v>149</v>
      </c>
      <c r="F45" s="43"/>
      <c r="G45" s="43"/>
      <c r="H45" s="43"/>
      <c r="I45" s="43"/>
      <c r="J45" s="44"/>
    </row>
    <row r="46" ht="45">
      <c r="A46" s="35" t="s">
        <v>52</v>
      </c>
      <c r="B46" s="42"/>
      <c r="C46" s="43"/>
      <c r="D46" s="43"/>
      <c r="E46" s="45" t="s">
        <v>150</v>
      </c>
      <c r="F46" s="43"/>
      <c r="G46" s="43"/>
      <c r="H46" s="43"/>
      <c r="I46" s="43"/>
      <c r="J46" s="44"/>
    </row>
    <row r="47">
      <c r="A47" s="35" t="s">
        <v>44</v>
      </c>
      <c r="B47" s="35">
        <v>13</v>
      </c>
      <c r="C47" s="36" t="s">
        <v>151</v>
      </c>
      <c r="D47" s="35" t="s">
        <v>46</v>
      </c>
      <c r="E47" s="37" t="s">
        <v>152</v>
      </c>
      <c r="F47" s="38" t="s">
        <v>136</v>
      </c>
      <c r="G47" s="39">
        <v>343.392</v>
      </c>
      <c r="H47" s="40">
        <v>0</v>
      </c>
      <c r="I47" s="40">
        <f>ROUND(G47*H47,P4)</f>
        <v>0</v>
      </c>
      <c r="J47" s="38" t="s">
        <v>49</v>
      </c>
      <c r="O47" s="41">
        <f>I47*0.21</f>
        <v>0</v>
      </c>
      <c r="P47">
        <v>3</v>
      </c>
    </row>
    <row r="48" ht="45">
      <c r="A48" s="35" t="s">
        <v>50</v>
      </c>
      <c r="B48" s="42"/>
      <c r="C48" s="43"/>
      <c r="D48" s="43"/>
      <c r="E48" s="37" t="s">
        <v>153</v>
      </c>
      <c r="F48" s="43"/>
      <c r="G48" s="43"/>
      <c r="H48" s="43"/>
      <c r="I48" s="43"/>
      <c r="J48" s="44"/>
    </row>
    <row r="49" ht="30">
      <c r="A49" s="35" t="s">
        <v>52</v>
      </c>
      <c r="B49" s="42"/>
      <c r="C49" s="43"/>
      <c r="D49" s="43"/>
      <c r="E49" s="45" t="s">
        <v>154</v>
      </c>
      <c r="F49" s="43"/>
      <c r="G49" s="43"/>
      <c r="H49" s="43"/>
      <c r="I49" s="43"/>
      <c r="J49" s="44"/>
    </row>
    <row r="50">
      <c r="A50" s="35" t="s">
        <v>44</v>
      </c>
      <c r="B50" s="35">
        <v>14</v>
      </c>
      <c r="C50" s="36" t="s">
        <v>155</v>
      </c>
      <c r="D50" s="35" t="s">
        <v>46</v>
      </c>
      <c r="E50" s="37" t="s">
        <v>156</v>
      </c>
      <c r="F50" s="38" t="s">
        <v>136</v>
      </c>
      <c r="G50" s="39">
        <v>269.79000000000002</v>
      </c>
      <c r="H50" s="40">
        <v>0</v>
      </c>
      <c r="I50" s="40">
        <f>ROUND(G50*H50,P4)</f>
        <v>0</v>
      </c>
      <c r="J50" s="38" t="s">
        <v>49</v>
      </c>
      <c r="O50" s="41">
        <f>I50*0.21</f>
        <v>0</v>
      </c>
      <c r="P50">
        <v>3</v>
      </c>
    </row>
    <row r="51" ht="45">
      <c r="A51" s="35" t="s">
        <v>50</v>
      </c>
      <c r="B51" s="42"/>
      <c r="C51" s="43"/>
      <c r="D51" s="43"/>
      <c r="E51" s="37" t="s">
        <v>153</v>
      </c>
      <c r="F51" s="43"/>
      <c r="G51" s="43"/>
      <c r="H51" s="43"/>
      <c r="I51" s="43"/>
      <c r="J51" s="44"/>
    </row>
    <row r="52" ht="165">
      <c r="A52" s="35" t="s">
        <v>52</v>
      </c>
      <c r="B52" s="42"/>
      <c r="C52" s="43"/>
      <c r="D52" s="43"/>
      <c r="E52" s="45" t="s">
        <v>157</v>
      </c>
      <c r="F52" s="43"/>
      <c r="G52" s="43"/>
      <c r="H52" s="43"/>
      <c r="I52" s="43"/>
      <c r="J52" s="44"/>
    </row>
    <row r="53">
      <c r="A53" s="35" t="s">
        <v>44</v>
      </c>
      <c r="B53" s="35">
        <v>15</v>
      </c>
      <c r="C53" s="36" t="s">
        <v>158</v>
      </c>
      <c r="D53" s="35" t="s">
        <v>46</v>
      </c>
      <c r="E53" s="37" t="s">
        <v>159</v>
      </c>
      <c r="F53" s="38" t="s">
        <v>136</v>
      </c>
      <c r="G53" s="39">
        <v>613.18200000000002</v>
      </c>
      <c r="H53" s="40">
        <v>0</v>
      </c>
      <c r="I53" s="40">
        <f>ROUND(G53*H53,P4)</f>
        <v>0</v>
      </c>
      <c r="J53" s="38" t="s">
        <v>49</v>
      </c>
      <c r="O53" s="41">
        <f>I53*0.21</f>
        <v>0</v>
      </c>
      <c r="P53">
        <v>3</v>
      </c>
    </row>
    <row r="54">
      <c r="A54" s="35" t="s">
        <v>50</v>
      </c>
      <c r="B54" s="42"/>
      <c r="C54" s="43"/>
      <c r="D54" s="43"/>
      <c r="E54" s="37" t="s">
        <v>160</v>
      </c>
      <c r="F54" s="43"/>
      <c r="G54" s="43"/>
      <c r="H54" s="43"/>
      <c r="I54" s="43"/>
      <c r="J54" s="44"/>
    </row>
    <row r="55" ht="45">
      <c r="A55" s="35" t="s">
        <v>52</v>
      </c>
      <c r="B55" s="42"/>
      <c r="C55" s="43"/>
      <c r="D55" s="43"/>
      <c r="E55" s="45" t="s">
        <v>161</v>
      </c>
      <c r="F55" s="43"/>
      <c r="G55" s="43"/>
      <c r="H55" s="43"/>
      <c r="I55" s="43"/>
      <c r="J55" s="44"/>
    </row>
    <row r="56">
      <c r="A56" s="35" t="s">
        <v>44</v>
      </c>
      <c r="B56" s="35">
        <v>16</v>
      </c>
      <c r="C56" s="36" t="s">
        <v>162</v>
      </c>
      <c r="D56" s="35" t="s">
        <v>46</v>
      </c>
      <c r="E56" s="37" t="s">
        <v>163</v>
      </c>
      <c r="F56" s="38" t="s">
        <v>164</v>
      </c>
      <c r="G56" s="39">
        <v>1</v>
      </c>
      <c r="H56" s="40">
        <v>0</v>
      </c>
      <c r="I56" s="40">
        <f>ROUND(G56*H56,P4)</f>
        <v>0</v>
      </c>
      <c r="J56" s="35"/>
      <c r="O56" s="41">
        <f>I56*0.21</f>
        <v>0</v>
      </c>
      <c r="P56">
        <v>3</v>
      </c>
    </row>
    <row r="57" ht="45">
      <c r="A57" s="35" t="s">
        <v>50</v>
      </c>
      <c r="B57" s="42"/>
      <c r="C57" s="43"/>
      <c r="D57" s="43"/>
      <c r="E57" s="37" t="s">
        <v>165</v>
      </c>
      <c r="F57" s="43"/>
      <c r="G57" s="43"/>
      <c r="H57" s="43"/>
      <c r="I57" s="43"/>
      <c r="J57" s="44"/>
    </row>
    <row r="58" ht="30">
      <c r="A58" s="35" t="s">
        <v>52</v>
      </c>
      <c r="B58" s="42"/>
      <c r="C58" s="43"/>
      <c r="D58" s="43"/>
      <c r="E58" s="45" t="s">
        <v>53</v>
      </c>
      <c r="F58" s="43"/>
      <c r="G58" s="43"/>
      <c r="H58" s="43"/>
      <c r="I58" s="43"/>
      <c r="J58" s="44"/>
    </row>
    <row r="59">
      <c r="A59" s="29" t="s">
        <v>41</v>
      </c>
      <c r="B59" s="30"/>
      <c r="C59" s="31" t="s">
        <v>166</v>
      </c>
      <c r="D59" s="32"/>
      <c r="E59" s="29" t="s">
        <v>167</v>
      </c>
      <c r="F59" s="32"/>
      <c r="G59" s="32"/>
      <c r="H59" s="32"/>
      <c r="I59" s="33">
        <f>SUMIFS(I60:I86,A60:A86,"P")</f>
        <v>0</v>
      </c>
      <c r="J59" s="34"/>
    </row>
    <row r="60">
      <c r="A60" s="35" t="s">
        <v>44</v>
      </c>
      <c r="B60" s="35">
        <v>17</v>
      </c>
      <c r="C60" s="36" t="s">
        <v>168</v>
      </c>
      <c r="D60" s="35" t="s">
        <v>46</v>
      </c>
      <c r="E60" s="37" t="s">
        <v>169</v>
      </c>
      <c r="F60" s="38" t="s">
        <v>170</v>
      </c>
      <c r="G60" s="39">
        <v>79</v>
      </c>
      <c r="H60" s="40">
        <v>0</v>
      </c>
      <c r="I60" s="40">
        <f>ROUND(G60*H60,P4)</f>
        <v>0</v>
      </c>
      <c r="J60" s="38" t="s">
        <v>49</v>
      </c>
      <c r="O60" s="41">
        <f>I60*0.21</f>
        <v>0</v>
      </c>
      <c r="P60">
        <v>3</v>
      </c>
    </row>
    <row r="61" ht="45">
      <c r="A61" s="35" t="s">
        <v>50</v>
      </c>
      <c r="B61" s="42"/>
      <c r="C61" s="43"/>
      <c r="D61" s="43"/>
      <c r="E61" s="37" t="s">
        <v>171</v>
      </c>
      <c r="F61" s="43"/>
      <c r="G61" s="43"/>
      <c r="H61" s="43"/>
      <c r="I61" s="43"/>
      <c r="J61" s="44"/>
    </row>
    <row r="62" ht="45">
      <c r="A62" s="35" t="s">
        <v>52</v>
      </c>
      <c r="B62" s="42"/>
      <c r="C62" s="43"/>
      <c r="D62" s="43"/>
      <c r="E62" s="45" t="s">
        <v>172</v>
      </c>
      <c r="F62" s="43"/>
      <c r="G62" s="43"/>
      <c r="H62" s="43"/>
      <c r="I62" s="43"/>
      <c r="J62" s="44"/>
    </row>
    <row r="63">
      <c r="A63" s="35" t="s">
        <v>44</v>
      </c>
      <c r="B63" s="35">
        <v>18</v>
      </c>
      <c r="C63" s="36" t="s">
        <v>173</v>
      </c>
      <c r="D63" s="35"/>
      <c r="E63" s="37" t="s">
        <v>174</v>
      </c>
      <c r="F63" s="38" t="s">
        <v>48</v>
      </c>
      <c r="G63" s="39">
        <v>1</v>
      </c>
      <c r="H63" s="40">
        <v>0</v>
      </c>
      <c r="I63" s="40">
        <f>ROUND(G63*H63,P4)</f>
        <v>0</v>
      </c>
      <c r="J63" s="38" t="s">
        <v>175</v>
      </c>
      <c r="O63" s="41">
        <f>I63*0.21</f>
        <v>0</v>
      </c>
      <c r="P63">
        <v>3</v>
      </c>
    </row>
    <row r="64" ht="90">
      <c r="A64" s="35" t="s">
        <v>50</v>
      </c>
      <c r="B64" s="42"/>
      <c r="C64" s="43"/>
      <c r="D64" s="43"/>
      <c r="E64" s="37" t="s">
        <v>176</v>
      </c>
      <c r="F64" s="43"/>
      <c r="G64" s="43"/>
      <c r="H64" s="43"/>
      <c r="I64" s="43"/>
      <c r="J64" s="44"/>
    </row>
    <row r="65" ht="30">
      <c r="A65" s="35" t="s">
        <v>52</v>
      </c>
      <c r="B65" s="42"/>
      <c r="C65" s="43"/>
      <c r="D65" s="43"/>
      <c r="E65" s="45" t="s">
        <v>177</v>
      </c>
      <c r="F65" s="43"/>
      <c r="G65" s="43"/>
      <c r="H65" s="43"/>
      <c r="I65" s="43"/>
      <c r="J65" s="44"/>
    </row>
    <row r="66">
      <c r="A66" s="35" t="s">
        <v>44</v>
      </c>
      <c r="B66" s="35">
        <v>19</v>
      </c>
      <c r="C66" s="36" t="s">
        <v>178</v>
      </c>
      <c r="D66" s="35" t="s">
        <v>46</v>
      </c>
      <c r="E66" s="37" t="s">
        <v>179</v>
      </c>
      <c r="F66" s="38" t="s">
        <v>164</v>
      </c>
      <c r="G66" s="39">
        <v>1</v>
      </c>
      <c r="H66" s="40">
        <v>0</v>
      </c>
      <c r="I66" s="40">
        <f>ROUND(G66*H66,P4)</f>
        <v>0</v>
      </c>
      <c r="J66" s="38" t="s">
        <v>49</v>
      </c>
      <c r="O66" s="41">
        <f>I66*0.21</f>
        <v>0</v>
      </c>
      <c r="P66">
        <v>3</v>
      </c>
    </row>
    <row r="67" ht="45">
      <c r="A67" s="35" t="s">
        <v>50</v>
      </c>
      <c r="B67" s="42"/>
      <c r="C67" s="43"/>
      <c r="D67" s="43"/>
      <c r="E67" s="37" t="s">
        <v>180</v>
      </c>
      <c r="F67" s="43"/>
      <c r="G67" s="43"/>
      <c r="H67" s="43"/>
      <c r="I67" s="43"/>
      <c r="J67" s="44"/>
    </row>
    <row r="68" ht="30">
      <c r="A68" s="35" t="s">
        <v>52</v>
      </c>
      <c r="B68" s="42"/>
      <c r="C68" s="43"/>
      <c r="D68" s="43"/>
      <c r="E68" s="45" t="s">
        <v>53</v>
      </c>
      <c r="F68" s="43"/>
      <c r="G68" s="43"/>
      <c r="H68" s="43"/>
      <c r="I68" s="43"/>
      <c r="J68" s="44"/>
    </row>
    <row r="69">
      <c r="A69" s="35" t="s">
        <v>44</v>
      </c>
      <c r="B69" s="35">
        <v>20</v>
      </c>
      <c r="C69" s="36" t="s">
        <v>181</v>
      </c>
      <c r="D69" s="35" t="s">
        <v>46</v>
      </c>
      <c r="E69" s="37" t="s">
        <v>182</v>
      </c>
      <c r="F69" s="38" t="s">
        <v>136</v>
      </c>
      <c r="G69" s="39">
        <v>115.855</v>
      </c>
      <c r="H69" s="40">
        <v>0</v>
      </c>
      <c r="I69" s="40">
        <f>ROUND(G69*H69,P4)</f>
        <v>0</v>
      </c>
      <c r="J69" s="38" t="s">
        <v>49</v>
      </c>
      <c r="O69" s="41">
        <f>I69*0.21</f>
        <v>0</v>
      </c>
      <c r="P69">
        <v>3</v>
      </c>
    </row>
    <row r="70" ht="45">
      <c r="A70" s="35" t="s">
        <v>50</v>
      </c>
      <c r="B70" s="42"/>
      <c r="C70" s="43"/>
      <c r="D70" s="43"/>
      <c r="E70" s="37" t="s">
        <v>183</v>
      </c>
      <c r="F70" s="43"/>
      <c r="G70" s="43"/>
      <c r="H70" s="43"/>
      <c r="I70" s="43"/>
      <c r="J70" s="44"/>
    </row>
    <row r="71" ht="75">
      <c r="A71" s="35" t="s">
        <v>52</v>
      </c>
      <c r="B71" s="42"/>
      <c r="C71" s="43"/>
      <c r="D71" s="43"/>
      <c r="E71" s="45" t="s">
        <v>184</v>
      </c>
      <c r="F71" s="43"/>
      <c r="G71" s="43"/>
      <c r="H71" s="43"/>
      <c r="I71" s="43"/>
      <c r="J71" s="44"/>
    </row>
    <row r="72">
      <c r="A72" s="35" t="s">
        <v>44</v>
      </c>
      <c r="B72" s="35">
        <v>21</v>
      </c>
      <c r="C72" s="36" t="s">
        <v>185</v>
      </c>
      <c r="D72" s="35" t="s">
        <v>46</v>
      </c>
      <c r="E72" s="37" t="s">
        <v>186</v>
      </c>
      <c r="F72" s="38" t="s">
        <v>136</v>
      </c>
      <c r="G72" s="39">
        <v>44.265999999999998</v>
      </c>
      <c r="H72" s="40">
        <v>0</v>
      </c>
      <c r="I72" s="40">
        <f>ROUND(G72*H72,P4)</f>
        <v>0</v>
      </c>
      <c r="J72" s="38" t="s">
        <v>49</v>
      </c>
      <c r="O72" s="41">
        <f>I72*0.21</f>
        <v>0</v>
      </c>
      <c r="P72">
        <v>3</v>
      </c>
    </row>
    <row r="73" ht="30">
      <c r="A73" s="35" t="s">
        <v>50</v>
      </c>
      <c r="B73" s="42"/>
      <c r="C73" s="43"/>
      <c r="D73" s="43"/>
      <c r="E73" s="37" t="s">
        <v>187</v>
      </c>
      <c r="F73" s="43"/>
      <c r="G73" s="43"/>
      <c r="H73" s="43"/>
      <c r="I73" s="43"/>
      <c r="J73" s="44"/>
    </row>
    <row r="74" ht="165">
      <c r="A74" s="35" t="s">
        <v>52</v>
      </c>
      <c r="B74" s="42"/>
      <c r="C74" s="43"/>
      <c r="D74" s="43"/>
      <c r="E74" s="45" t="s">
        <v>188</v>
      </c>
      <c r="F74" s="43"/>
      <c r="G74" s="43"/>
      <c r="H74" s="43"/>
      <c r="I74" s="43"/>
      <c r="J74" s="44"/>
    </row>
    <row r="75">
      <c r="A75" s="35" t="s">
        <v>44</v>
      </c>
      <c r="B75" s="35">
        <v>22</v>
      </c>
      <c r="C75" s="36" t="s">
        <v>189</v>
      </c>
      <c r="D75" s="35" t="s">
        <v>46</v>
      </c>
      <c r="E75" s="37" t="s">
        <v>190</v>
      </c>
      <c r="F75" s="38" t="s">
        <v>136</v>
      </c>
      <c r="G75" s="39">
        <v>24.568000000000001</v>
      </c>
      <c r="H75" s="40">
        <v>0</v>
      </c>
      <c r="I75" s="40">
        <f>ROUND(G75*H75,P4)</f>
        <v>0</v>
      </c>
      <c r="J75" s="38" t="s">
        <v>49</v>
      </c>
      <c r="O75" s="41">
        <f>I75*0.21</f>
        <v>0</v>
      </c>
      <c r="P75">
        <v>3</v>
      </c>
    </row>
    <row r="76" ht="30">
      <c r="A76" s="35" t="s">
        <v>50</v>
      </c>
      <c r="B76" s="42"/>
      <c r="C76" s="43"/>
      <c r="D76" s="43"/>
      <c r="E76" s="37" t="s">
        <v>191</v>
      </c>
      <c r="F76" s="43"/>
      <c r="G76" s="43"/>
      <c r="H76" s="43"/>
      <c r="I76" s="43"/>
      <c r="J76" s="44"/>
    </row>
    <row r="77" ht="75">
      <c r="A77" s="35" t="s">
        <v>52</v>
      </c>
      <c r="B77" s="42"/>
      <c r="C77" s="43"/>
      <c r="D77" s="43"/>
      <c r="E77" s="45" t="s">
        <v>192</v>
      </c>
      <c r="F77" s="43"/>
      <c r="G77" s="43"/>
      <c r="H77" s="43"/>
      <c r="I77" s="43"/>
      <c r="J77" s="44"/>
    </row>
    <row r="78" ht="30">
      <c r="A78" s="35" t="s">
        <v>44</v>
      </c>
      <c r="B78" s="35">
        <v>23</v>
      </c>
      <c r="C78" s="36" t="s">
        <v>193</v>
      </c>
      <c r="D78" s="35" t="s">
        <v>46</v>
      </c>
      <c r="E78" s="37" t="s">
        <v>194</v>
      </c>
      <c r="F78" s="38" t="s">
        <v>101</v>
      </c>
      <c r="G78" s="39">
        <v>1</v>
      </c>
      <c r="H78" s="40">
        <v>0</v>
      </c>
      <c r="I78" s="40">
        <f>ROUND(G78*H78,P4)</f>
        <v>0</v>
      </c>
      <c r="J78" s="38" t="s">
        <v>49</v>
      </c>
      <c r="O78" s="41">
        <f>I78*0.21</f>
        <v>0</v>
      </c>
      <c r="P78">
        <v>3</v>
      </c>
    </row>
    <row r="79" ht="225">
      <c r="A79" s="35" t="s">
        <v>50</v>
      </c>
      <c r="B79" s="42"/>
      <c r="C79" s="43"/>
      <c r="D79" s="43"/>
      <c r="E79" s="37" t="s">
        <v>195</v>
      </c>
      <c r="F79" s="43"/>
      <c r="G79" s="43"/>
      <c r="H79" s="43"/>
      <c r="I79" s="43"/>
      <c r="J79" s="44"/>
    </row>
    <row r="80" ht="30">
      <c r="A80" s="35" t="s">
        <v>52</v>
      </c>
      <c r="B80" s="42"/>
      <c r="C80" s="43"/>
      <c r="D80" s="43"/>
      <c r="E80" s="45" t="s">
        <v>196</v>
      </c>
      <c r="F80" s="43"/>
      <c r="G80" s="43"/>
      <c r="H80" s="43"/>
      <c r="I80" s="43"/>
      <c r="J80" s="44"/>
    </row>
    <row r="81">
      <c r="A81" s="35" t="s">
        <v>44</v>
      </c>
      <c r="B81" s="35">
        <v>24</v>
      </c>
      <c r="C81" s="36" t="s">
        <v>197</v>
      </c>
      <c r="D81" s="35" t="s">
        <v>46</v>
      </c>
      <c r="E81" s="37" t="s">
        <v>198</v>
      </c>
      <c r="F81" s="38" t="s">
        <v>74</v>
      </c>
      <c r="G81" s="39">
        <v>4</v>
      </c>
      <c r="H81" s="40">
        <v>0</v>
      </c>
      <c r="I81" s="40">
        <f>ROUND(G81*H81,P4)</f>
        <v>0</v>
      </c>
      <c r="J81" s="38" t="s">
        <v>49</v>
      </c>
      <c r="O81" s="41">
        <f>I81*0.21</f>
        <v>0</v>
      </c>
      <c r="P81">
        <v>3</v>
      </c>
    </row>
    <row r="82" ht="30">
      <c r="A82" s="35" t="s">
        <v>50</v>
      </c>
      <c r="B82" s="42"/>
      <c r="C82" s="43"/>
      <c r="D82" s="43"/>
      <c r="E82" s="37" t="s">
        <v>199</v>
      </c>
      <c r="F82" s="43"/>
      <c r="G82" s="43"/>
      <c r="H82" s="43"/>
      <c r="I82" s="43"/>
      <c r="J82" s="44"/>
    </row>
    <row r="83" ht="45">
      <c r="A83" s="35" t="s">
        <v>52</v>
      </c>
      <c r="B83" s="42"/>
      <c r="C83" s="43"/>
      <c r="D83" s="43"/>
      <c r="E83" s="45" t="s">
        <v>200</v>
      </c>
      <c r="F83" s="43"/>
      <c r="G83" s="43"/>
      <c r="H83" s="43"/>
      <c r="I83" s="43"/>
      <c r="J83" s="44"/>
    </row>
    <row r="84">
      <c r="A84" s="35" t="s">
        <v>44</v>
      </c>
      <c r="B84" s="35">
        <v>25</v>
      </c>
      <c r="C84" s="36" t="s">
        <v>201</v>
      </c>
      <c r="D84" s="35" t="s">
        <v>46</v>
      </c>
      <c r="E84" s="37" t="s">
        <v>202</v>
      </c>
      <c r="F84" s="38" t="s">
        <v>131</v>
      </c>
      <c r="G84" s="39">
        <v>36.619</v>
      </c>
      <c r="H84" s="40">
        <v>0</v>
      </c>
      <c r="I84" s="40">
        <f>ROUND(G84*H84,P4)</f>
        <v>0</v>
      </c>
      <c r="J84" s="38" t="s">
        <v>49</v>
      </c>
      <c r="O84" s="41">
        <f>I84*0.21</f>
        <v>0</v>
      </c>
      <c r="P84">
        <v>3</v>
      </c>
    </row>
    <row r="85">
      <c r="A85" s="35" t="s">
        <v>50</v>
      </c>
      <c r="B85" s="42"/>
      <c r="C85" s="43"/>
      <c r="D85" s="43"/>
      <c r="E85" s="37" t="s">
        <v>203</v>
      </c>
      <c r="F85" s="43"/>
      <c r="G85" s="43"/>
      <c r="H85" s="43"/>
      <c r="I85" s="43"/>
      <c r="J85" s="44"/>
    </row>
    <row r="86" ht="30">
      <c r="A86" s="35" t="s">
        <v>52</v>
      </c>
      <c r="B86" s="47"/>
      <c r="C86" s="48"/>
      <c r="D86" s="48"/>
      <c r="E86" s="45" t="s">
        <v>204</v>
      </c>
      <c r="F86" s="48"/>
      <c r="G86" s="48"/>
      <c r="H86" s="48"/>
      <c r="I86" s="48"/>
      <c r="J86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15</v>
      </c>
      <c r="I3" s="23">
        <f>SUMIFS(I8:I64,A8:A64,"SD")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SUMIFS(I9:I26,A9:A26,"P")</f>
        <v>0</v>
      </c>
      <c r="J8" s="34"/>
    </row>
    <row r="9" ht="30">
      <c r="A9" s="35" t="s">
        <v>44</v>
      </c>
      <c r="B9" s="35">
        <v>1</v>
      </c>
      <c r="C9" s="36" t="s">
        <v>99</v>
      </c>
      <c r="D9" s="35" t="s">
        <v>46</v>
      </c>
      <c r="E9" s="37" t="s">
        <v>100</v>
      </c>
      <c r="F9" s="38" t="s">
        <v>101</v>
      </c>
      <c r="G9" s="39">
        <v>364.108</v>
      </c>
      <c r="H9" s="40">
        <v>0</v>
      </c>
      <c r="I9" s="40">
        <f>ROUND(G9*H9,P4)</f>
        <v>0</v>
      </c>
      <c r="J9" s="38" t="s">
        <v>49</v>
      </c>
      <c r="O9" s="41">
        <f>I9*0.21</f>
        <v>0</v>
      </c>
      <c r="P9">
        <v>3</v>
      </c>
    </row>
    <row r="10">
      <c r="A10" s="35" t="s">
        <v>50</v>
      </c>
      <c r="B10" s="42"/>
      <c r="C10" s="43"/>
      <c r="D10" s="43"/>
      <c r="E10" s="46" t="s">
        <v>46</v>
      </c>
      <c r="F10" s="43"/>
      <c r="G10" s="43"/>
      <c r="H10" s="43"/>
      <c r="I10" s="43"/>
      <c r="J10" s="44"/>
    </row>
    <row r="11" ht="45">
      <c r="A11" s="35" t="s">
        <v>52</v>
      </c>
      <c r="B11" s="42"/>
      <c r="C11" s="43"/>
      <c r="D11" s="43"/>
      <c r="E11" s="45" t="s">
        <v>205</v>
      </c>
      <c r="F11" s="43"/>
      <c r="G11" s="43"/>
      <c r="H11" s="43"/>
      <c r="I11" s="43"/>
      <c r="J11" s="44"/>
    </row>
    <row r="12" ht="30">
      <c r="A12" s="35" t="s">
        <v>44</v>
      </c>
      <c r="B12" s="35">
        <v>2</v>
      </c>
      <c r="C12" s="36" t="s">
        <v>104</v>
      </c>
      <c r="D12" s="35" t="s">
        <v>46</v>
      </c>
      <c r="E12" s="37" t="s">
        <v>105</v>
      </c>
      <c r="F12" s="38" t="s">
        <v>101</v>
      </c>
      <c r="G12" s="39">
        <v>5.8659999999999997</v>
      </c>
      <c r="H12" s="40">
        <v>0</v>
      </c>
      <c r="I12" s="40">
        <f>ROUND(G12*H12,P4)</f>
        <v>0</v>
      </c>
      <c r="J12" s="38" t="s">
        <v>49</v>
      </c>
      <c r="O12" s="41">
        <f>I12*0.21</f>
        <v>0</v>
      </c>
      <c r="P12">
        <v>3</v>
      </c>
    </row>
    <row r="13" ht="45">
      <c r="A13" s="35" t="s">
        <v>50</v>
      </c>
      <c r="B13" s="42"/>
      <c r="C13" s="43"/>
      <c r="D13" s="43"/>
      <c r="E13" s="37" t="s">
        <v>206</v>
      </c>
      <c r="F13" s="43"/>
      <c r="G13" s="43"/>
      <c r="H13" s="43"/>
      <c r="I13" s="43"/>
      <c r="J13" s="44"/>
    </row>
    <row r="14" ht="30">
      <c r="A14" s="35" t="s">
        <v>52</v>
      </c>
      <c r="B14" s="42"/>
      <c r="C14" s="43"/>
      <c r="D14" s="43"/>
      <c r="E14" s="45" t="s">
        <v>207</v>
      </c>
      <c r="F14" s="43"/>
      <c r="G14" s="43"/>
      <c r="H14" s="43"/>
      <c r="I14" s="43"/>
      <c r="J14" s="44"/>
    </row>
    <row r="15" ht="30">
      <c r="A15" s="35" t="s">
        <v>44</v>
      </c>
      <c r="B15" s="35">
        <v>3</v>
      </c>
      <c r="C15" s="36" t="s">
        <v>108</v>
      </c>
      <c r="D15" s="35" t="s">
        <v>67</v>
      </c>
      <c r="E15" s="37" t="s">
        <v>109</v>
      </c>
      <c r="F15" s="38" t="s">
        <v>101</v>
      </c>
      <c r="G15" s="39">
        <v>13.282999999999999</v>
      </c>
      <c r="H15" s="40">
        <v>0</v>
      </c>
      <c r="I15" s="40">
        <f>ROUND(G15*H15,P4)</f>
        <v>0</v>
      </c>
      <c r="J15" s="38" t="s">
        <v>49</v>
      </c>
      <c r="O15" s="41">
        <f>I15*0.21</f>
        <v>0</v>
      </c>
      <c r="P15">
        <v>3</v>
      </c>
    </row>
    <row r="16" ht="30">
      <c r="A16" s="35" t="s">
        <v>50</v>
      </c>
      <c r="B16" s="42"/>
      <c r="C16" s="43"/>
      <c r="D16" s="43"/>
      <c r="E16" s="37" t="s">
        <v>208</v>
      </c>
      <c r="F16" s="43"/>
      <c r="G16" s="43"/>
      <c r="H16" s="43"/>
      <c r="I16" s="43"/>
      <c r="J16" s="44"/>
    </row>
    <row r="17" ht="30">
      <c r="A17" s="35" t="s">
        <v>52</v>
      </c>
      <c r="B17" s="42"/>
      <c r="C17" s="43"/>
      <c r="D17" s="43"/>
      <c r="E17" s="45" t="s">
        <v>209</v>
      </c>
      <c r="F17" s="43"/>
      <c r="G17" s="43"/>
      <c r="H17" s="43"/>
      <c r="I17" s="43"/>
      <c r="J17" s="44"/>
    </row>
    <row r="18" ht="30">
      <c r="A18" s="35" t="s">
        <v>44</v>
      </c>
      <c r="B18" s="35">
        <v>4</v>
      </c>
      <c r="C18" s="36" t="s">
        <v>108</v>
      </c>
      <c r="D18" s="35" t="s">
        <v>70</v>
      </c>
      <c r="E18" s="37" t="s">
        <v>109</v>
      </c>
      <c r="F18" s="38" t="s">
        <v>101</v>
      </c>
      <c r="G18" s="39">
        <v>120.88500000000001</v>
      </c>
      <c r="H18" s="40">
        <v>0</v>
      </c>
      <c r="I18" s="40">
        <f>ROUND(G18*H18,P4)</f>
        <v>0</v>
      </c>
      <c r="J18" s="38" t="s">
        <v>49</v>
      </c>
      <c r="O18" s="41">
        <f>I18*0.21</f>
        <v>0</v>
      </c>
      <c r="P18">
        <v>3</v>
      </c>
    </row>
    <row r="19" ht="30">
      <c r="A19" s="35" t="s">
        <v>50</v>
      </c>
      <c r="B19" s="42"/>
      <c r="C19" s="43"/>
      <c r="D19" s="43"/>
      <c r="E19" s="37" t="s">
        <v>210</v>
      </c>
      <c r="F19" s="43"/>
      <c r="G19" s="43"/>
      <c r="H19" s="43"/>
      <c r="I19" s="43"/>
      <c r="J19" s="44"/>
    </row>
    <row r="20" ht="30">
      <c r="A20" s="35" t="s">
        <v>52</v>
      </c>
      <c r="B20" s="42"/>
      <c r="C20" s="43"/>
      <c r="D20" s="43"/>
      <c r="E20" s="45" t="s">
        <v>211</v>
      </c>
      <c r="F20" s="43"/>
      <c r="G20" s="43"/>
      <c r="H20" s="43"/>
      <c r="I20" s="43"/>
      <c r="J20" s="44"/>
    </row>
    <row r="21" ht="30">
      <c r="A21" s="35" t="s">
        <v>44</v>
      </c>
      <c r="B21" s="35">
        <v>5</v>
      </c>
      <c r="C21" s="36" t="s">
        <v>119</v>
      </c>
      <c r="D21" s="35" t="s">
        <v>67</v>
      </c>
      <c r="E21" s="37" t="s">
        <v>124</v>
      </c>
      <c r="F21" s="38" t="s">
        <v>101</v>
      </c>
      <c r="G21" s="39">
        <v>1.466</v>
      </c>
      <c r="H21" s="40">
        <v>0</v>
      </c>
      <c r="I21" s="40">
        <f>ROUND(G21*H21,P4)</f>
        <v>0</v>
      </c>
      <c r="J21" s="38" t="s">
        <v>49</v>
      </c>
      <c r="O21" s="41">
        <f>I21*0.21</f>
        <v>0</v>
      </c>
      <c r="P21">
        <v>3</v>
      </c>
    </row>
    <row r="22" ht="60">
      <c r="A22" s="35" t="s">
        <v>50</v>
      </c>
      <c r="B22" s="42"/>
      <c r="C22" s="43"/>
      <c r="D22" s="43"/>
      <c r="E22" s="37" t="s">
        <v>212</v>
      </c>
      <c r="F22" s="43"/>
      <c r="G22" s="43"/>
      <c r="H22" s="43"/>
      <c r="I22" s="43"/>
      <c r="J22" s="44"/>
    </row>
    <row r="23" ht="30">
      <c r="A23" s="35" t="s">
        <v>52</v>
      </c>
      <c r="B23" s="42"/>
      <c r="C23" s="43"/>
      <c r="D23" s="43"/>
      <c r="E23" s="45" t="s">
        <v>213</v>
      </c>
      <c r="F23" s="43"/>
      <c r="G23" s="43"/>
      <c r="H23" s="43"/>
      <c r="I23" s="43"/>
      <c r="J23" s="44"/>
    </row>
    <row r="24" ht="30">
      <c r="A24" s="35" t="s">
        <v>44</v>
      </c>
      <c r="B24" s="35">
        <v>6</v>
      </c>
      <c r="C24" s="36" t="s">
        <v>119</v>
      </c>
      <c r="D24" s="35" t="s">
        <v>70</v>
      </c>
      <c r="E24" s="37" t="s">
        <v>124</v>
      </c>
      <c r="F24" s="38" t="s">
        <v>101</v>
      </c>
      <c r="G24" s="39">
        <v>1.6419999999999999</v>
      </c>
      <c r="H24" s="40">
        <v>0</v>
      </c>
      <c r="I24" s="40">
        <f>ROUND(G24*H24,P4)</f>
        <v>0</v>
      </c>
      <c r="J24" s="38" t="s">
        <v>49</v>
      </c>
      <c r="O24" s="41">
        <f>I24*0.21</f>
        <v>0</v>
      </c>
      <c r="P24">
        <v>3</v>
      </c>
    </row>
    <row r="25" ht="30">
      <c r="A25" s="35" t="s">
        <v>50</v>
      </c>
      <c r="B25" s="42"/>
      <c r="C25" s="43"/>
      <c r="D25" s="43"/>
      <c r="E25" s="37" t="s">
        <v>125</v>
      </c>
      <c r="F25" s="43"/>
      <c r="G25" s="43"/>
      <c r="H25" s="43"/>
      <c r="I25" s="43"/>
      <c r="J25" s="44"/>
    </row>
    <row r="26" ht="30">
      <c r="A26" s="35" t="s">
        <v>52</v>
      </c>
      <c r="B26" s="42"/>
      <c r="C26" s="43"/>
      <c r="D26" s="43"/>
      <c r="E26" s="45" t="s">
        <v>214</v>
      </c>
      <c r="F26" s="43"/>
      <c r="G26" s="43"/>
      <c r="H26" s="43"/>
      <c r="I26" s="43"/>
      <c r="J26" s="44"/>
    </row>
    <row r="27">
      <c r="A27" s="29" t="s">
        <v>41</v>
      </c>
      <c r="B27" s="30"/>
      <c r="C27" s="31" t="s">
        <v>127</v>
      </c>
      <c r="D27" s="32"/>
      <c r="E27" s="29" t="s">
        <v>128</v>
      </c>
      <c r="F27" s="32"/>
      <c r="G27" s="32"/>
      <c r="H27" s="32"/>
      <c r="I27" s="33">
        <f>SUMIFS(I28:I48,A28:A48,"P")</f>
        <v>0</v>
      </c>
      <c r="J27" s="34"/>
    </row>
    <row r="28" ht="30">
      <c r="A28" s="35" t="s">
        <v>44</v>
      </c>
      <c r="B28" s="35">
        <v>7</v>
      </c>
      <c r="C28" s="36" t="s">
        <v>134</v>
      </c>
      <c r="D28" s="35" t="s">
        <v>46</v>
      </c>
      <c r="E28" s="37" t="s">
        <v>135</v>
      </c>
      <c r="F28" s="38" t="s">
        <v>136</v>
      </c>
      <c r="G28" s="39">
        <v>3.0550000000000002</v>
      </c>
      <c r="H28" s="40">
        <v>0</v>
      </c>
      <c r="I28" s="40">
        <f>ROUND(G28*H28,P4)</f>
        <v>0</v>
      </c>
      <c r="J28" s="38" t="s">
        <v>49</v>
      </c>
      <c r="O28" s="41">
        <f>I28*0.21</f>
        <v>0</v>
      </c>
      <c r="P28">
        <v>3</v>
      </c>
    </row>
    <row r="29" ht="75">
      <c r="A29" s="35" t="s">
        <v>50</v>
      </c>
      <c r="B29" s="42"/>
      <c r="C29" s="43"/>
      <c r="D29" s="43"/>
      <c r="E29" s="37" t="s">
        <v>215</v>
      </c>
      <c r="F29" s="43"/>
      <c r="G29" s="43"/>
      <c r="H29" s="43"/>
      <c r="I29" s="43"/>
      <c r="J29" s="44"/>
    </row>
    <row r="30" ht="30">
      <c r="A30" s="35" t="s">
        <v>52</v>
      </c>
      <c r="B30" s="42"/>
      <c r="C30" s="43"/>
      <c r="D30" s="43"/>
      <c r="E30" s="45" t="s">
        <v>216</v>
      </c>
      <c r="F30" s="43"/>
      <c r="G30" s="43"/>
      <c r="H30" s="43"/>
      <c r="I30" s="43"/>
      <c r="J30" s="44"/>
    </row>
    <row r="31">
      <c r="A31" s="35" t="s">
        <v>44</v>
      </c>
      <c r="B31" s="35">
        <v>8</v>
      </c>
      <c r="C31" s="36" t="s">
        <v>217</v>
      </c>
      <c r="D31" s="35" t="s">
        <v>46</v>
      </c>
      <c r="E31" s="37" t="s">
        <v>218</v>
      </c>
      <c r="F31" s="38" t="s">
        <v>170</v>
      </c>
      <c r="G31" s="39">
        <v>1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 ht="105">
      <c r="A32" s="35" t="s">
        <v>50</v>
      </c>
      <c r="B32" s="42"/>
      <c r="C32" s="43"/>
      <c r="D32" s="43"/>
      <c r="E32" s="37" t="s">
        <v>219</v>
      </c>
      <c r="F32" s="43"/>
      <c r="G32" s="43"/>
      <c r="H32" s="43"/>
      <c r="I32" s="43"/>
      <c r="J32" s="44"/>
    </row>
    <row r="33">
      <c r="A33" s="35" t="s">
        <v>52</v>
      </c>
      <c r="B33" s="42"/>
      <c r="C33" s="43"/>
      <c r="D33" s="43"/>
      <c r="E33" s="45" t="s">
        <v>220</v>
      </c>
      <c r="F33" s="43"/>
      <c r="G33" s="43"/>
      <c r="H33" s="43"/>
      <c r="I33" s="43"/>
      <c r="J33" s="44"/>
    </row>
    <row r="34">
      <c r="A34" s="35" t="s">
        <v>44</v>
      </c>
      <c r="B34" s="35">
        <v>9</v>
      </c>
      <c r="C34" s="36" t="s">
        <v>221</v>
      </c>
      <c r="D34" s="35" t="s">
        <v>46</v>
      </c>
      <c r="E34" s="37" t="s">
        <v>222</v>
      </c>
      <c r="F34" s="38" t="s">
        <v>136</v>
      </c>
      <c r="G34" s="39">
        <v>5.7750000000000004</v>
      </c>
      <c r="H34" s="40">
        <v>0</v>
      </c>
      <c r="I34" s="40">
        <f>ROUND(G34*H34,P4)</f>
        <v>0</v>
      </c>
      <c r="J34" s="38" t="s">
        <v>49</v>
      </c>
      <c r="O34" s="41">
        <f>I34*0.21</f>
        <v>0</v>
      </c>
      <c r="P34">
        <v>3</v>
      </c>
    </row>
    <row r="35">
      <c r="A35" s="35" t="s">
        <v>50</v>
      </c>
      <c r="B35" s="42"/>
      <c r="C35" s="43"/>
      <c r="D35" s="43"/>
      <c r="E35" s="37" t="s">
        <v>223</v>
      </c>
      <c r="F35" s="43"/>
      <c r="G35" s="43"/>
      <c r="H35" s="43"/>
      <c r="I35" s="43"/>
      <c r="J35" s="44"/>
    </row>
    <row r="36" ht="30">
      <c r="A36" s="35" t="s">
        <v>52</v>
      </c>
      <c r="B36" s="42"/>
      <c r="C36" s="43"/>
      <c r="D36" s="43"/>
      <c r="E36" s="45" t="s">
        <v>224</v>
      </c>
      <c r="F36" s="43"/>
      <c r="G36" s="43"/>
      <c r="H36" s="43"/>
      <c r="I36" s="43"/>
      <c r="J36" s="44"/>
    </row>
    <row r="37">
      <c r="A37" s="35" t="s">
        <v>44</v>
      </c>
      <c r="B37" s="35">
        <v>10</v>
      </c>
      <c r="C37" s="36" t="s">
        <v>147</v>
      </c>
      <c r="D37" s="35" t="s">
        <v>46</v>
      </c>
      <c r="E37" s="37" t="s">
        <v>148</v>
      </c>
      <c r="F37" s="38" t="s">
        <v>136</v>
      </c>
      <c r="G37" s="39">
        <v>30.600000000000001</v>
      </c>
      <c r="H37" s="40">
        <v>0</v>
      </c>
      <c r="I37" s="40">
        <f>ROUND(G37*H37,P4)</f>
        <v>0</v>
      </c>
      <c r="J37" s="38" t="s">
        <v>49</v>
      </c>
      <c r="O37" s="41">
        <f>I37*0.21</f>
        <v>0</v>
      </c>
      <c r="P37">
        <v>3</v>
      </c>
    </row>
    <row r="38" ht="60">
      <c r="A38" s="35" t="s">
        <v>50</v>
      </c>
      <c r="B38" s="42"/>
      <c r="C38" s="43"/>
      <c r="D38" s="43"/>
      <c r="E38" s="37" t="s">
        <v>225</v>
      </c>
      <c r="F38" s="43"/>
      <c r="G38" s="43"/>
      <c r="H38" s="43"/>
      <c r="I38" s="43"/>
      <c r="J38" s="44"/>
    </row>
    <row r="39">
      <c r="A39" s="35" t="s">
        <v>52</v>
      </c>
      <c r="B39" s="42"/>
      <c r="C39" s="43"/>
      <c r="D39" s="43"/>
      <c r="E39" s="45" t="s">
        <v>226</v>
      </c>
      <c r="F39" s="43"/>
      <c r="G39" s="43"/>
      <c r="H39" s="43"/>
      <c r="I39" s="43"/>
      <c r="J39" s="44"/>
    </row>
    <row r="40">
      <c r="A40" s="35" t="s">
        <v>44</v>
      </c>
      <c r="B40" s="35">
        <v>11</v>
      </c>
      <c r="C40" s="36" t="s">
        <v>151</v>
      </c>
      <c r="D40" s="35" t="s">
        <v>46</v>
      </c>
      <c r="E40" s="37" t="s">
        <v>152</v>
      </c>
      <c r="F40" s="38" t="s">
        <v>136</v>
      </c>
      <c r="G40" s="39">
        <v>91.808000000000007</v>
      </c>
      <c r="H40" s="40">
        <v>0</v>
      </c>
      <c r="I40" s="40">
        <f>ROUND(G40*H40,P4)</f>
        <v>0</v>
      </c>
      <c r="J40" s="38" t="s">
        <v>49</v>
      </c>
      <c r="O40" s="41">
        <f>I40*0.21</f>
        <v>0</v>
      </c>
      <c r="P40">
        <v>3</v>
      </c>
    </row>
    <row r="41" ht="45">
      <c r="A41" s="35" t="s">
        <v>50</v>
      </c>
      <c r="B41" s="42"/>
      <c r="C41" s="43"/>
      <c r="D41" s="43"/>
      <c r="E41" s="37" t="s">
        <v>227</v>
      </c>
      <c r="F41" s="43"/>
      <c r="G41" s="43"/>
      <c r="H41" s="43"/>
      <c r="I41" s="43"/>
      <c r="J41" s="44"/>
    </row>
    <row r="42" ht="30">
      <c r="A42" s="35" t="s">
        <v>52</v>
      </c>
      <c r="B42" s="42"/>
      <c r="C42" s="43"/>
      <c r="D42" s="43"/>
      <c r="E42" s="45" t="s">
        <v>228</v>
      </c>
      <c r="F42" s="43"/>
      <c r="G42" s="43"/>
      <c r="H42" s="43"/>
      <c r="I42" s="43"/>
      <c r="J42" s="44"/>
    </row>
    <row r="43">
      <c r="A43" s="35" t="s">
        <v>44</v>
      </c>
      <c r="B43" s="35">
        <v>12</v>
      </c>
      <c r="C43" s="36" t="s">
        <v>155</v>
      </c>
      <c r="D43" s="35" t="s">
        <v>46</v>
      </c>
      <c r="E43" s="37" t="s">
        <v>156</v>
      </c>
      <c r="F43" s="38" t="s">
        <v>136</v>
      </c>
      <c r="G43" s="39">
        <v>151.45400000000001</v>
      </c>
      <c r="H43" s="40">
        <v>0</v>
      </c>
      <c r="I43" s="40">
        <f>ROUND(G43*H43,P4)</f>
        <v>0</v>
      </c>
      <c r="J43" s="38" t="s">
        <v>49</v>
      </c>
      <c r="O43" s="41">
        <f>I43*0.21</f>
        <v>0</v>
      </c>
      <c r="P43">
        <v>3</v>
      </c>
    </row>
    <row r="44" ht="45">
      <c r="A44" s="35" t="s">
        <v>50</v>
      </c>
      <c r="B44" s="42"/>
      <c r="C44" s="43"/>
      <c r="D44" s="43"/>
      <c r="E44" s="37" t="s">
        <v>153</v>
      </c>
      <c r="F44" s="43"/>
      <c r="G44" s="43"/>
      <c r="H44" s="43"/>
      <c r="I44" s="43"/>
      <c r="J44" s="44"/>
    </row>
    <row r="45" ht="75">
      <c r="A45" s="35" t="s">
        <v>52</v>
      </c>
      <c r="B45" s="42"/>
      <c r="C45" s="43"/>
      <c r="D45" s="43"/>
      <c r="E45" s="45" t="s">
        <v>229</v>
      </c>
      <c r="F45" s="43"/>
      <c r="G45" s="43"/>
      <c r="H45" s="43"/>
      <c r="I45" s="43"/>
      <c r="J45" s="44"/>
    </row>
    <row r="46">
      <c r="A46" s="35" t="s">
        <v>44</v>
      </c>
      <c r="B46" s="35">
        <v>13</v>
      </c>
      <c r="C46" s="36" t="s">
        <v>158</v>
      </c>
      <c r="D46" s="35" t="s">
        <v>46</v>
      </c>
      <c r="E46" s="37" t="s">
        <v>159</v>
      </c>
      <c r="F46" s="38" t="s">
        <v>136</v>
      </c>
      <c r="G46" s="39">
        <v>243.262</v>
      </c>
      <c r="H46" s="40">
        <v>0</v>
      </c>
      <c r="I46" s="40">
        <f>ROUND(G46*H46,P4)</f>
        <v>0</v>
      </c>
      <c r="J46" s="38" t="s">
        <v>49</v>
      </c>
      <c r="O46" s="41">
        <f>I46*0.21</f>
        <v>0</v>
      </c>
      <c r="P46">
        <v>3</v>
      </c>
    </row>
    <row r="47">
      <c r="A47" s="35" t="s">
        <v>50</v>
      </c>
      <c r="B47" s="42"/>
      <c r="C47" s="43"/>
      <c r="D47" s="43"/>
      <c r="E47" s="37" t="s">
        <v>160</v>
      </c>
      <c r="F47" s="43"/>
      <c r="G47" s="43"/>
      <c r="H47" s="43"/>
      <c r="I47" s="43"/>
      <c r="J47" s="44"/>
    </row>
    <row r="48" ht="45">
      <c r="A48" s="35" t="s">
        <v>52</v>
      </c>
      <c r="B48" s="42"/>
      <c r="C48" s="43"/>
      <c r="D48" s="43"/>
      <c r="E48" s="45" t="s">
        <v>230</v>
      </c>
      <c r="F48" s="43"/>
      <c r="G48" s="43"/>
      <c r="H48" s="43"/>
      <c r="I48" s="43"/>
      <c r="J48" s="44"/>
    </row>
    <row r="49">
      <c r="A49" s="29" t="s">
        <v>41</v>
      </c>
      <c r="B49" s="30"/>
      <c r="C49" s="31" t="s">
        <v>166</v>
      </c>
      <c r="D49" s="32"/>
      <c r="E49" s="29" t="s">
        <v>167</v>
      </c>
      <c r="F49" s="32"/>
      <c r="G49" s="32"/>
      <c r="H49" s="32"/>
      <c r="I49" s="33">
        <f>SUMIFS(I50:I64,A50:A64,"P")</f>
        <v>0</v>
      </c>
      <c r="J49" s="34"/>
    </row>
    <row r="50">
      <c r="A50" s="35" t="s">
        <v>44</v>
      </c>
      <c r="B50" s="35">
        <v>14</v>
      </c>
      <c r="C50" s="36" t="s">
        <v>168</v>
      </c>
      <c r="D50" s="35" t="s">
        <v>46</v>
      </c>
      <c r="E50" s="37" t="s">
        <v>169</v>
      </c>
      <c r="F50" s="38" t="s">
        <v>170</v>
      </c>
      <c r="G50" s="39">
        <v>16</v>
      </c>
      <c r="H50" s="40">
        <v>0</v>
      </c>
      <c r="I50" s="40">
        <f>ROUND(G50*H50,P4)</f>
        <v>0</v>
      </c>
      <c r="J50" s="38" t="s">
        <v>49</v>
      </c>
      <c r="O50" s="41">
        <f>I50*0.21</f>
        <v>0</v>
      </c>
      <c r="P50">
        <v>3</v>
      </c>
    </row>
    <row r="51" ht="45">
      <c r="A51" s="35" t="s">
        <v>50</v>
      </c>
      <c r="B51" s="42"/>
      <c r="C51" s="43"/>
      <c r="D51" s="43"/>
      <c r="E51" s="37" t="s">
        <v>171</v>
      </c>
      <c r="F51" s="43"/>
      <c r="G51" s="43"/>
      <c r="H51" s="43"/>
      <c r="I51" s="43"/>
      <c r="J51" s="44"/>
    </row>
    <row r="52" ht="45">
      <c r="A52" s="35" t="s">
        <v>52</v>
      </c>
      <c r="B52" s="42"/>
      <c r="C52" s="43"/>
      <c r="D52" s="43"/>
      <c r="E52" s="45" t="s">
        <v>231</v>
      </c>
      <c r="F52" s="43"/>
      <c r="G52" s="43"/>
      <c r="H52" s="43"/>
      <c r="I52" s="43"/>
      <c r="J52" s="44"/>
    </row>
    <row r="53">
      <c r="A53" s="35" t="s">
        <v>44</v>
      </c>
      <c r="B53" s="35">
        <v>15</v>
      </c>
      <c r="C53" s="36" t="s">
        <v>185</v>
      </c>
      <c r="D53" s="35" t="s">
        <v>46</v>
      </c>
      <c r="E53" s="37" t="s">
        <v>186</v>
      </c>
      <c r="F53" s="38" t="s">
        <v>136</v>
      </c>
      <c r="G53" s="39">
        <v>5.7750000000000004</v>
      </c>
      <c r="H53" s="40">
        <v>0</v>
      </c>
      <c r="I53" s="40">
        <f>ROUND(G53*H53,P4)</f>
        <v>0</v>
      </c>
      <c r="J53" s="38" t="s">
        <v>49</v>
      </c>
      <c r="O53" s="41">
        <f>I53*0.21</f>
        <v>0</v>
      </c>
      <c r="P53">
        <v>3</v>
      </c>
    </row>
    <row r="54" ht="60">
      <c r="A54" s="35" t="s">
        <v>50</v>
      </c>
      <c r="B54" s="42"/>
      <c r="C54" s="43"/>
      <c r="D54" s="43"/>
      <c r="E54" s="37" t="s">
        <v>232</v>
      </c>
      <c r="F54" s="43"/>
      <c r="G54" s="43"/>
      <c r="H54" s="43"/>
      <c r="I54" s="43"/>
      <c r="J54" s="44"/>
    </row>
    <row r="55" ht="30">
      <c r="A55" s="35" t="s">
        <v>52</v>
      </c>
      <c r="B55" s="42"/>
      <c r="C55" s="43"/>
      <c r="D55" s="43"/>
      <c r="E55" s="45" t="s">
        <v>233</v>
      </c>
      <c r="F55" s="43"/>
      <c r="G55" s="43"/>
      <c r="H55" s="43"/>
      <c r="I55" s="43"/>
      <c r="J55" s="44"/>
    </row>
    <row r="56">
      <c r="A56" s="35" t="s">
        <v>44</v>
      </c>
      <c r="B56" s="35">
        <v>16</v>
      </c>
      <c r="C56" s="36" t="s">
        <v>189</v>
      </c>
      <c r="D56" s="35" t="s">
        <v>46</v>
      </c>
      <c r="E56" s="37" t="s">
        <v>190</v>
      </c>
      <c r="F56" s="38" t="s">
        <v>136</v>
      </c>
      <c r="G56" s="39">
        <v>48.353999999999999</v>
      </c>
      <c r="H56" s="40">
        <v>0</v>
      </c>
      <c r="I56" s="40">
        <f>ROUND(G56*H56,P4)</f>
        <v>0</v>
      </c>
      <c r="J56" s="38" t="s">
        <v>49</v>
      </c>
      <c r="O56" s="41">
        <f>I56*0.21</f>
        <v>0</v>
      </c>
      <c r="P56">
        <v>3</v>
      </c>
    </row>
    <row r="57" ht="30">
      <c r="A57" s="35" t="s">
        <v>50</v>
      </c>
      <c r="B57" s="42"/>
      <c r="C57" s="43"/>
      <c r="D57" s="43"/>
      <c r="E57" s="37" t="s">
        <v>234</v>
      </c>
      <c r="F57" s="43"/>
      <c r="G57" s="43"/>
      <c r="H57" s="43"/>
      <c r="I57" s="43"/>
      <c r="J57" s="44"/>
    </row>
    <row r="58" ht="165">
      <c r="A58" s="35" t="s">
        <v>52</v>
      </c>
      <c r="B58" s="42"/>
      <c r="C58" s="43"/>
      <c r="D58" s="43"/>
      <c r="E58" s="45" t="s">
        <v>235</v>
      </c>
      <c r="F58" s="43"/>
      <c r="G58" s="43"/>
      <c r="H58" s="43"/>
      <c r="I58" s="43"/>
      <c r="J58" s="44"/>
    </row>
    <row r="59">
      <c r="A59" s="35" t="s">
        <v>44</v>
      </c>
      <c r="B59" s="35">
        <v>17</v>
      </c>
      <c r="C59" s="36" t="s">
        <v>236</v>
      </c>
      <c r="D59" s="35" t="s">
        <v>46</v>
      </c>
      <c r="E59" s="37" t="s">
        <v>237</v>
      </c>
      <c r="F59" s="38" t="s">
        <v>170</v>
      </c>
      <c r="G59" s="39">
        <v>9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>
      <c r="A60" s="35" t="s">
        <v>50</v>
      </c>
      <c r="B60" s="42"/>
      <c r="C60" s="43"/>
      <c r="D60" s="43"/>
      <c r="E60" s="37" t="s">
        <v>238</v>
      </c>
      <c r="F60" s="43"/>
      <c r="G60" s="43"/>
      <c r="H60" s="43"/>
      <c r="I60" s="43"/>
      <c r="J60" s="44"/>
    </row>
    <row r="61" ht="30">
      <c r="A61" s="35" t="s">
        <v>52</v>
      </c>
      <c r="B61" s="42"/>
      <c r="C61" s="43"/>
      <c r="D61" s="43"/>
      <c r="E61" s="45" t="s">
        <v>239</v>
      </c>
      <c r="F61" s="43"/>
      <c r="G61" s="43"/>
      <c r="H61" s="43"/>
      <c r="I61" s="43"/>
      <c r="J61" s="44"/>
    </row>
    <row r="62">
      <c r="A62" s="35" t="s">
        <v>44</v>
      </c>
      <c r="B62" s="35">
        <v>18</v>
      </c>
      <c r="C62" s="36" t="s">
        <v>201</v>
      </c>
      <c r="D62" s="35" t="s">
        <v>46</v>
      </c>
      <c r="E62" s="37" t="s">
        <v>202</v>
      </c>
      <c r="F62" s="38" t="s">
        <v>131</v>
      </c>
      <c r="G62" s="39">
        <v>46.926000000000002</v>
      </c>
      <c r="H62" s="40">
        <v>0</v>
      </c>
      <c r="I62" s="40">
        <f>ROUND(G62*H62,P4)</f>
        <v>0</v>
      </c>
      <c r="J62" s="38" t="s">
        <v>49</v>
      </c>
      <c r="O62" s="41">
        <f>I62*0.21</f>
        <v>0</v>
      </c>
      <c r="P62">
        <v>3</v>
      </c>
    </row>
    <row r="63">
      <c r="A63" s="35" t="s">
        <v>50</v>
      </c>
      <c r="B63" s="42"/>
      <c r="C63" s="43"/>
      <c r="D63" s="43"/>
      <c r="E63" s="46" t="s">
        <v>46</v>
      </c>
      <c r="F63" s="43"/>
      <c r="G63" s="43"/>
      <c r="H63" s="43"/>
      <c r="I63" s="43"/>
      <c r="J63" s="44"/>
    </row>
    <row r="64" ht="30">
      <c r="A64" s="35" t="s">
        <v>52</v>
      </c>
      <c r="B64" s="47"/>
      <c r="C64" s="48"/>
      <c r="D64" s="48"/>
      <c r="E64" s="45" t="s">
        <v>240</v>
      </c>
      <c r="F64" s="48"/>
      <c r="G64" s="48"/>
      <c r="H64" s="48"/>
      <c r="I64" s="48"/>
      <c r="J64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17</v>
      </c>
      <c r="I3" s="23">
        <f>SUMIFS(I8:I138,A8:A138,"SD")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SUMIFS(I9:I23,A9:A23,"P")</f>
        <v>0</v>
      </c>
      <c r="J8" s="34"/>
    </row>
    <row r="9">
      <c r="A9" s="35" t="s">
        <v>44</v>
      </c>
      <c r="B9" s="35">
        <v>1</v>
      </c>
      <c r="C9" s="36" t="s">
        <v>241</v>
      </c>
      <c r="D9" s="35" t="s">
        <v>67</v>
      </c>
      <c r="E9" s="37" t="s">
        <v>242</v>
      </c>
      <c r="F9" s="38" t="s">
        <v>136</v>
      </c>
      <c r="G9" s="39">
        <v>44.264000000000003</v>
      </c>
      <c r="H9" s="40">
        <v>0</v>
      </c>
      <c r="I9" s="40">
        <f>ROUND(G9*H9,P4)</f>
        <v>0</v>
      </c>
      <c r="J9" s="38" t="s">
        <v>49</v>
      </c>
      <c r="O9" s="41">
        <f>I9*0.21</f>
        <v>0</v>
      </c>
      <c r="P9">
        <v>3</v>
      </c>
    </row>
    <row r="10">
      <c r="A10" s="35" t="s">
        <v>50</v>
      </c>
      <c r="B10" s="42"/>
      <c r="C10" s="43"/>
      <c r="D10" s="43"/>
      <c r="E10" s="37" t="s">
        <v>243</v>
      </c>
      <c r="F10" s="43"/>
      <c r="G10" s="43"/>
      <c r="H10" s="43"/>
      <c r="I10" s="43"/>
      <c r="J10" s="44"/>
    </row>
    <row r="11" ht="30">
      <c r="A11" s="35" t="s">
        <v>52</v>
      </c>
      <c r="B11" s="42"/>
      <c r="C11" s="43"/>
      <c r="D11" s="43"/>
      <c r="E11" s="45" t="s">
        <v>244</v>
      </c>
      <c r="F11" s="43"/>
      <c r="G11" s="43"/>
      <c r="H11" s="43"/>
      <c r="I11" s="43"/>
      <c r="J11" s="44"/>
    </row>
    <row r="12" ht="30">
      <c r="A12" s="35" t="s">
        <v>44</v>
      </c>
      <c r="B12" s="35">
        <v>2</v>
      </c>
      <c r="C12" s="36" t="s">
        <v>99</v>
      </c>
      <c r="D12" s="35" t="s">
        <v>67</v>
      </c>
      <c r="E12" s="37" t="s">
        <v>100</v>
      </c>
      <c r="F12" s="38" t="s">
        <v>101</v>
      </c>
      <c r="G12" s="39">
        <v>62.726999999999997</v>
      </c>
      <c r="H12" s="40">
        <v>0</v>
      </c>
      <c r="I12" s="40">
        <f>ROUND(G12*H12,P4)</f>
        <v>0</v>
      </c>
      <c r="J12" s="38" t="s">
        <v>49</v>
      </c>
      <c r="O12" s="41">
        <f>I12*0.21</f>
        <v>0</v>
      </c>
      <c r="P12">
        <v>3</v>
      </c>
    </row>
    <row r="13">
      <c r="A13" s="35" t="s">
        <v>50</v>
      </c>
      <c r="B13" s="42"/>
      <c r="C13" s="43"/>
      <c r="D13" s="43"/>
      <c r="E13" s="46" t="s">
        <v>46</v>
      </c>
      <c r="F13" s="43"/>
      <c r="G13" s="43"/>
      <c r="H13" s="43"/>
      <c r="I13" s="43"/>
      <c r="J13" s="44"/>
    </row>
    <row r="14" ht="30">
      <c r="A14" s="35" t="s">
        <v>52</v>
      </c>
      <c r="B14" s="42"/>
      <c r="C14" s="43"/>
      <c r="D14" s="43"/>
      <c r="E14" s="45" t="s">
        <v>245</v>
      </c>
      <c r="F14" s="43"/>
      <c r="G14" s="43"/>
      <c r="H14" s="43"/>
      <c r="I14" s="43"/>
      <c r="J14" s="44"/>
    </row>
    <row r="15" ht="30">
      <c r="A15" s="35" t="s">
        <v>44</v>
      </c>
      <c r="B15" s="35">
        <v>3</v>
      </c>
      <c r="C15" s="36" t="s">
        <v>99</v>
      </c>
      <c r="D15" s="35" t="s">
        <v>70</v>
      </c>
      <c r="E15" s="37" t="s">
        <v>100</v>
      </c>
      <c r="F15" s="38" t="s">
        <v>101</v>
      </c>
      <c r="G15" s="39">
        <v>156.52600000000001</v>
      </c>
      <c r="H15" s="40">
        <v>0</v>
      </c>
      <c r="I15" s="40">
        <f>ROUND(G15*H15,P4)</f>
        <v>0</v>
      </c>
      <c r="J15" s="38" t="s">
        <v>49</v>
      </c>
      <c r="O15" s="41">
        <f>I15*0.21</f>
        <v>0</v>
      </c>
      <c r="P15">
        <v>3</v>
      </c>
    </row>
    <row r="16">
      <c r="A16" s="35" t="s">
        <v>50</v>
      </c>
      <c r="B16" s="42"/>
      <c r="C16" s="43"/>
      <c r="D16" s="43"/>
      <c r="E16" s="46" t="s">
        <v>46</v>
      </c>
      <c r="F16" s="43"/>
      <c r="G16" s="43"/>
      <c r="H16" s="43"/>
      <c r="I16" s="43"/>
      <c r="J16" s="44"/>
    </row>
    <row r="17" ht="30">
      <c r="A17" s="35" t="s">
        <v>52</v>
      </c>
      <c r="B17" s="42"/>
      <c r="C17" s="43"/>
      <c r="D17" s="43"/>
      <c r="E17" s="45" t="s">
        <v>246</v>
      </c>
      <c r="F17" s="43"/>
      <c r="G17" s="43"/>
      <c r="H17" s="43"/>
      <c r="I17" s="43"/>
      <c r="J17" s="44"/>
    </row>
    <row r="18" ht="30">
      <c r="A18" s="35" t="s">
        <v>44</v>
      </c>
      <c r="B18" s="35">
        <v>4</v>
      </c>
      <c r="C18" s="36" t="s">
        <v>104</v>
      </c>
      <c r="D18" s="35" t="s">
        <v>46</v>
      </c>
      <c r="E18" s="37" t="s">
        <v>105</v>
      </c>
      <c r="F18" s="38" t="s">
        <v>101</v>
      </c>
      <c r="G18" s="39">
        <v>807.56500000000005</v>
      </c>
      <c r="H18" s="40">
        <v>0</v>
      </c>
      <c r="I18" s="40">
        <f>ROUND(G18*H18,P4)</f>
        <v>0</v>
      </c>
      <c r="J18" s="38" t="s">
        <v>49</v>
      </c>
      <c r="O18" s="41">
        <f>I18*0.21</f>
        <v>0</v>
      </c>
      <c r="P18">
        <v>3</v>
      </c>
    </row>
    <row r="19" ht="45">
      <c r="A19" s="35" t="s">
        <v>50</v>
      </c>
      <c r="B19" s="42"/>
      <c r="C19" s="43"/>
      <c r="D19" s="43"/>
      <c r="E19" s="37" t="s">
        <v>206</v>
      </c>
      <c r="F19" s="43"/>
      <c r="G19" s="43"/>
      <c r="H19" s="43"/>
      <c r="I19" s="43"/>
      <c r="J19" s="44"/>
    </row>
    <row r="20" ht="30">
      <c r="A20" s="35" t="s">
        <v>52</v>
      </c>
      <c r="B20" s="42"/>
      <c r="C20" s="43"/>
      <c r="D20" s="43"/>
      <c r="E20" s="45" t="s">
        <v>247</v>
      </c>
      <c r="F20" s="43"/>
      <c r="G20" s="43"/>
      <c r="H20" s="43"/>
      <c r="I20" s="43"/>
      <c r="J20" s="44"/>
    </row>
    <row r="21" ht="30">
      <c r="A21" s="35" t="s">
        <v>44</v>
      </c>
      <c r="B21" s="35">
        <v>5</v>
      </c>
      <c r="C21" s="36" t="s">
        <v>119</v>
      </c>
      <c r="D21" s="35" t="s">
        <v>46</v>
      </c>
      <c r="E21" s="37" t="s">
        <v>124</v>
      </c>
      <c r="F21" s="38" t="s">
        <v>101</v>
      </c>
      <c r="G21" s="39">
        <v>201.89099999999999</v>
      </c>
      <c r="H21" s="40">
        <v>0</v>
      </c>
      <c r="I21" s="40">
        <f>ROUND(G21*H21,P4)</f>
        <v>0</v>
      </c>
      <c r="J21" s="38" t="s">
        <v>49</v>
      </c>
      <c r="O21" s="41">
        <f>I21*0.21</f>
        <v>0</v>
      </c>
      <c r="P21">
        <v>3</v>
      </c>
    </row>
    <row r="22" ht="60">
      <c r="A22" s="35" t="s">
        <v>50</v>
      </c>
      <c r="B22" s="42"/>
      <c r="C22" s="43"/>
      <c r="D22" s="43"/>
      <c r="E22" s="37" t="s">
        <v>212</v>
      </c>
      <c r="F22" s="43"/>
      <c r="G22" s="43"/>
      <c r="H22" s="43"/>
      <c r="I22" s="43"/>
      <c r="J22" s="44"/>
    </row>
    <row r="23" ht="30">
      <c r="A23" s="35" t="s">
        <v>52</v>
      </c>
      <c r="B23" s="42"/>
      <c r="C23" s="43"/>
      <c r="D23" s="43"/>
      <c r="E23" s="45" t="s">
        <v>248</v>
      </c>
      <c r="F23" s="43"/>
      <c r="G23" s="43"/>
      <c r="H23" s="43"/>
      <c r="I23" s="43"/>
      <c r="J23" s="44"/>
    </row>
    <row r="24">
      <c r="A24" s="29" t="s">
        <v>41</v>
      </c>
      <c r="B24" s="30"/>
      <c r="C24" s="31" t="s">
        <v>127</v>
      </c>
      <c r="D24" s="32"/>
      <c r="E24" s="29" t="s">
        <v>128</v>
      </c>
      <c r="F24" s="32"/>
      <c r="G24" s="32"/>
      <c r="H24" s="32"/>
      <c r="I24" s="33">
        <f>SUMIFS(I25:I60,A25:A60,"P")</f>
        <v>0</v>
      </c>
      <c r="J24" s="34"/>
    </row>
    <row r="25">
      <c r="A25" s="35" t="s">
        <v>44</v>
      </c>
      <c r="B25" s="35">
        <v>6</v>
      </c>
      <c r="C25" s="36" t="s">
        <v>129</v>
      </c>
      <c r="D25" s="35" t="s">
        <v>46</v>
      </c>
      <c r="E25" s="37" t="s">
        <v>130</v>
      </c>
      <c r="F25" s="38" t="s">
        <v>131</v>
      </c>
      <c r="G25" s="39">
        <v>209.09</v>
      </c>
      <c r="H25" s="40">
        <v>0</v>
      </c>
      <c r="I25" s="40">
        <f>ROUND(G25*H25,P4)</f>
        <v>0</v>
      </c>
      <c r="J25" s="38" t="s">
        <v>49</v>
      </c>
      <c r="O25" s="41">
        <f>I25*0.21</f>
        <v>0</v>
      </c>
      <c r="P25">
        <v>3</v>
      </c>
    </row>
    <row r="26" ht="30">
      <c r="A26" s="35" t="s">
        <v>50</v>
      </c>
      <c r="B26" s="42"/>
      <c r="C26" s="43"/>
      <c r="D26" s="43"/>
      <c r="E26" s="37" t="s">
        <v>132</v>
      </c>
      <c r="F26" s="43"/>
      <c r="G26" s="43"/>
      <c r="H26" s="43"/>
      <c r="I26" s="43"/>
      <c r="J26" s="44"/>
    </row>
    <row r="27" ht="60">
      <c r="A27" s="35" t="s">
        <v>52</v>
      </c>
      <c r="B27" s="42"/>
      <c r="C27" s="43"/>
      <c r="D27" s="43"/>
      <c r="E27" s="45" t="s">
        <v>249</v>
      </c>
      <c r="F27" s="43"/>
      <c r="G27" s="43"/>
      <c r="H27" s="43"/>
      <c r="I27" s="43"/>
      <c r="J27" s="44"/>
    </row>
    <row r="28" ht="30">
      <c r="A28" s="35" t="s">
        <v>44</v>
      </c>
      <c r="B28" s="35">
        <v>7</v>
      </c>
      <c r="C28" s="36" t="s">
        <v>250</v>
      </c>
      <c r="D28" s="35" t="s">
        <v>46</v>
      </c>
      <c r="E28" s="37" t="s">
        <v>251</v>
      </c>
      <c r="F28" s="38" t="s">
        <v>136</v>
      </c>
      <c r="G28" s="39">
        <v>82.382000000000005</v>
      </c>
      <c r="H28" s="40">
        <v>0</v>
      </c>
      <c r="I28" s="40">
        <f>ROUND(G28*H28,P4)</f>
        <v>0</v>
      </c>
      <c r="J28" s="38" t="s">
        <v>49</v>
      </c>
      <c r="O28" s="41">
        <f>I28*0.21</f>
        <v>0</v>
      </c>
      <c r="P28">
        <v>3</v>
      </c>
    </row>
    <row r="29">
      <c r="A29" s="35" t="s">
        <v>50</v>
      </c>
      <c r="B29" s="42"/>
      <c r="C29" s="43"/>
      <c r="D29" s="43"/>
      <c r="E29" s="37" t="s">
        <v>252</v>
      </c>
      <c r="F29" s="43"/>
      <c r="G29" s="43"/>
      <c r="H29" s="43"/>
      <c r="I29" s="43"/>
      <c r="J29" s="44"/>
    </row>
    <row r="30" ht="30">
      <c r="A30" s="35" t="s">
        <v>52</v>
      </c>
      <c r="B30" s="42"/>
      <c r="C30" s="43"/>
      <c r="D30" s="43"/>
      <c r="E30" s="45" t="s">
        <v>253</v>
      </c>
      <c r="F30" s="43"/>
      <c r="G30" s="43"/>
      <c r="H30" s="43"/>
      <c r="I30" s="43"/>
      <c r="J30" s="44"/>
    </row>
    <row r="31" ht="30">
      <c r="A31" s="35" t="s">
        <v>44</v>
      </c>
      <c r="B31" s="35">
        <v>8</v>
      </c>
      <c r="C31" s="36" t="s">
        <v>254</v>
      </c>
      <c r="D31" s="35" t="s">
        <v>46</v>
      </c>
      <c r="E31" s="37" t="s">
        <v>255</v>
      </c>
      <c r="F31" s="38" t="s">
        <v>136</v>
      </c>
      <c r="G31" s="39">
        <v>420.60700000000003</v>
      </c>
      <c r="H31" s="40">
        <v>0</v>
      </c>
      <c r="I31" s="40">
        <f>ROUND(G31*H31,P4)</f>
        <v>0</v>
      </c>
      <c r="J31" s="38" t="s">
        <v>49</v>
      </c>
      <c r="O31" s="41">
        <f>I31*0.21</f>
        <v>0</v>
      </c>
      <c r="P31">
        <v>3</v>
      </c>
    </row>
    <row r="32" ht="60">
      <c r="A32" s="35" t="s">
        <v>50</v>
      </c>
      <c r="B32" s="42"/>
      <c r="C32" s="43"/>
      <c r="D32" s="43"/>
      <c r="E32" s="37" t="s">
        <v>256</v>
      </c>
      <c r="F32" s="43"/>
      <c r="G32" s="43"/>
      <c r="H32" s="43"/>
      <c r="I32" s="43"/>
      <c r="J32" s="44"/>
    </row>
    <row r="33">
      <c r="A33" s="35" t="s">
        <v>52</v>
      </c>
      <c r="B33" s="42"/>
      <c r="C33" s="43"/>
      <c r="D33" s="43"/>
      <c r="E33" s="45" t="s">
        <v>257</v>
      </c>
      <c r="F33" s="43"/>
      <c r="G33" s="43"/>
      <c r="H33" s="43"/>
      <c r="I33" s="43"/>
      <c r="J33" s="44"/>
    </row>
    <row r="34">
      <c r="A34" s="35" t="s">
        <v>44</v>
      </c>
      <c r="B34" s="35">
        <v>9</v>
      </c>
      <c r="C34" s="36" t="s">
        <v>258</v>
      </c>
      <c r="D34" s="35" t="s">
        <v>46</v>
      </c>
      <c r="E34" s="37" t="s">
        <v>259</v>
      </c>
      <c r="F34" s="38" t="s">
        <v>136</v>
      </c>
      <c r="G34" s="39">
        <v>47.470999999999997</v>
      </c>
      <c r="H34" s="40">
        <v>0</v>
      </c>
      <c r="I34" s="40">
        <f>ROUND(G34*H34,P4)</f>
        <v>0</v>
      </c>
      <c r="J34" s="38" t="s">
        <v>49</v>
      </c>
      <c r="O34" s="41">
        <f>I34*0.21</f>
        <v>0</v>
      </c>
      <c r="P34">
        <v>3</v>
      </c>
    </row>
    <row r="35" ht="45">
      <c r="A35" s="35" t="s">
        <v>50</v>
      </c>
      <c r="B35" s="42"/>
      <c r="C35" s="43"/>
      <c r="D35" s="43"/>
      <c r="E35" s="37" t="s">
        <v>260</v>
      </c>
      <c r="F35" s="43"/>
      <c r="G35" s="43"/>
      <c r="H35" s="43"/>
      <c r="I35" s="43"/>
      <c r="J35" s="44"/>
    </row>
    <row r="36" ht="45">
      <c r="A36" s="35" t="s">
        <v>52</v>
      </c>
      <c r="B36" s="42"/>
      <c r="C36" s="43"/>
      <c r="D36" s="43"/>
      <c r="E36" s="45" t="s">
        <v>261</v>
      </c>
      <c r="F36" s="43"/>
      <c r="G36" s="43"/>
      <c r="H36" s="43"/>
      <c r="I36" s="43"/>
      <c r="J36" s="44"/>
    </row>
    <row r="37">
      <c r="A37" s="35" t="s">
        <v>44</v>
      </c>
      <c r="B37" s="35">
        <v>10</v>
      </c>
      <c r="C37" s="36" t="s">
        <v>262</v>
      </c>
      <c r="D37" s="35" t="s">
        <v>46</v>
      </c>
      <c r="E37" s="37" t="s">
        <v>263</v>
      </c>
      <c r="F37" s="38" t="s">
        <v>170</v>
      </c>
      <c r="G37" s="39">
        <v>9.5500000000000007</v>
      </c>
      <c r="H37" s="40">
        <v>0</v>
      </c>
      <c r="I37" s="40">
        <f>ROUND(G37*H37,P4)</f>
        <v>0</v>
      </c>
      <c r="J37" s="38" t="s">
        <v>49</v>
      </c>
      <c r="O37" s="41">
        <f>I37*0.21</f>
        <v>0</v>
      </c>
      <c r="P37">
        <v>3</v>
      </c>
    </row>
    <row r="38">
      <c r="A38" s="35" t="s">
        <v>50</v>
      </c>
      <c r="B38" s="42"/>
      <c r="C38" s="43"/>
      <c r="D38" s="43"/>
      <c r="E38" s="46" t="s">
        <v>46</v>
      </c>
      <c r="F38" s="43"/>
      <c r="G38" s="43"/>
      <c r="H38" s="43"/>
      <c r="I38" s="43"/>
      <c r="J38" s="44"/>
    </row>
    <row r="39" ht="30">
      <c r="A39" s="35" t="s">
        <v>52</v>
      </c>
      <c r="B39" s="42"/>
      <c r="C39" s="43"/>
      <c r="D39" s="43"/>
      <c r="E39" s="45" t="s">
        <v>264</v>
      </c>
      <c r="F39" s="43"/>
      <c r="G39" s="43"/>
      <c r="H39" s="43"/>
      <c r="I39" s="43"/>
      <c r="J39" s="44"/>
    </row>
    <row r="40">
      <c r="A40" s="35" t="s">
        <v>44</v>
      </c>
      <c r="B40" s="35">
        <v>11</v>
      </c>
      <c r="C40" s="36" t="s">
        <v>265</v>
      </c>
      <c r="D40" s="35" t="s">
        <v>46</v>
      </c>
      <c r="E40" s="37" t="s">
        <v>266</v>
      </c>
      <c r="F40" s="38" t="s">
        <v>136</v>
      </c>
      <c r="G40" s="39">
        <v>44.264000000000003</v>
      </c>
      <c r="H40" s="40">
        <v>0</v>
      </c>
      <c r="I40" s="40">
        <f>ROUND(G40*H40,P4)</f>
        <v>0</v>
      </c>
      <c r="J40" s="38" t="s">
        <v>49</v>
      </c>
      <c r="O40" s="41">
        <f>I40*0.21</f>
        <v>0</v>
      </c>
      <c r="P40">
        <v>3</v>
      </c>
    </row>
    <row r="41">
      <c r="A41" s="35" t="s">
        <v>50</v>
      </c>
      <c r="B41" s="42"/>
      <c r="C41" s="43"/>
      <c r="D41" s="43"/>
      <c r="E41" s="37" t="s">
        <v>267</v>
      </c>
      <c r="F41" s="43"/>
      <c r="G41" s="43"/>
      <c r="H41" s="43"/>
      <c r="I41" s="43"/>
      <c r="J41" s="44"/>
    </row>
    <row r="42" ht="30">
      <c r="A42" s="35" t="s">
        <v>52</v>
      </c>
      <c r="B42" s="42"/>
      <c r="C42" s="43"/>
      <c r="D42" s="43"/>
      <c r="E42" s="45" t="s">
        <v>268</v>
      </c>
      <c r="F42" s="43"/>
      <c r="G42" s="43"/>
      <c r="H42" s="43"/>
      <c r="I42" s="43"/>
      <c r="J42" s="44"/>
    </row>
    <row r="43">
      <c r="A43" s="35" t="s">
        <v>44</v>
      </c>
      <c r="B43" s="35">
        <v>12</v>
      </c>
      <c r="C43" s="36" t="s">
        <v>269</v>
      </c>
      <c r="D43" s="35" t="s">
        <v>67</v>
      </c>
      <c r="E43" s="37" t="s">
        <v>270</v>
      </c>
      <c r="F43" s="38" t="s">
        <v>136</v>
      </c>
      <c r="G43" s="39">
        <v>5.7839999999999998</v>
      </c>
      <c r="H43" s="40">
        <v>0</v>
      </c>
      <c r="I43" s="40">
        <f>ROUND(G43*H43,P4)</f>
        <v>0</v>
      </c>
      <c r="J43" s="38" t="s">
        <v>49</v>
      </c>
      <c r="O43" s="41">
        <f>I43*0.21</f>
        <v>0</v>
      </c>
      <c r="P43">
        <v>3</v>
      </c>
    </row>
    <row r="44">
      <c r="A44" s="35" t="s">
        <v>50</v>
      </c>
      <c r="B44" s="42"/>
      <c r="C44" s="43"/>
      <c r="D44" s="43"/>
      <c r="E44" s="46" t="s">
        <v>46</v>
      </c>
      <c r="F44" s="43"/>
      <c r="G44" s="43"/>
      <c r="H44" s="43"/>
      <c r="I44" s="43"/>
      <c r="J44" s="44"/>
    </row>
    <row r="45" ht="60">
      <c r="A45" s="35" t="s">
        <v>52</v>
      </c>
      <c r="B45" s="42"/>
      <c r="C45" s="43"/>
      <c r="D45" s="43"/>
      <c r="E45" s="45" t="s">
        <v>271</v>
      </c>
      <c r="F45" s="43"/>
      <c r="G45" s="43"/>
      <c r="H45" s="43"/>
      <c r="I45" s="43"/>
      <c r="J45" s="44"/>
    </row>
    <row r="46">
      <c r="A46" s="35" t="s">
        <v>44</v>
      </c>
      <c r="B46" s="35">
        <v>13</v>
      </c>
      <c r="C46" s="36" t="s">
        <v>269</v>
      </c>
      <c r="D46" s="35" t="s">
        <v>70</v>
      </c>
      <c r="E46" s="37" t="s">
        <v>270</v>
      </c>
      <c r="F46" s="38" t="s">
        <v>136</v>
      </c>
      <c r="G46" s="39">
        <v>59.036000000000001</v>
      </c>
      <c r="H46" s="40">
        <v>0</v>
      </c>
      <c r="I46" s="40">
        <f>ROUND(G46*H46,P4)</f>
        <v>0</v>
      </c>
      <c r="J46" s="38" t="s">
        <v>49</v>
      </c>
      <c r="O46" s="41">
        <f>I46*0.21</f>
        <v>0</v>
      </c>
      <c r="P46">
        <v>3</v>
      </c>
    </row>
    <row r="47">
      <c r="A47" s="35" t="s">
        <v>50</v>
      </c>
      <c r="B47" s="42"/>
      <c r="C47" s="43"/>
      <c r="D47" s="43"/>
      <c r="E47" s="37" t="s">
        <v>272</v>
      </c>
      <c r="F47" s="43"/>
      <c r="G47" s="43"/>
      <c r="H47" s="43"/>
      <c r="I47" s="43"/>
      <c r="J47" s="44"/>
    </row>
    <row r="48" ht="30">
      <c r="A48" s="35" t="s">
        <v>52</v>
      </c>
      <c r="B48" s="42"/>
      <c r="C48" s="43"/>
      <c r="D48" s="43"/>
      <c r="E48" s="45" t="s">
        <v>273</v>
      </c>
      <c r="F48" s="43"/>
      <c r="G48" s="43"/>
      <c r="H48" s="43"/>
      <c r="I48" s="43"/>
      <c r="J48" s="44"/>
    </row>
    <row r="49">
      <c r="A49" s="35" t="s">
        <v>44</v>
      </c>
      <c r="B49" s="35">
        <v>14</v>
      </c>
      <c r="C49" s="36" t="s">
        <v>274</v>
      </c>
      <c r="D49" s="35" t="s">
        <v>46</v>
      </c>
      <c r="E49" s="37" t="s">
        <v>275</v>
      </c>
      <c r="F49" s="38" t="s">
        <v>131</v>
      </c>
      <c r="G49" s="39">
        <v>411.90899999999999</v>
      </c>
      <c r="H49" s="40">
        <v>0</v>
      </c>
      <c r="I49" s="40">
        <f>ROUND(G49*H49,P4)</f>
        <v>0</v>
      </c>
      <c r="J49" s="38" t="s">
        <v>49</v>
      </c>
      <c r="O49" s="41">
        <f>I49*0.21</f>
        <v>0</v>
      </c>
      <c r="P49">
        <v>3</v>
      </c>
    </row>
    <row r="50">
      <c r="A50" s="35" t="s">
        <v>50</v>
      </c>
      <c r="B50" s="42"/>
      <c r="C50" s="43"/>
      <c r="D50" s="43"/>
      <c r="E50" s="46" t="s">
        <v>46</v>
      </c>
      <c r="F50" s="43"/>
      <c r="G50" s="43"/>
      <c r="H50" s="43"/>
      <c r="I50" s="43"/>
      <c r="J50" s="44"/>
    </row>
    <row r="51" ht="30">
      <c r="A51" s="35" t="s">
        <v>52</v>
      </c>
      <c r="B51" s="42"/>
      <c r="C51" s="43"/>
      <c r="D51" s="43"/>
      <c r="E51" s="45" t="s">
        <v>276</v>
      </c>
      <c r="F51" s="43"/>
      <c r="G51" s="43"/>
      <c r="H51" s="43"/>
      <c r="I51" s="43"/>
      <c r="J51" s="44"/>
    </row>
    <row r="52">
      <c r="A52" s="35" t="s">
        <v>44</v>
      </c>
      <c r="B52" s="35">
        <v>15</v>
      </c>
      <c r="C52" s="36" t="s">
        <v>277</v>
      </c>
      <c r="D52" s="35" t="s">
        <v>46</v>
      </c>
      <c r="E52" s="37" t="s">
        <v>278</v>
      </c>
      <c r="F52" s="38" t="s">
        <v>131</v>
      </c>
      <c r="G52" s="39">
        <v>295.09100000000001</v>
      </c>
      <c r="H52" s="40">
        <v>0</v>
      </c>
      <c r="I52" s="40">
        <f>ROUND(G52*H52,P4)</f>
        <v>0</v>
      </c>
      <c r="J52" s="38" t="s">
        <v>49</v>
      </c>
      <c r="O52" s="41">
        <f>I52*0.21</f>
        <v>0</v>
      </c>
      <c r="P52">
        <v>3</v>
      </c>
    </row>
    <row r="53">
      <c r="A53" s="35" t="s">
        <v>50</v>
      </c>
      <c r="B53" s="42"/>
      <c r="C53" s="43"/>
      <c r="D53" s="43"/>
      <c r="E53" s="46" t="s">
        <v>46</v>
      </c>
      <c r="F53" s="43"/>
      <c r="G53" s="43"/>
      <c r="H53" s="43"/>
      <c r="I53" s="43"/>
      <c r="J53" s="44"/>
    </row>
    <row r="54" ht="120">
      <c r="A54" s="35" t="s">
        <v>52</v>
      </c>
      <c r="B54" s="42"/>
      <c r="C54" s="43"/>
      <c r="D54" s="43"/>
      <c r="E54" s="45" t="s">
        <v>279</v>
      </c>
      <c r="F54" s="43"/>
      <c r="G54" s="43"/>
      <c r="H54" s="43"/>
      <c r="I54" s="43"/>
      <c r="J54" s="44"/>
    </row>
    <row r="55">
      <c r="A55" s="35" t="s">
        <v>44</v>
      </c>
      <c r="B55" s="35">
        <v>16</v>
      </c>
      <c r="C55" s="36" t="s">
        <v>280</v>
      </c>
      <c r="D55" s="35" t="s">
        <v>46</v>
      </c>
      <c r="E55" s="37" t="s">
        <v>281</v>
      </c>
      <c r="F55" s="38" t="s">
        <v>131</v>
      </c>
      <c r="G55" s="39">
        <v>295.09100000000001</v>
      </c>
      <c r="H55" s="40">
        <v>0</v>
      </c>
      <c r="I55" s="40">
        <f>ROUND(G55*H55,P4)</f>
        <v>0</v>
      </c>
      <c r="J55" s="38" t="s">
        <v>49</v>
      </c>
      <c r="O55" s="41">
        <f>I55*0.21</f>
        <v>0</v>
      </c>
      <c r="P55">
        <v>3</v>
      </c>
    </row>
    <row r="56">
      <c r="A56" s="35" t="s">
        <v>50</v>
      </c>
      <c r="B56" s="42"/>
      <c r="C56" s="43"/>
      <c r="D56" s="43"/>
      <c r="E56" s="46" t="s">
        <v>46</v>
      </c>
      <c r="F56" s="43"/>
      <c r="G56" s="43"/>
      <c r="H56" s="43"/>
      <c r="I56" s="43"/>
      <c r="J56" s="44"/>
    </row>
    <row r="57" ht="30">
      <c r="A57" s="35" t="s">
        <v>52</v>
      </c>
      <c r="B57" s="42"/>
      <c r="C57" s="43"/>
      <c r="D57" s="43"/>
      <c r="E57" s="45" t="s">
        <v>282</v>
      </c>
      <c r="F57" s="43"/>
      <c r="G57" s="43"/>
      <c r="H57" s="43"/>
      <c r="I57" s="43"/>
      <c r="J57" s="44"/>
    </row>
    <row r="58">
      <c r="A58" s="35" t="s">
        <v>44</v>
      </c>
      <c r="B58" s="35">
        <v>17</v>
      </c>
      <c r="C58" s="36" t="s">
        <v>283</v>
      </c>
      <c r="D58" s="35" t="s">
        <v>46</v>
      </c>
      <c r="E58" s="37" t="s">
        <v>284</v>
      </c>
      <c r="F58" s="38" t="s">
        <v>131</v>
      </c>
      <c r="G58" s="39">
        <v>295.09100000000001</v>
      </c>
      <c r="H58" s="40">
        <v>0</v>
      </c>
      <c r="I58" s="40">
        <f>ROUND(G58*H58,P4)</f>
        <v>0</v>
      </c>
      <c r="J58" s="38" t="s">
        <v>49</v>
      </c>
      <c r="O58" s="41">
        <f>I58*0.21</f>
        <v>0</v>
      </c>
      <c r="P58">
        <v>3</v>
      </c>
    </row>
    <row r="59">
      <c r="A59" s="35" t="s">
        <v>50</v>
      </c>
      <c r="B59" s="42"/>
      <c r="C59" s="43"/>
      <c r="D59" s="43"/>
      <c r="E59" s="37" t="s">
        <v>285</v>
      </c>
      <c r="F59" s="43"/>
      <c r="G59" s="43"/>
      <c r="H59" s="43"/>
      <c r="I59" s="43"/>
      <c r="J59" s="44"/>
    </row>
    <row r="60" ht="30">
      <c r="A60" s="35" t="s">
        <v>52</v>
      </c>
      <c r="B60" s="42"/>
      <c r="C60" s="43"/>
      <c r="D60" s="43"/>
      <c r="E60" s="45" t="s">
        <v>286</v>
      </c>
      <c r="F60" s="43"/>
      <c r="G60" s="43"/>
      <c r="H60" s="43"/>
      <c r="I60" s="43"/>
      <c r="J60" s="44"/>
    </row>
    <row r="61">
      <c r="A61" s="29" t="s">
        <v>41</v>
      </c>
      <c r="B61" s="30"/>
      <c r="C61" s="31" t="s">
        <v>287</v>
      </c>
      <c r="D61" s="32"/>
      <c r="E61" s="29" t="s">
        <v>288</v>
      </c>
      <c r="F61" s="32"/>
      <c r="G61" s="32"/>
      <c r="H61" s="32"/>
      <c r="I61" s="33">
        <f>SUMIFS(I62:I70,A62:A70,"P")</f>
        <v>0</v>
      </c>
      <c r="J61" s="34"/>
    </row>
    <row r="62">
      <c r="A62" s="35" t="s">
        <v>44</v>
      </c>
      <c r="B62" s="35">
        <v>18</v>
      </c>
      <c r="C62" s="36" t="s">
        <v>289</v>
      </c>
      <c r="D62" s="35" t="s">
        <v>46</v>
      </c>
      <c r="E62" s="37" t="s">
        <v>290</v>
      </c>
      <c r="F62" s="38" t="s">
        <v>136</v>
      </c>
      <c r="G62" s="39">
        <v>5.1840000000000002</v>
      </c>
      <c r="H62" s="40">
        <v>0</v>
      </c>
      <c r="I62" s="40">
        <f>ROUND(G62*H62,P4)</f>
        <v>0</v>
      </c>
      <c r="J62" s="38" t="s">
        <v>49</v>
      </c>
      <c r="O62" s="41">
        <f>I62*0.21</f>
        <v>0</v>
      </c>
      <c r="P62">
        <v>3</v>
      </c>
    </row>
    <row r="63">
      <c r="A63" s="35" t="s">
        <v>50</v>
      </c>
      <c r="B63" s="42"/>
      <c r="C63" s="43"/>
      <c r="D63" s="43"/>
      <c r="E63" s="37" t="s">
        <v>291</v>
      </c>
      <c r="F63" s="43"/>
      <c r="G63" s="43"/>
      <c r="H63" s="43"/>
      <c r="I63" s="43"/>
      <c r="J63" s="44"/>
    </row>
    <row r="64" ht="30">
      <c r="A64" s="35" t="s">
        <v>52</v>
      </c>
      <c r="B64" s="42"/>
      <c r="C64" s="43"/>
      <c r="D64" s="43"/>
      <c r="E64" s="45" t="s">
        <v>292</v>
      </c>
      <c r="F64" s="43"/>
      <c r="G64" s="43"/>
      <c r="H64" s="43"/>
      <c r="I64" s="43"/>
      <c r="J64" s="44"/>
    </row>
    <row r="65">
      <c r="A65" s="35" t="s">
        <v>44</v>
      </c>
      <c r="B65" s="35">
        <v>19</v>
      </c>
      <c r="C65" s="36" t="s">
        <v>293</v>
      </c>
      <c r="D65" s="35" t="s">
        <v>46</v>
      </c>
      <c r="E65" s="37" t="s">
        <v>294</v>
      </c>
      <c r="F65" s="38" t="s">
        <v>136</v>
      </c>
      <c r="G65" s="39">
        <v>5.1840000000000002</v>
      </c>
      <c r="H65" s="40">
        <v>0</v>
      </c>
      <c r="I65" s="40">
        <f>ROUND(G65*H65,P4)</f>
        <v>0</v>
      </c>
      <c r="J65" s="38" t="s">
        <v>49</v>
      </c>
      <c r="O65" s="41">
        <f>I65*0.21</f>
        <v>0</v>
      </c>
      <c r="P65">
        <v>3</v>
      </c>
    </row>
    <row r="66">
      <c r="A66" s="35" t="s">
        <v>50</v>
      </c>
      <c r="B66" s="42"/>
      <c r="C66" s="43"/>
      <c r="D66" s="43"/>
      <c r="E66" s="37" t="s">
        <v>295</v>
      </c>
      <c r="F66" s="43"/>
      <c r="G66" s="43"/>
      <c r="H66" s="43"/>
      <c r="I66" s="43"/>
      <c r="J66" s="44"/>
    </row>
    <row r="67" ht="30">
      <c r="A67" s="35" t="s">
        <v>52</v>
      </c>
      <c r="B67" s="42"/>
      <c r="C67" s="43"/>
      <c r="D67" s="43"/>
      <c r="E67" s="45" t="s">
        <v>292</v>
      </c>
      <c r="F67" s="43"/>
      <c r="G67" s="43"/>
      <c r="H67" s="43"/>
      <c r="I67" s="43"/>
      <c r="J67" s="44"/>
    </row>
    <row r="68">
      <c r="A68" s="35" t="s">
        <v>44</v>
      </c>
      <c r="B68" s="35">
        <v>20</v>
      </c>
      <c r="C68" s="36" t="s">
        <v>296</v>
      </c>
      <c r="D68" s="35" t="s">
        <v>46</v>
      </c>
      <c r="E68" s="37" t="s">
        <v>297</v>
      </c>
      <c r="F68" s="38" t="s">
        <v>131</v>
      </c>
      <c r="G68" s="39">
        <v>34.563000000000002</v>
      </c>
      <c r="H68" s="40">
        <v>0</v>
      </c>
      <c r="I68" s="40">
        <f>ROUND(G68*H68,P4)</f>
        <v>0</v>
      </c>
      <c r="J68" s="38" t="s">
        <v>49</v>
      </c>
      <c r="O68" s="41">
        <f>I68*0.21</f>
        <v>0</v>
      </c>
      <c r="P68">
        <v>3</v>
      </c>
    </row>
    <row r="69">
      <c r="A69" s="35" t="s">
        <v>50</v>
      </c>
      <c r="B69" s="42"/>
      <c r="C69" s="43"/>
      <c r="D69" s="43"/>
      <c r="E69" s="37" t="s">
        <v>298</v>
      </c>
      <c r="F69" s="43"/>
      <c r="G69" s="43"/>
      <c r="H69" s="43"/>
      <c r="I69" s="43"/>
      <c r="J69" s="44"/>
    </row>
    <row r="70" ht="30">
      <c r="A70" s="35" t="s">
        <v>52</v>
      </c>
      <c r="B70" s="42"/>
      <c r="C70" s="43"/>
      <c r="D70" s="43"/>
      <c r="E70" s="45" t="s">
        <v>299</v>
      </c>
      <c r="F70" s="43"/>
      <c r="G70" s="43"/>
      <c r="H70" s="43"/>
      <c r="I70" s="43"/>
      <c r="J70" s="44"/>
    </row>
    <row r="71">
      <c r="A71" s="29" t="s">
        <v>41</v>
      </c>
      <c r="B71" s="30"/>
      <c r="C71" s="31" t="s">
        <v>300</v>
      </c>
      <c r="D71" s="32"/>
      <c r="E71" s="29" t="s">
        <v>18</v>
      </c>
      <c r="F71" s="32"/>
      <c r="G71" s="32"/>
      <c r="H71" s="32"/>
      <c r="I71" s="33">
        <f>SUMIFS(I72:I95,A72:A95,"P")</f>
        <v>0</v>
      </c>
      <c r="J71" s="34"/>
    </row>
    <row r="72">
      <c r="A72" s="35" t="s">
        <v>44</v>
      </c>
      <c r="B72" s="35">
        <v>21</v>
      </c>
      <c r="C72" s="36" t="s">
        <v>301</v>
      </c>
      <c r="D72" s="35" t="s">
        <v>46</v>
      </c>
      <c r="E72" s="37" t="s">
        <v>302</v>
      </c>
      <c r="F72" s="38" t="s">
        <v>131</v>
      </c>
      <c r="G72" s="39">
        <v>399.27699999999999</v>
      </c>
      <c r="H72" s="40">
        <v>0</v>
      </c>
      <c r="I72" s="40">
        <f>ROUND(G72*H72,P4)</f>
        <v>0</v>
      </c>
      <c r="J72" s="38" t="s">
        <v>49</v>
      </c>
      <c r="O72" s="41">
        <f>I72*0.21</f>
        <v>0</v>
      </c>
      <c r="P72">
        <v>3</v>
      </c>
    </row>
    <row r="73">
      <c r="A73" s="35" t="s">
        <v>50</v>
      </c>
      <c r="B73" s="42"/>
      <c r="C73" s="43"/>
      <c r="D73" s="43"/>
      <c r="E73" s="46" t="s">
        <v>46</v>
      </c>
      <c r="F73" s="43"/>
      <c r="G73" s="43"/>
      <c r="H73" s="43"/>
      <c r="I73" s="43"/>
      <c r="J73" s="44"/>
    </row>
    <row r="74" ht="90">
      <c r="A74" s="35" t="s">
        <v>52</v>
      </c>
      <c r="B74" s="42"/>
      <c r="C74" s="43"/>
      <c r="D74" s="43"/>
      <c r="E74" s="45" t="s">
        <v>303</v>
      </c>
      <c r="F74" s="43"/>
      <c r="G74" s="43"/>
      <c r="H74" s="43"/>
      <c r="I74" s="43"/>
      <c r="J74" s="44"/>
    </row>
    <row r="75">
      <c r="A75" s="35" t="s">
        <v>44</v>
      </c>
      <c r="B75" s="35">
        <v>22</v>
      </c>
      <c r="C75" s="36" t="s">
        <v>304</v>
      </c>
      <c r="D75" s="35" t="s">
        <v>46</v>
      </c>
      <c r="E75" s="37" t="s">
        <v>305</v>
      </c>
      <c r="F75" s="38" t="s">
        <v>131</v>
      </c>
      <c r="G75" s="39">
        <v>411.90899999999999</v>
      </c>
      <c r="H75" s="40">
        <v>0</v>
      </c>
      <c r="I75" s="40">
        <f>ROUND(G75*H75,P4)</f>
        <v>0</v>
      </c>
      <c r="J75" s="38" t="s">
        <v>306</v>
      </c>
      <c r="O75" s="41">
        <f>I75*0.21</f>
        <v>0</v>
      </c>
      <c r="P75">
        <v>3</v>
      </c>
    </row>
    <row r="76" ht="30">
      <c r="A76" s="35" t="s">
        <v>50</v>
      </c>
      <c r="B76" s="42"/>
      <c r="C76" s="43"/>
      <c r="D76" s="43"/>
      <c r="E76" s="37" t="s">
        <v>307</v>
      </c>
      <c r="F76" s="43"/>
      <c r="G76" s="43"/>
      <c r="H76" s="43"/>
      <c r="I76" s="43"/>
      <c r="J76" s="44"/>
    </row>
    <row r="77" ht="90">
      <c r="A77" s="35" t="s">
        <v>52</v>
      </c>
      <c r="B77" s="42"/>
      <c r="C77" s="43"/>
      <c r="D77" s="43"/>
      <c r="E77" s="45" t="s">
        <v>308</v>
      </c>
      <c r="F77" s="43"/>
      <c r="G77" s="43"/>
      <c r="H77" s="43"/>
      <c r="I77" s="43"/>
      <c r="J77" s="44"/>
    </row>
    <row r="78">
      <c r="A78" s="35" t="s">
        <v>44</v>
      </c>
      <c r="B78" s="35">
        <v>23</v>
      </c>
      <c r="C78" s="36" t="s">
        <v>309</v>
      </c>
      <c r="D78" s="35" t="s">
        <v>46</v>
      </c>
      <c r="E78" s="37" t="s">
        <v>310</v>
      </c>
      <c r="F78" s="38" t="s">
        <v>131</v>
      </c>
      <c r="G78" s="39">
        <v>23.881</v>
      </c>
      <c r="H78" s="40">
        <v>0</v>
      </c>
      <c r="I78" s="40">
        <f>ROUND(G78*H78,P4)</f>
        <v>0</v>
      </c>
      <c r="J78" s="38" t="s">
        <v>49</v>
      </c>
      <c r="O78" s="41">
        <f>I78*0.21</f>
        <v>0</v>
      </c>
      <c r="P78">
        <v>3</v>
      </c>
    </row>
    <row r="79">
      <c r="A79" s="35" t="s">
        <v>50</v>
      </c>
      <c r="B79" s="42"/>
      <c r="C79" s="43"/>
      <c r="D79" s="43"/>
      <c r="E79" s="46" t="s">
        <v>46</v>
      </c>
      <c r="F79" s="43"/>
      <c r="G79" s="43"/>
      <c r="H79" s="43"/>
      <c r="I79" s="43"/>
      <c r="J79" s="44"/>
    </row>
    <row r="80" ht="45">
      <c r="A80" s="35" t="s">
        <v>52</v>
      </c>
      <c r="B80" s="42"/>
      <c r="C80" s="43"/>
      <c r="D80" s="43"/>
      <c r="E80" s="45" t="s">
        <v>311</v>
      </c>
      <c r="F80" s="43"/>
      <c r="G80" s="43"/>
      <c r="H80" s="43"/>
      <c r="I80" s="43"/>
      <c r="J80" s="44"/>
    </row>
    <row r="81">
      <c r="A81" s="35" t="s">
        <v>44</v>
      </c>
      <c r="B81" s="35">
        <v>24</v>
      </c>
      <c r="C81" s="36" t="s">
        <v>312</v>
      </c>
      <c r="D81" s="35" t="s">
        <v>46</v>
      </c>
      <c r="E81" s="37" t="s">
        <v>313</v>
      </c>
      <c r="F81" s="38" t="s">
        <v>131</v>
      </c>
      <c r="G81" s="39">
        <v>399.27699999999999</v>
      </c>
      <c r="H81" s="40">
        <v>0</v>
      </c>
      <c r="I81" s="40">
        <f>ROUND(G81*H81,P4)</f>
        <v>0</v>
      </c>
      <c r="J81" s="38" t="s">
        <v>49</v>
      </c>
      <c r="O81" s="41">
        <f>I81*0.21</f>
        <v>0</v>
      </c>
      <c r="P81">
        <v>3</v>
      </c>
    </row>
    <row r="82">
      <c r="A82" s="35" t="s">
        <v>50</v>
      </c>
      <c r="B82" s="42"/>
      <c r="C82" s="43"/>
      <c r="D82" s="43"/>
      <c r="E82" s="37" t="s">
        <v>314</v>
      </c>
      <c r="F82" s="43"/>
      <c r="G82" s="43"/>
      <c r="H82" s="43"/>
      <c r="I82" s="43"/>
      <c r="J82" s="44"/>
    </row>
    <row r="83" ht="30">
      <c r="A83" s="35" t="s">
        <v>52</v>
      </c>
      <c r="B83" s="42"/>
      <c r="C83" s="43"/>
      <c r="D83" s="43"/>
      <c r="E83" s="45" t="s">
        <v>315</v>
      </c>
      <c r="F83" s="43"/>
      <c r="G83" s="43"/>
      <c r="H83" s="43"/>
      <c r="I83" s="43"/>
      <c r="J83" s="44"/>
    </row>
    <row r="84">
      <c r="A84" s="35" t="s">
        <v>44</v>
      </c>
      <c r="B84" s="35">
        <v>25</v>
      </c>
      <c r="C84" s="36" t="s">
        <v>316</v>
      </c>
      <c r="D84" s="35" t="s">
        <v>46</v>
      </c>
      <c r="E84" s="37" t="s">
        <v>317</v>
      </c>
      <c r="F84" s="38" t="s">
        <v>131</v>
      </c>
      <c r="G84" s="39">
        <v>844.42999999999995</v>
      </c>
      <c r="H84" s="40">
        <v>0</v>
      </c>
      <c r="I84" s="40">
        <f>ROUND(G84*H84,P4)</f>
        <v>0</v>
      </c>
      <c r="J84" s="38" t="s">
        <v>175</v>
      </c>
      <c r="O84" s="41">
        <f>I84*0.21</f>
        <v>0</v>
      </c>
      <c r="P84">
        <v>3</v>
      </c>
    </row>
    <row r="85">
      <c r="A85" s="35" t="s">
        <v>50</v>
      </c>
      <c r="B85" s="42"/>
      <c r="C85" s="43"/>
      <c r="D85" s="43"/>
      <c r="E85" s="37" t="s">
        <v>318</v>
      </c>
      <c r="F85" s="43"/>
      <c r="G85" s="43"/>
      <c r="H85" s="43"/>
      <c r="I85" s="43"/>
      <c r="J85" s="44"/>
    </row>
    <row r="86" ht="60">
      <c r="A86" s="35" t="s">
        <v>52</v>
      </c>
      <c r="B86" s="42"/>
      <c r="C86" s="43"/>
      <c r="D86" s="43"/>
      <c r="E86" s="45" t="s">
        <v>319</v>
      </c>
      <c r="F86" s="43"/>
      <c r="G86" s="43"/>
      <c r="H86" s="43"/>
      <c r="I86" s="43"/>
      <c r="J86" s="44"/>
    </row>
    <row r="87" ht="30">
      <c r="A87" s="35" t="s">
        <v>44</v>
      </c>
      <c r="B87" s="35">
        <v>26</v>
      </c>
      <c r="C87" s="36" t="s">
        <v>320</v>
      </c>
      <c r="D87" s="35" t="s">
        <v>46</v>
      </c>
      <c r="E87" s="37" t="s">
        <v>321</v>
      </c>
      <c r="F87" s="38" t="s">
        <v>131</v>
      </c>
      <c r="G87" s="39">
        <v>420.60700000000003</v>
      </c>
      <c r="H87" s="40">
        <v>0</v>
      </c>
      <c r="I87" s="40">
        <f>ROUND(G87*H87,P4)</f>
        <v>0</v>
      </c>
      <c r="J87" s="38" t="s">
        <v>175</v>
      </c>
      <c r="O87" s="41">
        <f>I87*0.21</f>
        <v>0</v>
      </c>
      <c r="P87">
        <v>3</v>
      </c>
    </row>
    <row r="88" ht="30">
      <c r="A88" s="35" t="s">
        <v>50</v>
      </c>
      <c r="B88" s="42"/>
      <c r="C88" s="43"/>
      <c r="D88" s="43"/>
      <c r="E88" s="37" t="s">
        <v>322</v>
      </c>
      <c r="F88" s="43"/>
      <c r="G88" s="43"/>
      <c r="H88" s="43"/>
      <c r="I88" s="43"/>
      <c r="J88" s="44"/>
    </row>
    <row r="89" ht="90">
      <c r="A89" s="35" t="s">
        <v>52</v>
      </c>
      <c r="B89" s="42"/>
      <c r="C89" s="43"/>
      <c r="D89" s="43"/>
      <c r="E89" s="45" t="s">
        <v>323</v>
      </c>
      <c r="F89" s="43"/>
      <c r="G89" s="43"/>
      <c r="H89" s="43"/>
      <c r="I89" s="43"/>
      <c r="J89" s="44"/>
    </row>
    <row r="90">
      <c r="A90" s="35" t="s">
        <v>44</v>
      </c>
      <c r="B90" s="35">
        <v>27</v>
      </c>
      <c r="C90" s="36" t="s">
        <v>324</v>
      </c>
      <c r="D90" s="35" t="s">
        <v>46</v>
      </c>
      <c r="E90" s="37" t="s">
        <v>325</v>
      </c>
      <c r="F90" s="38" t="s">
        <v>131</v>
      </c>
      <c r="G90" s="39">
        <v>422.21499999999997</v>
      </c>
      <c r="H90" s="40">
        <v>0</v>
      </c>
      <c r="I90" s="40">
        <f>ROUND(G90*H90,P4)</f>
        <v>0</v>
      </c>
      <c r="J90" s="38" t="s">
        <v>175</v>
      </c>
      <c r="O90" s="41">
        <f>I90*0.21</f>
        <v>0</v>
      </c>
      <c r="P90">
        <v>3</v>
      </c>
    </row>
    <row r="91">
      <c r="A91" s="35" t="s">
        <v>50</v>
      </c>
      <c r="B91" s="42"/>
      <c r="C91" s="43"/>
      <c r="D91" s="43"/>
      <c r="E91" s="37" t="s">
        <v>326</v>
      </c>
      <c r="F91" s="43"/>
      <c r="G91" s="43"/>
      <c r="H91" s="43"/>
      <c r="I91" s="43"/>
      <c r="J91" s="44"/>
    </row>
    <row r="92" ht="90">
      <c r="A92" s="35" t="s">
        <v>52</v>
      </c>
      <c r="B92" s="42"/>
      <c r="C92" s="43"/>
      <c r="D92" s="43"/>
      <c r="E92" s="45" t="s">
        <v>327</v>
      </c>
      <c r="F92" s="43"/>
      <c r="G92" s="43"/>
      <c r="H92" s="43"/>
      <c r="I92" s="43"/>
      <c r="J92" s="44"/>
    </row>
    <row r="93">
      <c r="A93" s="35" t="s">
        <v>44</v>
      </c>
      <c r="B93" s="35">
        <v>28</v>
      </c>
      <c r="C93" s="36" t="s">
        <v>328</v>
      </c>
      <c r="D93" s="35" t="s">
        <v>46</v>
      </c>
      <c r="E93" s="37" t="s">
        <v>329</v>
      </c>
      <c r="F93" s="38" t="s">
        <v>131</v>
      </c>
      <c r="G93" s="39">
        <v>392.447</v>
      </c>
      <c r="H93" s="40">
        <v>0</v>
      </c>
      <c r="I93" s="40">
        <f>ROUND(G93*H93,P4)</f>
        <v>0</v>
      </c>
      <c r="J93" s="38" t="s">
        <v>49</v>
      </c>
      <c r="O93" s="41">
        <f>I93*0.21</f>
        <v>0</v>
      </c>
      <c r="P93">
        <v>3</v>
      </c>
    </row>
    <row r="94">
      <c r="A94" s="35" t="s">
        <v>50</v>
      </c>
      <c r="B94" s="42"/>
      <c r="C94" s="43"/>
      <c r="D94" s="43"/>
      <c r="E94" s="46" t="s">
        <v>46</v>
      </c>
      <c r="F94" s="43"/>
      <c r="G94" s="43"/>
      <c r="H94" s="43"/>
      <c r="I94" s="43"/>
      <c r="J94" s="44"/>
    </row>
    <row r="95" ht="90">
      <c r="A95" s="35" t="s">
        <v>52</v>
      </c>
      <c r="B95" s="42"/>
      <c r="C95" s="43"/>
      <c r="D95" s="43"/>
      <c r="E95" s="45" t="s">
        <v>330</v>
      </c>
      <c r="F95" s="43"/>
      <c r="G95" s="43"/>
      <c r="H95" s="43"/>
      <c r="I95" s="43"/>
      <c r="J95" s="44"/>
    </row>
    <row r="96">
      <c r="A96" s="29" t="s">
        <v>41</v>
      </c>
      <c r="B96" s="30"/>
      <c r="C96" s="31" t="s">
        <v>166</v>
      </c>
      <c r="D96" s="32"/>
      <c r="E96" s="29" t="s">
        <v>167</v>
      </c>
      <c r="F96" s="32"/>
      <c r="G96" s="32"/>
      <c r="H96" s="32"/>
      <c r="I96" s="33">
        <f>SUMIFS(I97:I138,A97:A138,"P")</f>
        <v>0</v>
      </c>
      <c r="J96" s="34"/>
    </row>
    <row r="97">
      <c r="A97" s="35" t="s">
        <v>44</v>
      </c>
      <c r="B97" s="35">
        <v>29</v>
      </c>
      <c r="C97" s="36" t="s">
        <v>331</v>
      </c>
      <c r="D97" s="35" t="s">
        <v>46</v>
      </c>
      <c r="E97" s="37" t="s">
        <v>332</v>
      </c>
      <c r="F97" s="38" t="s">
        <v>74</v>
      </c>
      <c r="G97" s="39">
        <v>0</v>
      </c>
      <c r="H97" s="40">
        <v>0</v>
      </c>
      <c r="I97" s="40">
        <f>ROUND(G97*H97,P4)</f>
        <v>0</v>
      </c>
      <c r="J97" s="38" t="s">
        <v>49</v>
      </c>
      <c r="O97" s="41">
        <f>I97*0.21</f>
        <v>0</v>
      </c>
      <c r="P97">
        <v>3</v>
      </c>
    </row>
    <row r="98">
      <c r="A98" s="35" t="s">
        <v>50</v>
      </c>
      <c r="B98" s="42"/>
      <c r="C98" s="43"/>
      <c r="D98" s="43"/>
      <c r="E98" s="46" t="s">
        <v>46</v>
      </c>
      <c r="F98" s="43"/>
      <c r="G98" s="43"/>
      <c r="H98" s="43"/>
      <c r="I98" s="43"/>
      <c r="J98" s="44"/>
    </row>
    <row r="99">
      <c r="A99" s="35" t="s">
        <v>52</v>
      </c>
      <c r="B99" s="42"/>
      <c r="C99" s="43"/>
      <c r="D99" s="43"/>
      <c r="E99" s="45" t="s">
        <v>333</v>
      </c>
      <c r="F99" s="43"/>
      <c r="G99" s="43"/>
      <c r="H99" s="43"/>
      <c r="I99" s="43"/>
      <c r="J99" s="44"/>
    </row>
    <row r="100" ht="30">
      <c r="A100" s="35" t="s">
        <v>44</v>
      </c>
      <c r="B100" s="35">
        <v>30</v>
      </c>
      <c r="C100" s="36" t="s">
        <v>334</v>
      </c>
      <c r="D100" s="35"/>
      <c r="E100" s="37" t="s">
        <v>335</v>
      </c>
      <c r="F100" s="38" t="s">
        <v>74</v>
      </c>
      <c r="G100" s="39">
        <v>8</v>
      </c>
      <c r="H100" s="40">
        <v>0</v>
      </c>
      <c r="I100" s="40">
        <f>ROUND(G100*H100,P4)</f>
        <v>0</v>
      </c>
      <c r="J100" s="38" t="s">
        <v>49</v>
      </c>
      <c r="O100" s="41">
        <f>I100*0.21</f>
        <v>0</v>
      </c>
      <c r="P100">
        <v>3</v>
      </c>
    </row>
    <row r="101">
      <c r="A101" s="35" t="s">
        <v>50</v>
      </c>
      <c r="B101" s="42"/>
      <c r="C101" s="43"/>
      <c r="D101" s="43"/>
      <c r="E101" s="46" t="s">
        <v>46</v>
      </c>
      <c r="F101" s="43"/>
      <c r="G101" s="43"/>
      <c r="H101" s="43"/>
      <c r="I101" s="43"/>
      <c r="J101" s="44"/>
    </row>
    <row r="102" ht="45">
      <c r="A102" s="35" t="s">
        <v>52</v>
      </c>
      <c r="B102" s="42"/>
      <c r="C102" s="43"/>
      <c r="D102" s="43"/>
      <c r="E102" s="45" t="s">
        <v>336</v>
      </c>
      <c r="F102" s="43"/>
      <c r="G102" s="43"/>
      <c r="H102" s="43"/>
      <c r="I102" s="43"/>
      <c r="J102" s="44"/>
    </row>
    <row r="103" ht="30">
      <c r="A103" s="35" t="s">
        <v>44</v>
      </c>
      <c r="B103" s="35">
        <v>31</v>
      </c>
      <c r="C103" s="36" t="s">
        <v>337</v>
      </c>
      <c r="D103" s="35" t="s">
        <v>46</v>
      </c>
      <c r="E103" s="37" t="s">
        <v>338</v>
      </c>
      <c r="F103" s="38" t="s">
        <v>74</v>
      </c>
      <c r="G103" s="39">
        <v>2</v>
      </c>
      <c r="H103" s="40">
        <v>0</v>
      </c>
      <c r="I103" s="40">
        <f>ROUND(G103*H103,P4)</f>
        <v>0</v>
      </c>
      <c r="J103" s="38" t="s">
        <v>49</v>
      </c>
      <c r="O103" s="41">
        <f>I103*0.21</f>
        <v>0</v>
      </c>
      <c r="P103">
        <v>3</v>
      </c>
    </row>
    <row r="104">
      <c r="A104" s="35" t="s">
        <v>50</v>
      </c>
      <c r="B104" s="42"/>
      <c r="C104" s="43"/>
      <c r="D104" s="43"/>
      <c r="E104" s="46" t="s">
        <v>46</v>
      </c>
      <c r="F104" s="43"/>
      <c r="G104" s="43"/>
      <c r="H104" s="43"/>
      <c r="I104" s="43"/>
      <c r="J104" s="44"/>
    </row>
    <row r="105" ht="30">
      <c r="A105" s="35" t="s">
        <v>52</v>
      </c>
      <c r="B105" s="42"/>
      <c r="C105" s="43"/>
      <c r="D105" s="43"/>
      <c r="E105" s="45" t="s">
        <v>339</v>
      </c>
      <c r="F105" s="43"/>
      <c r="G105" s="43"/>
      <c r="H105" s="43"/>
      <c r="I105" s="43"/>
      <c r="J105" s="44"/>
    </row>
    <row r="106" ht="30">
      <c r="A106" s="35" t="s">
        <v>44</v>
      </c>
      <c r="B106" s="35">
        <v>32</v>
      </c>
      <c r="C106" s="36" t="s">
        <v>340</v>
      </c>
      <c r="D106" s="35" t="s">
        <v>46</v>
      </c>
      <c r="E106" s="37" t="s">
        <v>341</v>
      </c>
      <c r="F106" s="38" t="s">
        <v>74</v>
      </c>
      <c r="G106" s="39">
        <v>10</v>
      </c>
      <c r="H106" s="40">
        <v>0</v>
      </c>
      <c r="I106" s="40">
        <f>ROUND(G106*H106,P4)</f>
        <v>0</v>
      </c>
      <c r="J106" s="38" t="s">
        <v>49</v>
      </c>
      <c r="O106" s="41">
        <f>I106*0.21</f>
        <v>0</v>
      </c>
      <c r="P106">
        <v>3</v>
      </c>
    </row>
    <row r="107">
      <c r="A107" s="35" t="s">
        <v>50</v>
      </c>
      <c r="B107" s="42"/>
      <c r="C107" s="43"/>
      <c r="D107" s="43"/>
      <c r="E107" s="46" t="s">
        <v>46</v>
      </c>
      <c r="F107" s="43"/>
      <c r="G107" s="43"/>
      <c r="H107" s="43"/>
      <c r="I107" s="43"/>
      <c r="J107" s="44"/>
    </row>
    <row r="108" ht="60">
      <c r="A108" s="35" t="s">
        <v>52</v>
      </c>
      <c r="B108" s="42"/>
      <c r="C108" s="43"/>
      <c r="D108" s="43"/>
      <c r="E108" s="45" t="s">
        <v>342</v>
      </c>
      <c r="F108" s="43"/>
      <c r="G108" s="43"/>
      <c r="H108" s="43"/>
      <c r="I108" s="43"/>
      <c r="J108" s="44"/>
    </row>
    <row r="109" ht="30">
      <c r="A109" s="35" t="s">
        <v>44</v>
      </c>
      <c r="B109" s="35">
        <v>33</v>
      </c>
      <c r="C109" s="36" t="s">
        <v>343</v>
      </c>
      <c r="D109" s="35" t="s">
        <v>46</v>
      </c>
      <c r="E109" s="37" t="s">
        <v>344</v>
      </c>
      <c r="F109" s="38" t="s">
        <v>74</v>
      </c>
      <c r="G109" s="39">
        <v>3</v>
      </c>
      <c r="H109" s="40">
        <v>0</v>
      </c>
      <c r="I109" s="40">
        <f>ROUND(G109*H109,P4)</f>
        <v>0</v>
      </c>
      <c r="J109" s="38" t="s">
        <v>49</v>
      </c>
      <c r="O109" s="41">
        <f>I109*0.21</f>
        <v>0</v>
      </c>
      <c r="P109">
        <v>3</v>
      </c>
    </row>
    <row r="110">
      <c r="A110" s="35" t="s">
        <v>50</v>
      </c>
      <c r="B110" s="42"/>
      <c r="C110" s="43"/>
      <c r="D110" s="43"/>
      <c r="E110" s="46" t="s">
        <v>46</v>
      </c>
      <c r="F110" s="43"/>
      <c r="G110" s="43"/>
      <c r="H110" s="43"/>
      <c r="I110" s="43"/>
      <c r="J110" s="44"/>
    </row>
    <row r="111" ht="45">
      <c r="A111" s="35" t="s">
        <v>52</v>
      </c>
      <c r="B111" s="42"/>
      <c r="C111" s="43"/>
      <c r="D111" s="43"/>
      <c r="E111" s="45" t="s">
        <v>345</v>
      </c>
      <c r="F111" s="43"/>
      <c r="G111" s="43"/>
      <c r="H111" s="43"/>
      <c r="I111" s="43"/>
      <c r="J111" s="44"/>
    </row>
    <row r="112">
      <c r="A112" s="35" t="s">
        <v>44</v>
      </c>
      <c r="B112" s="35">
        <v>34</v>
      </c>
      <c r="C112" s="36" t="s">
        <v>346</v>
      </c>
      <c r="D112" s="35" t="s">
        <v>46</v>
      </c>
      <c r="E112" s="37" t="s">
        <v>347</v>
      </c>
      <c r="F112" s="38" t="s">
        <v>74</v>
      </c>
      <c r="G112" s="39">
        <v>2</v>
      </c>
      <c r="H112" s="40">
        <v>0</v>
      </c>
      <c r="I112" s="40">
        <f>ROUND(G112*H112,P4)</f>
        <v>0</v>
      </c>
      <c r="J112" s="38" t="s">
        <v>49</v>
      </c>
      <c r="O112" s="41">
        <f>I112*0.21</f>
        <v>0</v>
      </c>
      <c r="P112">
        <v>3</v>
      </c>
    </row>
    <row r="113">
      <c r="A113" s="35" t="s">
        <v>50</v>
      </c>
      <c r="B113" s="42"/>
      <c r="C113" s="43"/>
      <c r="D113" s="43"/>
      <c r="E113" s="46" t="s">
        <v>46</v>
      </c>
      <c r="F113" s="43"/>
      <c r="G113" s="43"/>
      <c r="H113" s="43"/>
      <c r="I113" s="43"/>
      <c r="J113" s="44"/>
    </row>
    <row r="114" ht="30">
      <c r="A114" s="35" t="s">
        <v>52</v>
      </c>
      <c r="B114" s="42"/>
      <c r="C114" s="43"/>
      <c r="D114" s="43"/>
      <c r="E114" s="45" t="s">
        <v>348</v>
      </c>
      <c r="F114" s="43"/>
      <c r="G114" s="43"/>
      <c r="H114" s="43"/>
      <c r="I114" s="43"/>
      <c r="J114" s="44"/>
    </row>
    <row r="115">
      <c r="A115" s="35" t="s">
        <v>44</v>
      </c>
      <c r="B115" s="35">
        <v>35</v>
      </c>
      <c r="C115" s="36" t="s">
        <v>349</v>
      </c>
      <c r="D115" s="35" t="s">
        <v>46</v>
      </c>
      <c r="E115" s="37" t="s">
        <v>350</v>
      </c>
      <c r="F115" s="38" t="s">
        <v>74</v>
      </c>
      <c r="G115" s="39">
        <v>5</v>
      </c>
      <c r="H115" s="40">
        <v>0</v>
      </c>
      <c r="I115" s="40">
        <f>ROUND(G115*H115,P4)</f>
        <v>0</v>
      </c>
      <c r="J115" s="38" t="s">
        <v>49</v>
      </c>
      <c r="O115" s="41">
        <f>I115*0.21</f>
        <v>0</v>
      </c>
      <c r="P115">
        <v>3</v>
      </c>
    </row>
    <row r="116">
      <c r="A116" s="35" t="s">
        <v>50</v>
      </c>
      <c r="B116" s="42"/>
      <c r="C116" s="43"/>
      <c r="D116" s="43"/>
      <c r="E116" s="46" t="s">
        <v>46</v>
      </c>
      <c r="F116" s="43"/>
      <c r="G116" s="43"/>
      <c r="H116" s="43"/>
      <c r="I116" s="43"/>
      <c r="J116" s="44"/>
    </row>
    <row r="117" ht="60">
      <c r="A117" s="35" t="s">
        <v>52</v>
      </c>
      <c r="B117" s="42"/>
      <c r="C117" s="43"/>
      <c r="D117" s="43"/>
      <c r="E117" s="45" t="s">
        <v>351</v>
      </c>
      <c r="F117" s="43"/>
      <c r="G117" s="43"/>
      <c r="H117" s="43"/>
      <c r="I117" s="43"/>
      <c r="J117" s="44"/>
    </row>
    <row r="118">
      <c r="A118" s="35" t="s">
        <v>44</v>
      </c>
      <c r="B118" s="35">
        <v>36</v>
      </c>
      <c r="C118" s="36" t="s">
        <v>352</v>
      </c>
      <c r="D118" s="35" t="s">
        <v>46</v>
      </c>
      <c r="E118" s="37" t="s">
        <v>353</v>
      </c>
      <c r="F118" s="38" t="s">
        <v>74</v>
      </c>
      <c r="G118" s="39">
        <v>4</v>
      </c>
      <c r="H118" s="40">
        <v>0</v>
      </c>
      <c r="I118" s="40">
        <f>ROUND(G118*H118,P4)</f>
        <v>0</v>
      </c>
      <c r="J118" s="38" t="s">
        <v>49</v>
      </c>
      <c r="O118" s="41">
        <f>I118*0.21</f>
        <v>0</v>
      </c>
      <c r="P118">
        <v>3</v>
      </c>
    </row>
    <row r="119">
      <c r="A119" s="35" t="s">
        <v>50</v>
      </c>
      <c r="B119" s="42"/>
      <c r="C119" s="43"/>
      <c r="D119" s="43"/>
      <c r="E119" s="46" t="s">
        <v>46</v>
      </c>
      <c r="F119" s="43"/>
      <c r="G119" s="43"/>
      <c r="H119" s="43"/>
      <c r="I119" s="43"/>
      <c r="J119" s="44"/>
    </row>
    <row r="120" ht="30">
      <c r="A120" s="35" t="s">
        <v>52</v>
      </c>
      <c r="B120" s="42"/>
      <c r="C120" s="43"/>
      <c r="D120" s="43"/>
      <c r="E120" s="45" t="s">
        <v>354</v>
      </c>
      <c r="F120" s="43"/>
      <c r="G120" s="43"/>
      <c r="H120" s="43"/>
      <c r="I120" s="43"/>
      <c r="J120" s="44"/>
    </row>
    <row r="121" ht="30">
      <c r="A121" s="35" t="s">
        <v>44</v>
      </c>
      <c r="B121" s="35">
        <v>37</v>
      </c>
      <c r="C121" s="36" t="s">
        <v>355</v>
      </c>
      <c r="D121" s="35" t="s">
        <v>46</v>
      </c>
      <c r="E121" s="37" t="s">
        <v>356</v>
      </c>
      <c r="F121" s="38" t="s">
        <v>131</v>
      </c>
      <c r="G121" s="39">
        <v>12.5</v>
      </c>
      <c r="H121" s="40">
        <v>0</v>
      </c>
      <c r="I121" s="40">
        <f>ROUND(G121*H121,P4)</f>
        <v>0</v>
      </c>
      <c r="J121" s="38" t="s">
        <v>49</v>
      </c>
      <c r="O121" s="41">
        <f>I121*0.21</f>
        <v>0</v>
      </c>
      <c r="P121">
        <v>3</v>
      </c>
    </row>
    <row r="122">
      <c r="A122" s="35" t="s">
        <v>50</v>
      </c>
      <c r="B122" s="42"/>
      <c r="C122" s="43"/>
      <c r="D122" s="43"/>
      <c r="E122" s="37" t="s">
        <v>357</v>
      </c>
      <c r="F122" s="43"/>
      <c r="G122" s="43"/>
      <c r="H122" s="43"/>
      <c r="I122" s="43"/>
      <c r="J122" s="44"/>
    </row>
    <row r="123" ht="30">
      <c r="A123" s="35" t="s">
        <v>52</v>
      </c>
      <c r="B123" s="42"/>
      <c r="C123" s="43"/>
      <c r="D123" s="43"/>
      <c r="E123" s="45" t="s">
        <v>358</v>
      </c>
      <c r="F123" s="43"/>
      <c r="G123" s="43"/>
      <c r="H123" s="43"/>
      <c r="I123" s="43"/>
      <c r="J123" s="44"/>
    </row>
    <row r="124" ht="30">
      <c r="A124" s="35" t="s">
        <v>44</v>
      </c>
      <c r="B124" s="35">
        <v>38</v>
      </c>
      <c r="C124" s="36" t="s">
        <v>359</v>
      </c>
      <c r="D124" s="35" t="s">
        <v>46</v>
      </c>
      <c r="E124" s="37" t="s">
        <v>360</v>
      </c>
      <c r="F124" s="38" t="s">
        <v>131</v>
      </c>
      <c r="G124" s="39">
        <v>12.5</v>
      </c>
      <c r="H124" s="40">
        <v>0</v>
      </c>
      <c r="I124" s="40">
        <f>ROUND(G124*H124,P4)</f>
        <v>0</v>
      </c>
      <c r="J124" s="38" t="s">
        <v>49</v>
      </c>
      <c r="O124" s="41">
        <f>I124*0.21</f>
        <v>0</v>
      </c>
      <c r="P124">
        <v>3</v>
      </c>
    </row>
    <row r="125">
      <c r="A125" s="35" t="s">
        <v>50</v>
      </c>
      <c r="B125" s="42"/>
      <c r="C125" s="43"/>
      <c r="D125" s="43"/>
      <c r="E125" s="46" t="s">
        <v>46</v>
      </c>
      <c r="F125" s="43"/>
      <c r="G125" s="43"/>
      <c r="H125" s="43"/>
      <c r="I125" s="43"/>
      <c r="J125" s="44"/>
    </row>
    <row r="126" ht="30">
      <c r="A126" s="35" t="s">
        <v>52</v>
      </c>
      <c r="B126" s="42"/>
      <c r="C126" s="43"/>
      <c r="D126" s="43"/>
      <c r="E126" s="45" t="s">
        <v>358</v>
      </c>
      <c r="F126" s="43"/>
      <c r="G126" s="43"/>
      <c r="H126" s="43"/>
      <c r="I126" s="43"/>
      <c r="J126" s="44"/>
    </row>
    <row r="127" ht="30">
      <c r="A127" s="35" t="s">
        <v>44</v>
      </c>
      <c r="B127" s="35">
        <v>39</v>
      </c>
      <c r="C127" s="36" t="s">
        <v>361</v>
      </c>
      <c r="D127" s="35" t="s">
        <v>46</v>
      </c>
      <c r="E127" s="37" t="s">
        <v>362</v>
      </c>
      <c r="F127" s="38" t="s">
        <v>170</v>
      </c>
      <c r="G127" s="39">
        <v>13.85</v>
      </c>
      <c r="H127" s="40">
        <v>0</v>
      </c>
      <c r="I127" s="40">
        <f>ROUND(G127*H127,P4)</f>
        <v>0</v>
      </c>
      <c r="J127" s="38" t="s">
        <v>49</v>
      </c>
      <c r="O127" s="41">
        <f>I127*0.21</f>
        <v>0</v>
      </c>
      <c r="P127">
        <v>3</v>
      </c>
    </row>
    <row r="128">
      <c r="A128" s="35" t="s">
        <v>50</v>
      </c>
      <c r="B128" s="42"/>
      <c r="C128" s="43"/>
      <c r="D128" s="43"/>
      <c r="E128" s="37" t="s">
        <v>363</v>
      </c>
      <c r="F128" s="43"/>
      <c r="G128" s="43"/>
      <c r="H128" s="43"/>
      <c r="I128" s="43"/>
      <c r="J128" s="44"/>
    </row>
    <row r="129" ht="30">
      <c r="A129" s="35" t="s">
        <v>52</v>
      </c>
      <c r="B129" s="42"/>
      <c r="C129" s="43"/>
      <c r="D129" s="43"/>
      <c r="E129" s="45" t="s">
        <v>364</v>
      </c>
      <c r="F129" s="43"/>
      <c r="G129" s="43"/>
      <c r="H129" s="43"/>
      <c r="I129" s="43"/>
      <c r="J129" s="44"/>
    </row>
    <row r="130" ht="30">
      <c r="A130" s="35" t="s">
        <v>44</v>
      </c>
      <c r="B130" s="35">
        <v>40</v>
      </c>
      <c r="C130" s="36" t="s">
        <v>365</v>
      </c>
      <c r="D130" s="35" t="s">
        <v>46</v>
      </c>
      <c r="E130" s="37" t="s">
        <v>366</v>
      </c>
      <c r="F130" s="38" t="s">
        <v>170</v>
      </c>
      <c r="G130" s="39">
        <v>12.550000000000001</v>
      </c>
      <c r="H130" s="40">
        <v>0</v>
      </c>
      <c r="I130" s="40">
        <f>ROUND(G130*H130,P4)</f>
        <v>0</v>
      </c>
      <c r="J130" s="38" t="s">
        <v>49</v>
      </c>
      <c r="O130" s="41">
        <f>I130*0.21</f>
        <v>0</v>
      </c>
      <c r="P130">
        <v>3</v>
      </c>
    </row>
    <row r="131" ht="60">
      <c r="A131" s="35" t="s">
        <v>50</v>
      </c>
      <c r="B131" s="42"/>
      <c r="C131" s="43"/>
      <c r="D131" s="43"/>
      <c r="E131" s="37" t="s">
        <v>367</v>
      </c>
      <c r="F131" s="43"/>
      <c r="G131" s="43"/>
      <c r="H131" s="43"/>
      <c r="I131" s="43"/>
      <c r="J131" s="44"/>
    </row>
    <row r="132" ht="30">
      <c r="A132" s="35" t="s">
        <v>52</v>
      </c>
      <c r="B132" s="42"/>
      <c r="C132" s="43"/>
      <c r="D132" s="43"/>
      <c r="E132" s="45" t="s">
        <v>368</v>
      </c>
      <c r="F132" s="43"/>
      <c r="G132" s="43"/>
      <c r="H132" s="43"/>
      <c r="I132" s="43"/>
      <c r="J132" s="44"/>
    </row>
    <row r="133">
      <c r="A133" s="35" t="s">
        <v>44</v>
      </c>
      <c r="B133" s="35">
        <v>41</v>
      </c>
      <c r="C133" s="36" t="s">
        <v>369</v>
      </c>
      <c r="D133" s="35" t="s">
        <v>46</v>
      </c>
      <c r="E133" s="37" t="s">
        <v>370</v>
      </c>
      <c r="F133" s="38" t="s">
        <v>170</v>
      </c>
      <c r="G133" s="39">
        <v>44.356000000000002</v>
      </c>
      <c r="H133" s="40">
        <v>0</v>
      </c>
      <c r="I133" s="40">
        <f>ROUND(G133*H133,P4)</f>
        <v>0</v>
      </c>
      <c r="J133" s="38" t="s">
        <v>49</v>
      </c>
      <c r="O133" s="41">
        <f>I133*0.21</f>
        <v>0</v>
      </c>
      <c r="P133">
        <v>3</v>
      </c>
    </row>
    <row r="134">
      <c r="A134" s="35" t="s">
        <v>50</v>
      </c>
      <c r="B134" s="42"/>
      <c r="C134" s="43"/>
      <c r="D134" s="43"/>
      <c r="E134" s="46" t="s">
        <v>46</v>
      </c>
      <c r="F134" s="43"/>
      <c r="G134" s="43"/>
      <c r="H134" s="43"/>
      <c r="I134" s="43"/>
      <c r="J134" s="44"/>
    </row>
    <row r="135" ht="75">
      <c r="A135" s="35" t="s">
        <v>52</v>
      </c>
      <c r="B135" s="42"/>
      <c r="C135" s="43"/>
      <c r="D135" s="43"/>
      <c r="E135" s="45" t="s">
        <v>371</v>
      </c>
      <c r="F135" s="43"/>
      <c r="G135" s="43"/>
      <c r="H135" s="43"/>
      <c r="I135" s="43"/>
      <c r="J135" s="44"/>
    </row>
    <row r="136">
      <c r="A136" s="35" t="s">
        <v>44</v>
      </c>
      <c r="B136" s="35">
        <v>42</v>
      </c>
      <c r="C136" s="36" t="s">
        <v>372</v>
      </c>
      <c r="D136" s="35" t="s">
        <v>46</v>
      </c>
      <c r="E136" s="37" t="s">
        <v>373</v>
      </c>
      <c r="F136" s="38" t="s">
        <v>170</v>
      </c>
      <c r="G136" s="39">
        <v>19.100000000000001</v>
      </c>
      <c r="H136" s="40">
        <v>0</v>
      </c>
      <c r="I136" s="40">
        <f>ROUND(G136*H136,P4)</f>
        <v>0</v>
      </c>
      <c r="J136" s="35"/>
      <c r="O136" s="41">
        <f>I136*0.21</f>
        <v>0</v>
      </c>
      <c r="P136">
        <v>3</v>
      </c>
    </row>
    <row r="137">
      <c r="A137" s="35" t="s">
        <v>50</v>
      </c>
      <c r="B137" s="42"/>
      <c r="C137" s="43"/>
      <c r="D137" s="43"/>
      <c r="E137" s="37" t="s">
        <v>374</v>
      </c>
      <c r="F137" s="43"/>
      <c r="G137" s="43"/>
      <c r="H137" s="43"/>
      <c r="I137" s="43"/>
      <c r="J137" s="44"/>
    </row>
    <row r="138" ht="30">
      <c r="A138" s="35" t="s">
        <v>52</v>
      </c>
      <c r="B138" s="47"/>
      <c r="C138" s="48"/>
      <c r="D138" s="48"/>
      <c r="E138" s="45" t="s">
        <v>375</v>
      </c>
      <c r="F138" s="48"/>
      <c r="G138" s="48"/>
      <c r="H138" s="48"/>
      <c r="I138" s="48"/>
      <c r="J138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19</v>
      </c>
      <c r="I3" s="23">
        <f>SUMIFS(I9:I236,A9:A236,"SD")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96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98</v>
      </c>
      <c r="B5" s="18" t="s">
        <v>29</v>
      </c>
      <c r="C5" s="19" t="s">
        <v>19</v>
      </c>
      <c r="D5" s="20"/>
      <c r="E5" s="21" t="s">
        <v>20</v>
      </c>
      <c r="F5" s="15"/>
      <c r="G5" s="15"/>
      <c r="H5" s="15"/>
      <c r="I5" s="15"/>
      <c r="J5" s="17"/>
      <c r="O5">
        <v>0.20999999999999999</v>
      </c>
    </row>
    <row r="6">
      <c r="A6" s="24" t="s">
        <v>30</v>
      </c>
      <c r="B6" s="25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6" t="s">
        <v>38</v>
      </c>
    </row>
    <row r="7">
      <c r="A7" s="24"/>
      <c r="B7" s="25"/>
      <c r="C7" s="7"/>
      <c r="D7" s="7"/>
      <c r="E7" s="7"/>
      <c r="F7" s="7"/>
      <c r="G7" s="7"/>
      <c r="H7" s="7" t="s">
        <v>39</v>
      </c>
      <c r="I7" s="7" t="s">
        <v>40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41</v>
      </c>
      <c r="B9" s="30"/>
      <c r="C9" s="31" t="s">
        <v>42</v>
      </c>
      <c r="D9" s="32"/>
      <c r="E9" s="29" t="s">
        <v>43</v>
      </c>
      <c r="F9" s="32"/>
      <c r="G9" s="32"/>
      <c r="H9" s="32"/>
      <c r="I9" s="33">
        <f>SUMIFS(I10:I24,A10:A24,"P")</f>
        <v>0</v>
      </c>
      <c r="J9" s="34"/>
    </row>
    <row r="10">
      <c r="A10" s="35" t="s">
        <v>44</v>
      </c>
      <c r="B10" s="35">
        <v>1</v>
      </c>
      <c r="C10" s="36" t="s">
        <v>241</v>
      </c>
      <c r="D10" s="35" t="s">
        <v>67</v>
      </c>
      <c r="E10" s="37" t="s">
        <v>242</v>
      </c>
      <c r="F10" s="38" t="s">
        <v>136</v>
      </c>
      <c r="G10" s="39">
        <v>15.795</v>
      </c>
      <c r="H10" s="40">
        <v>0</v>
      </c>
      <c r="I10" s="40">
        <f>ROUND(G10*H10,P4)</f>
        <v>0</v>
      </c>
      <c r="J10" s="38" t="s">
        <v>49</v>
      </c>
      <c r="O10" s="41">
        <f>I10*0.21</f>
        <v>0</v>
      </c>
      <c r="P10">
        <v>3</v>
      </c>
    </row>
    <row r="11">
      <c r="A11" s="35" t="s">
        <v>50</v>
      </c>
      <c r="B11" s="42"/>
      <c r="C11" s="43"/>
      <c r="D11" s="43"/>
      <c r="E11" s="37" t="s">
        <v>243</v>
      </c>
      <c r="F11" s="43"/>
      <c r="G11" s="43"/>
      <c r="H11" s="43"/>
      <c r="I11" s="43"/>
      <c r="J11" s="44"/>
    </row>
    <row r="12" ht="30">
      <c r="A12" s="35" t="s">
        <v>52</v>
      </c>
      <c r="B12" s="42"/>
      <c r="C12" s="43"/>
      <c r="D12" s="43"/>
      <c r="E12" s="45" t="s">
        <v>376</v>
      </c>
      <c r="F12" s="43"/>
      <c r="G12" s="43"/>
      <c r="H12" s="43"/>
      <c r="I12" s="43"/>
      <c r="J12" s="44"/>
    </row>
    <row r="13" ht="30">
      <c r="A13" s="35" t="s">
        <v>44</v>
      </c>
      <c r="B13" s="35">
        <v>2</v>
      </c>
      <c r="C13" s="36" t="s">
        <v>99</v>
      </c>
      <c r="D13" s="35" t="s">
        <v>46</v>
      </c>
      <c r="E13" s="37" t="s">
        <v>100</v>
      </c>
      <c r="F13" s="38" t="s">
        <v>101</v>
      </c>
      <c r="G13" s="39">
        <v>20.32</v>
      </c>
      <c r="H13" s="40">
        <v>0</v>
      </c>
      <c r="I13" s="40">
        <f>ROUND(G13*H13,P4)</f>
        <v>0</v>
      </c>
      <c r="J13" s="38" t="s">
        <v>49</v>
      </c>
      <c r="O13" s="41">
        <f>I13*0.21</f>
        <v>0</v>
      </c>
      <c r="P13">
        <v>3</v>
      </c>
    </row>
    <row r="14" ht="30">
      <c r="A14" s="35" t="s">
        <v>50</v>
      </c>
      <c r="B14" s="42"/>
      <c r="C14" s="43"/>
      <c r="D14" s="43"/>
      <c r="E14" s="37" t="s">
        <v>102</v>
      </c>
      <c r="F14" s="43"/>
      <c r="G14" s="43"/>
      <c r="H14" s="43"/>
      <c r="I14" s="43"/>
      <c r="J14" s="44"/>
    </row>
    <row r="15" ht="30">
      <c r="A15" s="35" t="s">
        <v>52</v>
      </c>
      <c r="B15" s="42"/>
      <c r="C15" s="43"/>
      <c r="D15" s="43"/>
      <c r="E15" s="45" t="s">
        <v>377</v>
      </c>
      <c r="F15" s="43"/>
      <c r="G15" s="43"/>
      <c r="H15" s="43"/>
      <c r="I15" s="43"/>
      <c r="J15" s="44"/>
    </row>
    <row r="16">
      <c r="A16" s="35" t="s">
        <v>44</v>
      </c>
      <c r="B16" s="35">
        <v>3</v>
      </c>
      <c r="C16" s="36" t="s">
        <v>378</v>
      </c>
      <c r="D16" s="35" t="s">
        <v>46</v>
      </c>
      <c r="E16" s="37" t="s">
        <v>379</v>
      </c>
      <c r="F16" s="38" t="s">
        <v>74</v>
      </c>
      <c r="G16" s="39">
        <v>1</v>
      </c>
      <c r="H16" s="40">
        <v>0</v>
      </c>
      <c r="I16" s="40">
        <f>ROUND(G16*H16,P4)</f>
        <v>0</v>
      </c>
      <c r="J16" s="38" t="s">
        <v>49</v>
      </c>
      <c r="O16" s="41">
        <f>I16*0.21</f>
        <v>0</v>
      </c>
      <c r="P16">
        <v>3</v>
      </c>
    </row>
    <row r="17" ht="30">
      <c r="A17" s="35" t="s">
        <v>50</v>
      </c>
      <c r="B17" s="42"/>
      <c r="C17" s="43"/>
      <c r="D17" s="43"/>
      <c r="E17" s="37" t="s">
        <v>380</v>
      </c>
      <c r="F17" s="43"/>
      <c r="G17" s="43"/>
      <c r="H17" s="43"/>
      <c r="I17" s="43"/>
      <c r="J17" s="44"/>
    </row>
    <row r="18" ht="30">
      <c r="A18" s="35" t="s">
        <v>52</v>
      </c>
      <c r="B18" s="42"/>
      <c r="C18" s="43"/>
      <c r="D18" s="43"/>
      <c r="E18" s="45" t="s">
        <v>53</v>
      </c>
      <c r="F18" s="43"/>
      <c r="G18" s="43"/>
      <c r="H18" s="43"/>
      <c r="I18" s="43"/>
      <c r="J18" s="44"/>
    </row>
    <row r="19">
      <c r="A19" s="35" t="s">
        <v>44</v>
      </c>
      <c r="B19" s="35">
        <v>4</v>
      </c>
      <c r="C19" s="36" t="s">
        <v>88</v>
      </c>
      <c r="D19" s="35" t="s">
        <v>46</v>
      </c>
      <c r="E19" s="37" t="s">
        <v>89</v>
      </c>
      <c r="F19" s="38" t="s">
        <v>48</v>
      </c>
      <c r="G19" s="39">
        <v>1</v>
      </c>
      <c r="H19" s="40">
        <v>0</v>
      </c>
      <c r="I19" s="40">
        <f>ROUND(G19*H19,P4)</f>
        <v>0</v>
      </c>
      <c r="J19" s="38" t="s">
        <v>49</v>
      </c>
      <c r="O19" s="41">
        <f>I19*0.21</f>
        <v>0</v>
      </c>
      <c r="P19">
        <v>3</v>
      </c>
    </row>
    <row r="20">
      <c r="A20" s="35" t="s">
        <v>50</v>
      </c>
      <c r="B20" s="42"/>
      <c r="C20" s="43"/>
      <c r="D20" s="43"/>
      <c r="E20" s="37" t="s">
        <v>381</v>
      </c>
      <c r="F20" s="43"/>
      <c r="G20" s="43"/>
      <c r="H20" s="43"/>
      <c r="I20" s="43"/>
      <c r="J20" s="44"/>
    </row>
    <row r="21" ht="30">
      <c r="A21" s="35" t="s">
        <v>52</v>
      </c>
      <c r="B21" s="42"/>
      <c r="C21" s="43"/>
      <c r="D21" s="43"/>
      <c r="E21" s="45" t="s">
        <v>53</v>
      </c>
      <c r="F21" s="43"/>
      <c r="G21" s="43"/>
      <c r="H21" s="43"/>
      <c r="I21" s="43"/>
      <c r="J21" s="44"/>
    </row>
    <row r="22">
      <c r="A22" s="35" t="s">
        <v>44</v>
      </c>
      <c r="B22" s="35">
        <v>5</v>
      </c>
      <c r="C22" s="36" t="s">
        <v>382</v>
      </c>
      <c r="D22" s="35" t="s">
        <v>46</v>
      </c>
      <c r="E22" s="37" t="s">
        <v>383</v>
      </c>
      <c r="F22" s="38" t="s">
        <v>74</v>
      </c>
      <c r="G22" s="39">
        <v>1</v>
      </c>
      <c r="H22" s="40">
        <v>0</v>
      </c>
      <c r="I22" s="40">
        <f>ROUND(G22*H22,P4)</f>
        <v>0</v>
      </c>
      <c r="J22" s="38" t="s">
        <v>49</v>
      </c>
      <c r="O22" s="41">
        <f>I22*0.21</f>
        <v>0</v>
      </c>
      <c r="P22">
        <v>3</v>
      </c>
    </row>
    <row r="23">
      <c r="A23" s="35" t="s">
        <v>50</v>
      </c>
      <c r="B23" s="42"/>
      <c r="C23" s="43"/>
      <c r="D23" s="43"/>
      <c r="E23" s="37" t="s">
        <v>384</v>
      </c>
      <c r="F23" s="43"/>
      <c r="G23" s="43"/>
      <c r="H23" s="43"/>
      <c r="I23" s="43"/>
      <c r="J23" s="44"/>
    </row>
    <row r="24" ht="30">
      <c r="A24" s="35" t="s">
        <v>52</v>
      </c>
      <c r="B24" s="42"/>
      <c r="C24" s="43"/>
      <c r="D24" s="43"/>
      <c r="E24" s="45" t="s">
        <v>53</v>
      </c>
      <c r="F24" s="43"/>
      <c r="G24" s="43"/>
      <c r="H24" s="43"/>
      <c r="I24" s="43"/>
      <c r="J24" s="44"/>
    </row>
    <row r="25">
      <c r="A25" s="29" t="s">
        <v>41</v>
      </c>
      <c r="B25" s="30"/>
      <c r="C25" s="31" t="s">
        <v>127</v>
      </c>
      <c r="D25" s="32"/>
      <c r="E25" s="29" t="s">
        <v>128</v>
      </c>
      <c r="F25" s="32"/>
      <c r="G25" s="32"/>
      <c r="H25" s="32"/>
      <c r="I25" s="33">
        <f>SUMIFS(I26:I55,A26:A55,"P")</f>
        <v>0</v>
      </c>
      <c r="J25" s="34"/>
    </row>
    <row r="26">
      <c r="A26" s="35" t="s">
        <v>44</v>
      </c>
      <c r="B26" s="35">
        <v>6</v>
      </c>
      <c r="C26" s="36" t="s">
        <v>265</v>
      </c>
      <c r="D26" s="35" t="s">
        <v>46</v>
      </c>
      <c r="E26" s="37" t="s">
        <v>266</v>
      </c>
      <c r="F26" s="38" t="s">
        <v>136</v>
      </c>
      <c r="G26" s="39">
        <v>359.18700000000001</v>
      </c>
      <c r="H26" s="40">
        <v>0</v>
      </c>
      <c r="I26" s="40">
        <f>ROUND(G26*H26,P4)</f>
        <v>0</v>
      </c>
      <c r="J26" s="38" t="s">
        <v>49</v>
      </c>
      <c r="O26" s="41">
        <f>I26*0.21</f>
        <v>0</v>
      </c>
      <c r="P26">
        <v>3</v>
      </c>
    </row>
    <row r="27" ht="45">
      <c r="A27" s="35" t="s">
        <v>50</v>
      </c>
      <c r="B27" s="42"/>
      <c r="C27" s="43"/>
      <c r="D27" s="43"/>
      <c r="E27" s="37" t="s">
        <v>385</v>
      </c>
      <c r="F27" s="43"/>
      <c r="G27" s="43"/>
      <c r="H27" s="43"/>
      <c r="I27" s="43"/>
      <c r="J27" s="44"/>
    </row>
    <row r="28" ht="45">
      <c r="A28" s="35" t="s">
        <v>52</v>
      </c>
      <c r="B28" s="42"/>
      <c r="C28" s="43"/>
      <c r="D28" s="43"/>
      <c r="E28" s="45" t="s">
        <v>386</v>
      </c>
      <c r="F28" s="43"/>
      <c r="G28" s="43"/>
      <c r="H28" s="43"/>
      <c r="I28" s="43"/>
      <c r="J28" s="44"/>
    </row>
    <row r="29">
      <c r="A29" s="35" t="s">
        <v>44</v>
      </c>
      <c r="B29" s="35">
        <v>7</v>
      </c>
      <c r="C29" s="36" t="s">
        <v>387</v>
      </c>
      <c r="D29" s="35" t="s">
        <v>46</v>
      </c>
      <c r="E29" s="37" t="s">
        <v>388</v>
      </c>
      <c r="F29" s="38" t="s">
        <v>136</v>
      </c>
      <c r="G29" s="39">
        <v>10.16</v>
      </c>
      <c r="H29" s="40">
        <v>0</v>
      </c>
      <c r="I29" s="40">
        <f>ROUND(G29*H29,P4)</f>
        <v>0</v>
      </c>
      <c r="J29" s="38" t="s">
        <v>49</v>
      </c>
      <c r="O29" s="41">
        <f>I29*0.21</f>
        <v>0</v>
      </c>
      <c r="P29">
        <v>3</v>
      </c>
    </row>
    <row r="30">
      <c r="A30" s="35" t="s">
        <v>50</v>
      </c>
      <c r="B30" s="42"/>
      <c r="C30" s="43"/>
      <c r="D30" s="43"/>
      <c r="E30" s="37" t="s">
        <v>389</v>
      </c>
      <c r="F30" s="43"/>
      <c r="G30" s="43"/>
      <c r="H30" s="43"/>
      <c r="I30" s="43"/>
      <c r="J30" s="44"/>
    </row>
    <row r="31" ht="45">
      <c r="A31" s="35" t="s">
        <v>52</v>
      </c>
      <c r="B31" s="42"/>
      <c r="C31" s="43"/>
      <c r="D31" s="43"/>
      <c r="E31" s="45" t="s">
        <v>390</v>
      </c>
      <c r="F31" s="43"/>
      <c r="G31" s="43"/>
      <c r="H31" s="43"/>
      <c r="I31" s="43"/>
      <c r="J31" s="44"/>
    </row>
    <row r="32">
      <c r="A32" s="35" t="s">
        <v>44</v>
      </c>
      <c r="B32" s="35">
        <v>8</v>
      </c>
      <c r="C32" s="36" t="s">
        <v>158</v>
      </c>
      <c r="D32" s="35" t="s">
        <v>46</v>
      </c>
      <c r="E32" s="37" t="s">
        <v>159</v>
      </c>
      <c r="F32" s="38" t="s">
        <v>136</v>
      </c>
      <c r="G32" s="39">
        <v>10.16</v>
      </c>
      <c r="H32" s="40">
        <v>0</v>
      </c>
      <c r="I32" s="40">
        <f>ROUND(G32*H32,P4)</f>
        <v>0</v>
      </c>
      <c r="J32" s="38" t="s">
        <v>49</v>
      </c>
      <c r="O32" s="41">
        <f>I32*0.21</f>
        <v>0</v>
      </c>
      <c r="P32">
        <v>3</v>
      </c>
    </row>
    <row r="33">
      <c r="A33" s="35" t="s">
        <v>50</v>
      </c>
      <c r="B33" s="42"/>
      <c r="C33" s="43"/>
      <c r="D33" s="43"/>
      <c r="E33" s="37" t="s">
        <v>160</v>
      </c>
      <c r="F33" s="43"/>
      <c r="G33" s="43"/>
      <c r="H33" s="43"/>
      <c r="I33" s="43"/>
      <c r="J33" s="44"/>
    </row>
    <row r="34" ht="30">
      <c r="A34" s="35" t="s">
        <v>52</v>
      </c>
      <c r="B34" s="42"/>
      <c r="C34" s="43"/>
      <c r="D34" s="43"/>
      <c r="E34" s="45" t="s">
        <v>391</v>
      </c>
      <c r="F34" s="43"/>
      <c r="G34" s="43"/>
      <c r="H34" s="43"/>
      <c r="I34" s="43"/>
      <c r="J34" s="44"/>
    </row>
    <row r="35">
      <c r="A35" s="35" t="s">
        <v>44</v>
      </c>
      <c r="B35" s="35">
        <v>9</v>
      </c>
      <c r="C35" s="36" t="s">
        <v>392</v>
      </c>
      <c r="D35" s="35" t="s">
        <v>46</v>
      </c>
      <c r="E35" s="37" t="s">
        <v>393</v>
      </c>
      <c r="F35" s="38" t="s">
        <v>136</v>
      </c>
      <c r="G35" s="39">
        <v>186.19999999999999</v>
      </c>
      <c r="H35" s="40">
        <v>0</v>
      </c>
      <c r="I35" s="40">
        <f>ROUND(G35*H35,P4)</f>
        <v>0</v>
      </c>
      <c r="J35" s="38" t="s">
        <v>49</v>
      </c>
      <c r="O35" s="41">
        <f>I35*0.21</f>
        <v>0</v>
      </c>
      <c r="P35">
        <v>3</v>
      </c>
    </row>
    <row r="36" ht="45">
      <c r="A36" s="35" t="s">
        <v>50</v>
      </c>
      <c r="B36" s="42"/>
      <c r="C36" s="43"/>
      <c r="D36" s="43"/>
      <c r="E36" s="37" t="s">
        <v>394</v>
      </c>
      <c r="F36" s="43"/>
      <c r="G36" s="43"/>
      <c r="H36" s="43"/>
      <c r="I36" s="43"/>
      <c r="J36" s="44"/>
    </row>
    <row r="37" ht="75">
      <c r="A37" s="35" t="s">
        <v>52</v>
      </c>
      <c r="B37" s="42"/>
      <c r="C37" s="43"/>
      <c r="D37" s="43"/>
      <c r="E37" s="45" t="s">
        <v>395</v>
      </c>
      <c r="F37" s="43"/>
      <c r="G37" s="43"/>
      <c r="H37" s="43"/>
      <c r="I37" s="43"/>
      <c r="J37" s="44"/>
    </row>
    <row r="38">
      <c r="A38" s="35" t="s">
        <v>44</v>
      </c>
      <c r="B38" s="35">
        <v>10</v>
      </c>
      <c r="C38" s="36" t="s">
        <v>396</v>
      </c>
      <c r="D38" s="35" t="s">
        <v>46</v>
      </c>
      <c r="E38" s="37" t="s">
        <v>397</v>
      </c>
      <c r="F38" s="38" t="s">
        <v>136</v>
      </c>
      <c r="G38" s="39">
        <v>343.392</v>
      </c>
      <c r="H38" s="40">
        <v>0</v>
      </c>
      <c r="I38" s="40">
        <f>ROUND(G38*H38,P4)</f>
        <v>0</v>
      </c>
      <c r="J38" s="38" t="s">
        <v>49</v>
      </c>
      <c r="O38" s="41">
        <f>I38*0.21</f>
        <v>0</v>
      </c>
      <c r="P38">
        <v>3</v>
      </c>
    </row>
    <row r="39">
      <c r="A39" s="35" t="s">
        <v>50</v>
      </c>
      <c r="B39" s="42"/>
      <c r="C39" s="43"/>
      <c r="D39" s="43"/>
      <c r="E39" s="37" t="s">
        <v>398</v>
      </c>
      <c r="F39" s="43"/>
      <c r="G39" s="43"/>
      <c r="H39" s="43"/>
      <c r="I39" s="43"/>
      <c r="J39" s="44"/>
    </row>
    <row r="40" ht="165">
      <c r="A40" s="35" t="s">
        <v>52</v>
      </c>
      <c r="B40" s="42"/>
      <c r="C40" s="43"/>
      <c r="D40" s="43"/>
      <c r="E40" s="45" t="s">
        <v>399</v>
      </c>
      <c r="F40" s="43"/>
      <c r="G40" s="43"/>
      <c r="H40" s="43"/>
      <c r="I40" s="43"/>
      <c r="J40" s="44"/>
    </row>
    <row r="41">
      <c r="A41" s="35" t="s">
        <v>44</v>
      </c>
      <c r="B41" s="35">
        <v>11</v>
      </c>
      <c r="C41" s="36" t="s">
        <v>400</v>
      </c>
      <c r="D41" s="35" t="s">
        <v>46</v>
      </c>
      <c r="E41" s="37" t="s">
        <v>401</v>
      </c>
      <c r="F41" s="38" t="s">
        <v>136</v>
      </c>
      <c r="G41" s="39">
        <v>131.17500000000001</v>
      </c>
      <c r="H41" s="40">
        <v>0</v>
      </c>
      <c r="I41" s="40">
        <f>ROUND(G41*H41,P4)</f>
        <v>0</v>
      </c>
      <c r="J41" s="38" t="s">
        <v>49</v>
      </c>
      <c r="O41" s="41">
        <f>I41*0.21</f>
        <v>0</v>
      </c>
      <c r="P41">
        <v>3</v>
      </c>
    </row>
    <row r="42" ht="30">
      <c r="A42" s="35" t="s">
        <v>50</v>
      </c>
      <c r="B42" s="42"/>
      <c r="C42" s="43"/>
      <c r="D42" s="43"/>
      <c r="E42" s="37" t="s">
        <v>402</v>
      </c>
      <c r="F42" s="43"/>
      <c r="G42" s="43"/>
      <c r="H42" s="43"/>
      <c r="I42" s="43"/>
      <c r="J42" s="44"/>
    </row>
    <row r="43" ht="75">
      <c r="A43" s="35" t="s">
        <v>52</v>
      </c>
      <c r="B43" s="42"/>
      <c r="C43" s="43"/>
      <c r="D43" s="43"/>
      <c r="E43" s="45" t="s">
        <v>403</v>
      </c>
      <c r="F43" s="43"/>
      <c r="G43" s="43"/>
      <c r="H43" s="43"/>
      <c r="I43" s="43"/>
      <c r="J43" s="44"/>
    </row>
    <row r="44">
      <c r="A44" s="35" t="s">
        <v>44</v>
      </c>
      <c r="B44" s="35">
        <v>12</v>
      </c>
      <c r="C44" s="36" t="s">
        <v>404</v>
      </c>
      <c r="D44" s="35" t="s">
        <v>46</v>
      </c>
      <c r="E44" s="37" t="s">
        <v>405</v>
      </c>
      <c r="F44" s="38" t="s">
        <v>164</v>
      </c>
      <c r="G44" s="39">
        <v>1</v>
      </c>
      <c r="H44" s="40">
        <v>0</v>
      </c>
      <c r="I44" s="40">
        <f>ROUND(G44*H44,P4)</f>
        <v>0</v>
      </c>
      <c r="J44" s="38" t="s">
        <v>49</v>
      </c>
      <c r="O44" s="41">
        <f>I44*0.21</f>
        <v>0</v>
      </c>
      <c r="P44">
        <v>3</v>
      </c>
    </row>
    <row r="45" ht="60">
      <c r="A45" s="35" t="s">
        <v>50</v>
      </c>
      <c r="B45" s="42"/>
      <c r="C45" s="43"/>
      <c r="D45" s="43"/>
      <c r="E45" s="37" t="s">
        <v>406</v>
      </c>
      <c r="F45" s="43"/>
      <c r="G45" s="43"/>
      <c r="H45" s="43"/>
      <c r="I45" s="43"/>
      <c r="J45" s="44"/>
    </row>
    <row r="46" ht="30">
      <c r="A46" s="35" t="s">
        <v>52</v>
      </c>
      <c r="B46" s="42"/>
      <c r="C46" s="43"/>
      <c r="D46" s="43"/>
      <c r="E46" s="45" t="s">
        <v>53</v>
      </c>
      <c r="F46" s="43"/>
      <c r="G46" s="43"/>
      <c r="H46" s="43"/>
      <c r="I46" s="43"/>
      <c r="J46" s="44"/>
    </row>
    <row r="47">
      <c r="A47" s="35" t="s">
        <v>44</v>
      </c>
      <c r="B47" s="35">
        <v>13</v>
      </c>
      <c r="C47" s="36" t="s">
        <v>277</v>
      </c>
      <c r="D47" s="35" t="s">
        <v>46</v>
      </c>
      <c r="E47" s="37" t="s">
        <v>278</v>
      </c>
      <c r="F47" s="38" t="s">
        <v>131</v>
      </c>
      <c r="G47" s="39">
        <v>105.3</v>
      </c>
      <c r="H47" s="40">
        <v>0</v>
      </c>
      <c r="I47" s="40">
        <f>ROUND(G47*H47,P4)</f>
        <v>0</v>
      </c>
      <c r="J47" s="38" t="s">
        <v>49</v>
      </c>
      <c r="O47" s="41">
        <f>I47*0.21</f>
        <v>0</v>
      </c>
      <c r="P47">
        <v>3</v>
      </c>
    </row>
    <row r="48" ht="30">
      <c r="A48" s="35" t="s">
        <v>50</v>
      </c>
      <c r="B48" s="42"/>
      <c r="C48" s="43"/>
      <c r="D48" s="43"/>
      <c r="E48" s="37" t="s">
        <v>407</v>
      </c>
      <c r="F48" s="43"/>
      <c r="G48" s="43"/>
      <c r="H48" s="43"/>
      <c r="I48" s="43"/>
      <c r="J48" s="44"/>
    </row>
    <row r="49" ht="30">
      <c r="A49" s="35" t="s">
        <v>52</v>
      </c>
      <c r="B49" s="42"/>
      <c r="C49" s="43"/>
      <c r="D49" s="43"/>
      <c r="E49" s="45" t="s">
        <v>408</v>
      </c>
      <c r="F49" s="43"/>
      <c r="G49" s="43"/>
      <c r="H49" s="43"/>
      <c r="I49" s="43"/>
      <c r="J49" s="44"/>
    </row>
    <row r="50">
      <c r="A50" s="35" t="s">
        <v>44</v>
      </c>
      <c r="B50" s="35">
        <v>14</v>
      </c>
      <c r="C50" s="36" t="s">
        <v>280</v>
      </c>
      <c r="D50" s="35" t="s">
        <v>46</v>
      </c>
      <c r="E50" s="37" t="s">
        <v>281</v>
      </c>
      <c r="F50" s="38" t="s">
        <v>131</v>
      </c>
      <c r="G50" s="39">
        <v>105.3</v>
      </c>
      <c r="H50" s="40">
        <v>0</v>
      </c>
      <c r="I50" s="40">
        <f>ROUND(G50*H50,P4)</f>
        <v>0</v>
      </c>
      <c r="J50" s="38" t="s">
        <v>49</v>
      </c>
      <c r="O50" s="41">
        <f>I50*0.21</f>
        <v>0</v>
      </c>
      <c r="P50">
        <v>3</v>
      </c>
    </row>
    <row r="51">
      <c r="A51" s="35" t="s">
        <v>50</v>
      </c>
      <c r="B51" s="42"/>
      <c r="C51" s="43"/>
      <c r="D51" s="43"/>
      <c r="E51" s="46" t="s">
        <v>46</v>
      </c>
      <c r="F51" s="43"/>
      <c r="G51" s="43"/>
      <c r="H51" s="43"/>
      <c r="I51" s="43"/>
      <c r="J51" s="44"/>
    </row>
    <row r="52" ht="30">
      <c r="A52" s="35" t="s">
        <v>52</v>
      </c>
      <c r="B52" s="42"/>
      <c r="C52" s="43"/>
      <c r="D52" s="43"/>
      <c r="E52" s="45" t="s">
        <v>409</v>
      </c>
      <c r="F52" s="43"/>
      <c r="G52" s="43"/>
      <c r="H52" s="43"/>
      <c r="I52" s="43"/>
      <c r="J52" s="44"/>
    </row>
    <row r="53">
      <c r="A53" s="35" t="s">
        <v>44</v>
      </c>
      <c r="B53" s="35">
        <v>15</v>
      </c>
      <c r="C53" s="36" t="s">
        <v>283</v>
      </c>
      <c r="D53" s="35" t="s">
        <v>46</v>
      </c>
      <c r="E53" s="37" t="s">
        <v>284</v>
      </c>
      <c r="F53" s="38" t="s">
        <v>131</v>
      </c>
      <c r="G53" s="39">
        <v>105.3</v>
      </c>
      <c r="H53" s="40">
        <v>0</v>
      </c>
      <c r="I53" s="40">
        <f>ROUND(G53*H53,P4)</f>
        <v>0</v>
      </c>
      <c r="J53" s="38" t="s">
        <v>49</v>
      </c>
      <c r="O53" s="41">
        <f>I53*0.21</f>
        <v>0</v>
      </c>
      <c r="P53">
        <v>3</v>
      </c>
    </row>
    <row r="54">
      <c r="A54" s="35" t="s">
        <v>50</v>
      </c>
      <c r="B54" s="42"/>
      <c r="C54" s="43"/>
      <c r="D54" s="43"/>
      <c r="E54" s="37" t="s">
        <v>285</v>
      </c>
      <c r="F54" s="43"/>
      <c r="G54" s="43"/>
      <c r="H54" s="43"/>
      <c r="I54" s="43"/>
      <c r="J54" s="44"/>
    </row>
    <row r="55" ht="30">
      <c r="A55" s="35" t="s">
        <v>52</v>
      </c>
      <c r="B55" s="42"/>
      <c r="C55" s="43"/>
      <c r="D55" s="43"/>
      <c r="E55" s="45" t="s">
        <v>410</v>
      </c>
      <c r="F55" s="43"/>
      <c r="G55" s="43"/>
      <c r="H55" s="43"/>
      <c r="I55" s="43"/>
      <c r="J55" s="44"/>
    </row>
    <row r="56">
      <c r="A56" s="29" t="s">
        <v>41</v>
      </c>
      <c r="B56" s="30"/>
      <c r="C56" s="31" t="s">
        <v>411</v>
      </c>
      <c r="D56" s="32"/>
      <c r="E56" s="29" t="s">
        <v>412</v>
      </c>
      <c r="F56" s="32"/>
      <c r="G56" s="32"/>
      <c r="H56" s="32"/>
      <c r="I56" s="33">
        <f>SUMIFS(I57:I83,A57:A83,"P")</f>
        <v>0</v>
      </c>
      <c r="J56" s="34"/>
    </row>
    <row r="57">
      <c r="A57" s="35" t="s">
        <v>44</v>
      </c>
      <c r="B57" s="35">
        <v>16</v>
      </c>
      <c r="C57" s="36" t="s">
        <v>413</v>
      </c>
      <c r="D57" s="35" t="s">
        <v>46</v>
      </c>
      <c r="E57" s="37" t="s">
        <v>414</v>
      </c>
      <c r="F57" s="38" t="s">
        <v>136</v>
      </c>
      <c r="G57" s="39">
        <v>2.6200000000000001</v>
      </c>
      <c r="H57" s="40">
        <v>0</v>
      </c>
      <c r="I57" s="40">
        <f>ROUND(G57*H57,P4)</f>
        <v>0</v>
      </c>
      <c r="J57" s="38" t="s">
        <v>49</v>
      </c>
      <c r="O57" s="41">
        <f>I57*0.21</f>
        <v>0</v>
      </c>
      <c r="P57">
        <v>3</v>
      </c>
    </row>
    <row r="58">
      <c r="A58" s="35" t="s">
        <v>50</v>
      </c>
      <c r="B58" s="42"/>
      <c r="C58" s="43"/>
      <c r="D58" s="43"/>
      <c r="E58" s="37" t="s">
        <v>415</v>
      </c>
      <c r="F58" s="43"/>
      <c r="G58" s="43"/>
      <c r="H58" s="43"/>
      <c r="I58" s="43"/>
      <c r="J58" s="44"/>
    </row>
    <row r="59" ht="45">
      <c r="A59" s="35" t="s">
        <v>52</v>
      </c>
      <c r="B59" s="42"/>
      <c r="C59" s="43"/>
      <c r="D59" s="43"/>
      <c r="E59" s="45" t="s">
        <v>416</v>
      </c>
      <c r="F59" s="43"/>
      <c r="G59" s="43"/>
      <c r="H59" s="43"/>
      <c r="I59" s="43"/>
      <c r="J59" s="44"/>
    </row>
    <row r="60">
      <c r="A60" s="35" t="s">
        <v>44</v>
      </c>
      <c r="B60" s="35">
        <v>17</v>
      </c>
      <c r="C60" s="36" t="s">
        <v>417</v>
      </c>
      <c r="D60" s="35" t="s">
        <v>46</v>
      </c>
      <c r="E60" s="37" t="s">
        <v>418</v>
      </c>
      <c r="F60" s="38" t="s">
        <v>136</v>
      </c>
      <c r="G60" s="39">
        <v>0.52700000000000002</v>
      </c>
      <c r="H60" s="40">
        <v>0</v>
      </c>
      <c r="I60" s="40">
        <f>ROUND(G60*H60,P4)</f>
        <v>0</v>
      </c>
      <c r="J60" s="38" t="s">
        <v>49</v>
      </c>
      <c r="O60" s="41">
        <f>I60*0.21</f>
        <v>0</v>
      </c>
      <c r="P60">
        <v>3</v>
      </c>
    </row>
    <row r="61">
      <c r="A61" s="35" t="s">
        <v>50</v>
      </c>
      <c r="B61" s="42"/>
      <c r="C61" s="43"/>
      <c r="D61" s="43"/>
      <c r="E61" s="46" t="s">
        <v>46</v>
      </c>
      <c r="F61" s="43"/>
      <c r="G61" s="43"/>
      <c r="H61" s="43"/>
      <c r="I61" s="43"/>
      <c r="J61" s="44"/>
    </row>
    <row r="62" ht="60">
      <c r="A62" s="35" t="s">
        <v>52</v>
      </c>
      <c r="B62" s="42"/>
      <c r="C62" s="43"/>
      <c r="D62" s="43"/>
      <c r="E62" s="45" t="s">
        <v>419</v>
      </c>
      <c r="F62" s="43"/>
      <c r="G62" s="43"/>
      <c r="H62" s="43"/>
      <c r="I62" s="43"/>
      <c r="J62" s="44"/>
    </row>
    <row r="63">
      <c r="A63" s="35" t="s">
        <v>44</v>
      </c>
      <c r="B63" s="35">
        <v>18</v>
      </c>
      <c r="C63" s="36" t="s">
        <v>420</v>
      </c>
      <c r="D63" s="35" t="s">
        <v>46</v>
      </c>
      <c r="E63" s="37" t="s">
        <v>421</v>
      </c>
      <c r="F63" s="38" t="s">
        <v>131</v>
      </c>
      <c r="G63" s="39">
        <v>262.5</v>
      </c>
      <c r="H63" s="40">
        <v>0</v>
      </c>
      <c r="I63" s="40">
        <f>ROUND(G63*H63,P4)</f>
        <v>0</v>
      </c>
      <c r="J63" s="38" t="s">
        <v>49</v>
      </c>
      <c r="O63" s="41">
        <f>I63*0.21</f>
        <v>0</v>
      </c>
      <c r="P63">
        <v>3</v>
      </c>
    </row>
    <row r="64" ht="75">
      <c r="A64" s="35" t="s">
        <v>50</v>
      </c>
      <c r="B64" s="42"/>
      <c r="C64" s="43"/>
      <c r="D64" s="43"/>
      <c r="E64" s="37" t="s">
        <v>422</v>
      </c>
      <c r="F64" s="43"/>
      <c r="G64" s="43"/>
      <c r="H64" s="43"/>
      <c r="I64" s="43"/>
      <c r="J64" s="44"/>
    </row>
    <row r="65" ht="75">
      <c r="A65" s="35" t="s">
        <v>52</v>
      </c>
      <c r="B65" s="42"/>
      <c r="C65" s="43"/>
      <c r="D65" s="43"/>
      <c r="E65" s="45" t="s">
        <v>423</v>
      </c>
      <c r="F65" s="43"/>
      <c r="G65" s="43"/>
      <c r="H65" s="43"/>
      <c r="I65" s="43"/>
      <c r="J65" s="44"/>
    </row>
    <row r="66">
      <c r="A66" s="35" t="s">
        <v>44</v>
      </c>
      <c r="B66" s="35">
        <v>19</v>
      </c>
      <c r="C66" s="36" t="s">
        <v>424</v>
      </c>
      <c r="D66" s="35"/>
      <c r="E66" s="37" t="s">
        <v>425</v>
      </c>
      <c r="F66" s="38" t="s">
        <v>131</v>
      </c>
      <c r="G66" s="39">
        <v>307.5</v>
      </c>
      <c r="H66" s="40">
        <v>0</v>
      </c>
      <c r="I66" s="40">
        <f>ROUND(G66*H66,P4)</f>
        <v>0</v>
      </c>
      <c r="J66" s="38" t="s">
        <v>49</v>
      </c>
      <c r="O66" s="41">
        <f>I66*0.21</f>
        <v>0</v>
      </c>
      <c r="P66">
        <v>3</v>
      </c>
    </row>
    <row r="67" ht="75">
      <c r="A67" s="35" t="s">
        <v>50</v>
      </c>
      <c r="B67" s="42"/>
      <c r="C67" s="43"/>
      <c r="D67" s="43"/>
      <c r="E67" s="37" t="s">
        <v>426</v>
      </c>
      <c r="F67" s="43"/>
      <c r="G67" s="43"/>
      <c r="H67" s="43"/>
      <c r="I67" s="43"/>
      <c r="J67" s="44"/>
    </row>
    <row r="68" ht="75">
      <c r="A68" s="35" t="s">
        <v>52</v>
      </c>
      <c r="B68" s="42"/>
      <c r="C68" s="43"/>
      <c r="D68" s="43"/>
      <c r="E68" s="45" t="s">
        <v>427</v>
      </c>
      <c r="F68" s="43"/>
      <c r="G68" s="43"/>
      <c r="H68" s="43"/>
      <c r="I68" s="43"/>
      <c r="J68" s="44"/>
    </row>
    <row r="69">
      <c r="A69" s="35" t="s">
        <v>44</v>
      </c>
      <c r="B69" s="35">
        <v>20</v>
      </c>
      <c r="C69" s="36" t="s">
        <v>428</v>
      </c>
      <c r="D69" s="35" t="s">
        <v>46</v>
      </c>
      <c r="E69" s="37" t="s">
        <v>429</v>
      </c>
      <c r="F69" s="38" t="s">
        <v>170</v>
      </c>
      <c r="G69" s="39">
        <v>35</v>
      </c>
      <c r="H69" s="40">
        <v>0</v>
      </c>
      <c r="I69" s="40">
        <f>ROUND(G69*H69,P4)</f>
        <v>0</v>
      </c>
      <c r="J69" s="38" t="s">
        <v>49</v>
      </c>
      <c r="O69" s="41">
        <f>I69*0.21</f>
        <v>0</v>
      </c>
      <c r="P69">
        <v>3</v>
      </c>
    </row>
    <row r="70">
      <c r="A70" s="35" t="s">
        <v>50</v>
      </c>
      <c r="B70" s="42"/>
      <c r="C70" s="43"/>
      <c r="D70" s="43"/>
      <c r="E70" s="37" t="s">
        <v>430</v>
      </c>
      <c r="F70" s="43"/>
      <c r="G70" s="43"/>
      <c r="H70" s="43"/>
      <c r="I70" s="43"/>
      <c r="J70" s="44"/>
    </row>
    <row r="71" ht="45">
      <c r="A71" s="35" t="s">
        <v>52</v>
      </c>
      <c r="B71" s="42"/>
      <c r="C71" s="43"/>
      <c r="D71" s="43"/>
      <c r="E71" s="45" t="s">
        <v>431</v>
      </c>
      <c r="F71" s="43"/>
      <c r="G71" s="43"/>
      <c r="H71" s="43"/>
      <c r="I71" s="43"/>
      <c r="J71" s="44"/>
    </row>
    <row r="72">
      <c r="A72" s="35" t="s">
        <v>44</v>
      </c>
      <c r="B72" s="35">
        <v>21</v>
      </c>
      <c r="C72" s="36" t="s">
        <v>432</v>
      </c>
      <c r="D72" s="35" t="s">
        <v>46</v>
      </c>
      <c r="E72" s="37" t="s">
        <v>433</v>
      </c>
      <c r="F72" s="38" t="s">
        <v>131</v>
      </c>
      <c r="G72" s="39">
        <v>307.5</v>
      </c>
      <c r="H72" s="40">
        <v>0</v>
      </c>
      <c r="I72" s="40">
        <f>ROUND(G72*H72,P4)</f>
        <v>0</v>
      </c>
      <c r="J72" s="38" t="s">
        <v>49</v>
      </c>
      <c r="O72" s="41">
        <f>I72*0.21</f>
        <v>0</v>
      </c>
      <c r="P72">
        <v>3</v>
      </c>
    </row>
    <row r="73" ht="45">
      <c r="A73" s="35" t="s">
        <v>50</v>
      </c>
      <c r="B73" s="42"/>
      <c r="C73" s="43"/>
      <c r="D73" s="43"/>
      <c r="E73" s="37" t="s">
        <v>434</v>
      </c>
      <c r="F73" s="43"/>
      <c r="G73" s="43"/>
      <c r="H73" s="43"/>
      <c r="I73" s="43"/>
      <c r="J73" s="44"/>
    </row>
    <row r="74" ht="30">
      <c r="A74" s="35" t="s">
        <v>52</v>
      </c>
      <c r="B74" s="42"/>
      <c r="C74" s="43"/>
      <c r="D74" s="43"/>
      <c r="E74" s="45" t="s">
        <v>435</v>
      </c>
      <c r="F74" s="43"/>
      <c r="G74" s="43"/>
      <c r="H74" s="43"/>
      <c r="I74" s="43"/>
      <c r="J74" s="44"/>
    </row>
    <row r="75">
      <c r="A75" s="35" t="s">
        <v>44</v>
      </c>
      <c r="B75" s="35">
        <v>22</v>
      </c>
      <c r="C75" s="36" t="s">
        <v>436</v>
      </c>
      <c r="D75" s="35" t="s">
        <v>46</v>
      </c>
      <c r="E75" s="37" t="s">
        <v>437</v>
      </c>
      <c r="F75" s="38" t="s">
        <v>136</v>
      </c>
      <c r="G75" s="39">
        <v>87.465999999999994</v>
      </c>
      <c r="H75" s="40">
        <v>0</v>
      </c>
      <c r="I75" s="40">
        <f>ROUND(G75*H75,P4)</f>
        <v>0</v>
      </c>
      <c r="J75" s="38" t="s">
        <v>49</v>
      </c>
      <c r="O75" s="41">
        <f>I75*0.21</f>
        <v>0</v>
      </c>
      <c r="P75">
        <v>3</v>
      </c>
    </row>
    <row r="76" ht="30">
      <c r="A76" s="35" t="s">
        <v>50</v>
      </c>
      <c r="B76" s="42"/>
      <c r="C76" s="43"/>
      <c r="D76" s="43"/>
      <c r="E76" s="37" t="s">
        <v>438</v>
      </c>
      <c r="F76" s="43"/>
      <c r="G76" s="43"/>
      <c r="H76" s="43"/>
      <c r="I76" s="43"/>
      <c r="J76" s="44"/>
    </row>
    <row r="77" ht="45">
      <c r="A77" s="35" t="s">
        <v>52</v>
      </c>
      <c r="B77" s="42"/>
      <c r="C77" s="43"/>
      <c r="D77" s="43"/>
      <c r="E77" s="45" t="s">
        <v>439</v>
      </c>
      <c r="F77" s="43"/>
      <c r="G77" s="43"/>
      <c r="H77" s="43"/>
      <c r="I77" s="43"/>
      <c r="J77" s="44"/>
    </row>
    <row r="78">
      <c r="A78" s="35" t="s">
        <v>44</v>
      </c>
      <c r="B78" s="35">
        <v>23</v>
      </c>
      <c r="C78" s="36" t="s">
        <v>440</v>
      </c>
      <c r="D78" s="35" t="s">
        <v>46</v>
      </c>
      <c r="E78" s="37" t="s">
        <v>441</v>
      </c>
      <c r="F78" s="38" t="s">
        <v>101</v>
      </c>
      <c r="G78" s="39">
        <v>15.744</v>
      </c>
      <c r="H78" s="40">
        <v>0</v>
      </c>
      <c r="I78" s="40">
        <f>ROUND(G78*H78,P4)</f>
        <v>0</v>
      </c>
      <c r="J78" s="38" t="s">
        <v>49</v>
      </c>
      <c r="O78" s="41">
        <f>I78*0.21</f>
        <v>0</v>
      </c>
      <c r="P78">
        <v>3</v>
      </c>
    </row>
    <row r="79" ht="30">
      <c r="A79" s="35" t="s">
        <v>50</v>
      </c>
      <c r="B79" s="42"/>
      <c r="C79" s="43"/>
      <c r="D79" s="43"/>
      <c r="E79" s="37" t="s">
        <v>442</v>
      </c>
      <c r="F79" s="43"/>
      <c r="G79" s="43"/>
      <c r="H79" s="43"/>
      <c r="I79" s="43"/>
      <c r="J79" s="44"/>
    </row>
    <row r="80" ht="30">
      <c r="A80" s="35" t="s">
        <v>52</v>
      </c>
      <c r="B80" s="42"/>
      <c r="C80" s="43"/>
      <c r="D80" s="43"/>
      <c r="E80" s="45" t="s">
        <v>443</v>
      </c>
      <c r="F80" s="43"/>
      <c r="G80" s="43"/>
      <c r="H80" s="43"/>
      <c r="I80" s="43"/>
      <c r="J80" s="44"/>
    </row>
    <row r="81">
      <c r="A81" s="35" t="s">
        <v>44</v>
      </c>
      <c r="B81" s="35">
        <v>24</v>
      </c>
      <c r="C81" s="36" t="s">
        <v>444</v>
      </c>
      <c r="D81" s="35" t="s">
        <v>46</v>
      </c>
      <c r="E81" s="37" t="s">
        <v>445</v>
      </c>
      <c r="F81" s="38" t="s">
        <v>131</v>
      </c>
      <c r="G81" s="39">
        <v>87.450000000000003</v>
      </c>
      <c r="H81" s="40">
        <v>0</v>
      </c>
      <c r="I81" s="40">
        <f>ROUND(G81*H81,P4)</f>
        <v>0</v>
      </c>
      <c r="J81" s="38" t="s">
        <v>49</v>
      </c>
      <c r="O81" s="41">
        <f>I81*0.21</f>
        <v>0</v>
      </c>
      <c r="P81">
        <v>3</v>
      </c>
    </row>
    <row r="82" ht="30">
      <c r="A82" s="35" t="s">
        <v>50</v>
      </c>
      <c r="B82" s="42"/>
      <c r="C82" s="43"/>
      <c r="D82" s="43"/>
      <c r="E82" s="37" t="s">
        <v>446</v>
      </c>
      <c r="F82" s="43"/>
      <c r="G82" s="43"/>
      <c r="H82" s="43"/>
      <c r="I82" s="43"/>
      <c r="J82" s="44"/>
    </row>
    <row r="83" ht="45">
      <c r="A83" s="35" t="s">
        <v>52</v>
      </c>
      <c r="B83" s="42"/>
      <c r="C83" s="43"/>
      <c r="D83" s="43"/>
      <c r="E83" s="45" t="s">
        <v>447</v>
      </c>
      <c r="F83" s="43"/>
      <c r="G83" s="43"/>
      <c r="H83" s="43"/>
      <c r="I83" s="43"/>
      <c r="J83" s="44"/>
    </row>
    <row r="84">
      <c r="A84" s="29" t="s">
        <v>41</v>
      </c>
      <c r="B84" s="30"/>
      <c r="C84" s="31" t="s">
        <v>448</v>
      </c>
      <c r="D84" s="32"/>
      <c r="E84" s="29" t="s">
        <v>449</v>
      </c>
      <c r="F84" s="32"/>
      <c r="G84" s="32"/>
      <c r="H84" s="32"/>
      <c r="I84" s="33">
        <f>SUMIFS(I85:I102,A85:A102,"P")</f>
        <v>0</v>
      </c>
      <c r="J84" s="34"/>
    </row>
    <row r="85">
      <c r="A85" s="35" t="s">
        <v>44</v>
      </c>
      <c r="B85" s="35">
        <v>25</v>
      </c>
      <c r="C85" s="36" t="s">
        <v>450</v>
      </c>
      <c r="D85" s="35" t="s">
        <v>46</v>
      </c>
      <c r="E85" s="37" t="s">
        <v>451</v>
      </c>
      <c r="F85" s="38" t="s">
        <v>452</v>
      </c>
      <c r="G85" s="39">
        <v>396</v>
      </c>
      <c r="H85" s="40">
        <v>0</v>
      </c>
      <c r="I85" s="40">
        <f>ROUND(G85*H85,P4)</f>
        <v>0</v>
      </c>
      <c r="J85" s="38" t="s">
        <v>175</v>
      </c>
      <c r="O85" s="41">
        <f>I85*0.21</f>
        <v>0</v>
      </c>
      <c r="P85">
        <v>3</v>
      </c>
    </row>
    <row r="86" ht="60">
      <c r="A86" s="35" t="s">
        <v>50</v>
      </c>
      <c r="B86" s="42"/>
      <c r="C86" s="43"/>
      <c r="D86" s="43"/>
      <c r="E86" s="37" t="s">
        <v>453</v>
      </c>
      <c r="F86" s="43"/>
      <c r="G86" s="43"/>
      <c r="H86" s="43"/>
      <c r="I86" s="43"/>
      <c r="J86" s="44"/>
    </row>
    <row r="87" ht="30">
      <c r="A87" s="35" t="s">
        <v>52</v>
      </c>
      <c r="B87" s="42"/>
      <c r="C87" s="43"/>
      <c r="D87" s="43"/>
      <c r="E87" s="45" t="s">
        <v>454</v>
      </c>
      <c r="F87" s="43"/>
      <c r="G87" s="43"/>
      <c r="H87" s="43"/>
      <c r="I87" s="43"/>
      <c r="J87" s="44"/>
    </row>
    <row r="88">
      <c r="A88" s="35" t="s">
        <v>44</v>
      </c>
      <c r="B88" s="35">
        <v>26</v>
      </c>
      <c r="C88" s="36" t="s">
        <v>455</v>
      </c>
      <c r="D88" s="35" t="s">
        <v>46</v>
      </c>
      <c r="E88" s="37" t="s">
        <v>456</v>
      </c>
      <c r="F88" s="38" t="s">
        <v>136</v>
      </c>
      <c r="G88" s="39">
        <v>37.700000000000003</v>
      </c>
      <c r="H88" s="40">
        <v>0</v>
      </c>
      <c r="I88" s="40">
        <f>ROUND(G88*H88,P4)</f>
        <v>0</v>
      </c>
      <c r="J88" s="38" t="s">
        <v>175</v>
      </c>
      <c r="O88" s="41">
        <f>I88*0.21</f>
        <v>0</v>
      </c>
      <c r="P88">
        <v>3</v>
      </c>
    </row>
    <row r="89" ht="60">
      <c r="A89" s="35" t="s">
        <v>50</v>
      </c>
      <c r="B89" s="42"/>
      <c r="C89" s="43"/>
      <c r="D89" s="43"/>
      <c r="E89" s="37" t="s">
        <v>457</v>
      </c>
      <c r="F89" s="43"/>
      <c r="G89" s="43"/>
      <c r="H89" s="43"/>
      <c r="I89" s="43"/>
      <c r="J89" s="44"/>
    </row>
    <row r="90" ht="105">
      <c r="A90" s="35" t="s">
        <v>52</v>
      </c>
      <c r="B90" s="42"/>
      <c r="C90" s="43"/>
      <c r="D90" s="43"/>
      <c r="E90" s="45" t="s">
        <v>458</v>
      </c>
      <c r="F90" s="43"/>
      <c r="G90" s="43"/>
      <c r="H90" s="43"/>
      <c r="I90" s="43"/>
      <c r="J90" s="44"/>
    </row>
    <row r="91">
      <c r="A91" s="35" t="s">
        <v>44</v>
      </c>
      <c r="B91" s="35">
        <v>27</v>
      </c>
      <c r="C91" s="36" t="s">
        <v>459</v>
      </c>
      <c r="D91" s="35" t="s">
        <v>46</v>
      </c>
      <c r="E91" s="37" t="s">
        <v>460</v>
      </c>
      <c r="F91" s="38" t="s">
        <v>101</v>
      </c>
      <c r="G91" s="39">
        <v>6.7859999999999996</v>
      </c>
      <c r="H91" s="40">
        <v>0</v>
      </c>
      <c r="I91" s="40">
        <f>ROUND(G91*H91,P4)</f>
        <v>0</v>
      </c>
      <c r="J91" s="38" t="s">
        <v>175</v>
      </c>
      <c r="O91" s="41">
        <f>I91*0.21</f>
        <v>0</v>
      </c>
      <c r="P91">
        <v>3</v>
      </c>
    </row>
    <row r="92" ht="30">
      <c r="A92" s="35" t="s">
        <v>50</v>
      </c>
      <c r="B92" s="42"/>
      <c r="C92" s="43"/>
      <c r="D92" s="43"/>
      <c r="E92" s="37" t="s">
        <v>461</v>
      </c>
      <c r="F92" s="43"/>
      <c r="G92" s="43"/>
      <c r="H92" s="43"/>
      <c r="I92" s="43"/>
      <c r="J92" s="44"/>
    </row>
    <row r="93" ht="30">
      <c r="A93" s="35" t="s">
        <v>52</v>
      </c>
      <c r="B93" s="42"/>
      <c r="C93" s="43"/>
      <c r="D93" s="43"/>
      <c r="E93" s="45" t="s">
        <v>462</v>
      </c>
      <c r="F93" s="43"/>
      <c r="G93" s="43"/>
      <c r="H93" s="43"/>
      <c r="I93" s="43"/>
      <c r="J93" s="44"/>
    </row>
    <row r="94">
      <c r="A94" s="35" t="s">
        <v>44</v>
      </c>
      <c r="B94" s="35">
        <v>28</v>
      </c>
      <c r="C94" s="36" t="s">
        <v>463</v>
      </c>
      <c r="D94" s="35" t="s">
        <v>46</v>
      </c>
      <c r="E94" s="37" t="s">
        <v>464</v>
      </c>
      <c r="F94" s="38" t="s">
        <v>136</v>
      </c>
      <c r="G94" s="39">
        <v>167.83000000000001</v>
      </c>
      <c r="H94" s="40">
        <v>0</v>
      </c>
      <c r="I94" s="40">
        <f>ROUND(G94*H94,P4)</f>
        <v>0</v>
      </c>
      <c r="J94" s="38" t="s">
        <v>49</v>
      </c>
      <c r="O94" s="41">
        <f>I94*0.21</f>
        <v>0</v>
      </c>
      <c r="P94">
        <v>3</v>
      </c>
    </row>
    <row r="95" ht="30">
      <c r="A95" s="35" t="s">
        <v>50</v>
      </c>
      <c r="B95" s="42"/>
      <c r="C95" s="43"/>
      <c r="D95" s="43"/>
      <c r="E95" s="37" t="s">
        <v>465</v>
      </c>
      <c r="F95" s="43"/>
      <c r="G95" s="43"/>
      <c r="H95" s="43"/>
      <c r="I95" s="43"/>
      <c r="J95" s="44"/>
    </row>
    <row r="96" ht="105">
      <c r="A96" s="35" t="s">
        <v>52</v>
      </c>
      <c r="B96" s="42"/>
      <c r="C96" s="43"/>
      <c r="D96" s="43"/>
      <c r="E96" s="45" t="s">
        <v>466</v>
      </c>
      <c r="F96" s="43"/>
      <c r="G96" s="43"/>
      <c r="H96" s="43"/>
      <c r="I96" s="43"/>
      <c r="J96" s="44"/>
    </row>
    <row r="97">
      <c r="A97" s="35" t="s">
        <v>44</v>
      </c>
      <c r="B97" s="35">
        <v>29</v>
      </c>
      <c r="C97" s="36" t="s">
        <v>467</v>
      </c>
      <c r="D97" s="35" t="s">
        <v>46</v>
      </c>
      <c r="E97" s="37" t="s">
        <v>468</v>
      </c>
      <c r="F97" s="38" t="s">
        <v>136</v>
      </c>
      <c r="G97" s="39">
        <v>0.64000000000000001</v>
      </c>
      <c r="H97" s="40">
        <v>0</v>
      </c>
      <c r="I97" s="40">
        <f>ROUND(G97*H97,P4)</f>
        <v>0</v>
      </c>
      <c r="J97" s="38" t="s">
        <v>49</v>
      </c>
      <c r="O97" s="41">
        <f>I97*0.21</f>
        <v>0</v>
      </c>
      <c r="P97">
        <v>3</v>
      </c>
    </row>
    <row r="98" ht="30">
      <c r="A98" s="35" t="s">
        <v>50</v>
      </c>
      <c r="B98" s="42"/>
      <c r="C98" s="43"/>
      <c r="D98" s="43"/>
      <c r="E98" s="37" t="s">
        <v>469</v>
      </c>
      <c r="F98" s="43"/>
      <c r="G98" s="43"/>
      <c r="H98" s="43"/>
      <c r="I98" s="43"/>
      <c r="J98" s="44"/>
    </row>
    <row r="99" ht="30">
      <c r="A99" s="35" t="s">
        <v>52</v>
      </c>
      <c r="B99" s="42"/>
      <c r="C99" s="43"/>
      <c r="D99" s="43"/>
      <c r="E99" s="45" t="s">
        <v>470</v>
      </c>
      <c r="F99" s="43"/>
      <c r="G99" s="43"/>
      <c r="H99" s="43"/>
      <c r="I99" s="43"/>
      <c r="J99" s="44"/>
    </row>
    <row r="100">
      <c r="A100" s="35" t="s">
        <v>44</v>
      </c>
      <c r="B100" s="35">
        <v>30</v>
      </c>
      <c r="C100" s="36" t="s">
        <v>471</v>
      </c>
      <c r="D100" s="35" t="s">
        <v>46</v>
      </c>
      <c r="E100" s="37" t="s">
        <v>472</v>
      </c>
      <c r="F100" s="38" t="s">
        <v>101</v>
      </c>
      <c r="G100" s="39">
        <v>30.324999999999999</v>
      </c>
      <c r="H100" s="40">
        <v>0</v>
      </c>
      <c r="I100" s="40">
        <f>ROUND(G100*H100,P4)</f>
        <v>0</v>
      </c>
      <c r="J100" s="38" t="s">
        <v>49</v>
      </c>
      <c r="O100" s="41">
        <f>I100*0.21</f>
        <v>0</v>
      </c>
      <c r="P100">
        <v>3</v>
      </c>
    </row>
    <row r="101" ht="30">
      <c r="A101" s="35" t="s">
        <v>50</v>
      </c>
      <c r="B101" s="42"/>
      <c r="C101" s="43"/>
      <c r="D101" s="43"/>
      <c r="E101" s="37" t="s">
        <v>461</v>
      </c>
      <c r="F101" s="43"/>
      <c r="G101" s="43"/>
      <c r="H101" s="43"/>
      <c r="I101" s="43"/>
      <c r="J101" s="44"/>
    </row>
    <row r="102" ht="30">
      <c r="A102" s="35" t="s">
        <v>52</v>
      </c>
      <c r="B102" s="42"/>
      <c r="C102" s="43"/>
      <c r="D102" s="43"/>
      <c r="E102" s="45" t="s">
        <v>473</v>
      </c>
      <c r="F102" s="43"/>
      <c r="G102" s="43"/>
      <c r="H102" s="43"/>
      <c r="I102" s="43"/>
      <c r="J102" s="44"/>
    </row>
    <row r="103">
      <c r="A103" s="29" t="s">
        <v>41</v>
      </c>
      <c r="B103" s="30"/>
      <c r="C103" s="31" t="s">
        <v>287</v>
      </c>
      <c r="D103" s="32"/>
      <c r="E103" s="29" t="s">
        <v>288</v>
      </c>
      <c r="F103" s="32"/>
      <c r="G103" s="32"/>
      <c r="H103" s="32"/>
      <c r="I103" s="33">
        <f>SUMIFS(I104:I157,A104:A157,"P")</f>
        <v>0</v>
      </c>
      <c r="J103" s="34"/>
    </row>
    <row r="104">
      <c r="A104" s="35" t="s">
        <v>44</v>
      </c>
      <c r="B104" s="35">
        <v>31</v>
      </c>
      <c r="C104" s="36" t="s">
        <v>474</v>
      </c>
      <c r="D104" s="35" t="s">
        <v>46</v>
      </c>
      <c r="E104" s="37" t="s">
        <v>475</v>
      </c>
      <c r="F104" s="38" t="s">
        <v>136</v>
      </c>
      <c r="G104" s="39">
        <v>11.896000000000001</v>
      </c>
      <c r="H104" s="40">
        <v>0</v>
      </c>
      <c r="I104" s="40">
        <f>ROUND(G104*H104,P4)</f>
        <v>0</v>
      </c>
      <c r="J104" s="38" t="s">
        <v>49</v>
      </c>
      <c r="O104" s="41">
        <f>I104*0.21</f>
        <v>0</v>
      </c>
      <c r="P104">
        <v>3</v>
      </c>
    </row>
    <row r="105" ht="30">
      <c r="A105" s="35" t="s">
        <v>50</v>
      </c>
      <c r="B105" s="42"/>
      <c r="C105" s="43"/>
      <c r="D105" s="43"/>
      <c r="E105" s="37" t="s">
        <v>476</v>
      </c>
      <c r="F105" s="43"/>
      <c r="G105" s="43"/>
      <c r="H105" s="43"/>
      <c r="I105" s="43"/>
      <c r="J105" s="44"/>
    </row>
    <row r="106" ht="45">
      <c r="A106" s="35" t="s">
        <v>52</v>
      </c>
      <c r="B106" s="42"/>
      <c r="C106" s="43"/>
      <c r="D106" s="43"/>
      <c r="E106" s="45" t="s">
        <v>477</v>
      </c>
      <c r="F106" s="43"/>
      <c r="G106" s="43"/>
      <c r="H106" s="43"/>
      <c r="I106" s="43"/>
      <c r="J106" s="44"/>
    </row>
    <row r="107">
      <c r="A107" s="35" t="s">
        <v>44</v>
      </c>
      <c r="B107" s="35">
        <v>32</v>
      </c>
      <c r="C107" s="36" t="s">
        <v>478</v>
      </c>
      <c r="D107" s="35" t="s">
        <v>46</v>
      </c>
      <c r="E107" s="37" t="s">
        <v>479</v>
      </c>
      <c r="F107" s="38" t="s">
        <v>101</v>
      </c>
      <c r="G107" s="39">
        <v>2.141</v>
      </c>
      <c r="H107" s="40">
        <v>0</v>
      </c>
      <c r="I107" s="40">
        <f>ROUND(G107*H107,P4)</f>
        <v>0</v>
      </c>
      <c r="J107" s="38" t="s">
        <v>49</v>
      </c>
      <c r="O107" s="41">
        <f>I107*0.21</f>
        <v>0</v>
      </c>
      <c r="P107">
        <v>3</v>
      </c>
    </row>
    <row r="108" ht="30">
      <c r="A108" s="35" t="s">
        <v>50</v>
      </c>
      <c r="B108" s="42"/>
      <c r="C108" s="43"/>
      <c r="D108" s="43"/>
      <c r="E108" s="37" t="s">
        <v>461</v>
      </c>
      <c r="F108" s="43"/>
      <c r="G108" s="43"/>
      <c r="H108" s="43"/>
      <c r="I108" s="43"/>
      <c r="J108" s="44"/>
    </row>
    <row r="109" ht="30">
      <c r="A109" s="35" t="s">
        <v>52</v>
      </c>
      <c r="B109" s="42"/>
      <c r="C109" s="43"/>
      <c r="D109" s="43"/>
      <c r="E109" s="45" t="s">
        <v>480</v>
      </c>
      <c r="F109" s="43"/>
      <c r="G109" s="43"/>
      <c r="H109" s="43"/>
      <c r="I109" s="43"/>
      <c r="J109" s="44"/>
    </row>
    <row r="110">
      <c r="A110" s="35" t="s">
        <v>44</v>
      </c>
      <c r="B110" s="35">
        <v>33</v>
      </c>
      <c r="C110" s="36" t="s">
        <v>481</v>
      </c>
      <c r="D110" s="35" t="s">
        <v>46</v>
      </c>
      <c r="E110" s="37" t="s">
        <v>482</v>
      </c>
      <c r="F110" s="38" t="s">
        <v>136</v>
      </c>
      <c r="G110" s="39">
        <v>81.326999999999998</v>
      </c>
      <c r="H110" s="40">
        <v>0</v>
      </c>
      <c r="I110" s="40">
        <f>ROUND(G110*H110,P4)</f>
        <v>0</v>
      </c>
      <c r="J110" s="38" t="s">
        <v>49</v>
      </c>
      <c r="O110" s="41">
        <f>I110*0.21</f>
        <v>0</v>
      </c>
      <c r="P110">
        <v>3</v>
      </c>
    </row>
    <row r="111" ht="60">
      <c r="A111" s="35" t="s">
        <v>50</v>
      </c>
      <c r="B111" s="42"/>
      <c r="C111" s="43"/>
      <c r="D111" s="43"/>
      <c r="E111" s="37" t="s">
        <v>483</v>
      </c>
      <c r="F111" s="43"/>
      <c r="G111" s="43"/>
      <c r="H111" s="43"/>
      <c r="I111" s="43"/>
      <c r="J111" s="44"/>
    </row>
    <row r="112" ht="30">
      <c r="A112" s="35" t="s">
        <v>52</v>
      </c>
      <c r="B112" s="42"/>
      <c r="C112" s="43"/>
      <c r="D112" s="43"/>
      <c r="E112" s="45" t="s">
        <v>484</v>
      </c>
      <c r="F112" s="43"/>
      <c r="G112" s="43"/>
      <c r="H112" s="43"/>
      <c r="I112" s="43"/>
      <c r="J112" s="44"/>
    </row>
    <row r="113">
      <c r="A113" s="35" t="s">
        <v>44</v>
      </c>
      <c r="B113" s="35">
        <v>34</v>
      </c>
      <c r="C113" s="36" t="s">
        <v>485</v>
      </c>
      <c r="D113" s="35" t="s">
        <v>46</v>
      </c>
      <c r="E113" s="37" t="s">
        <v>486</v>
      </c>
      <c r="F113" s="38" t="s">
        <v>101</v>
      </c>
      <c r="G113" s="39">
        <v>19.518000000000001</v>
      </c>
      <c r="H113" s="40">
        <v>0</v>
      </c>
      <c r="I113" s="40">
        <f>ROUND(G113*H113,P4)</f>
        <v>0</v>
      </c>
      <c r="J113" s="38" t="s">
        <v>49</v>
      </c>
      <c r="O113" s="41">
        <f>I113*0.21</f>
        <v>0</v>
      </c>
      <c r="P113">
        <v>3</v>
      </c>
    </row>
    <row r="114" ht="30">
      <c r="A114" s="35" t="s">
        <v>50</v>
      </c>
      <c r="B114" s="42"/>
      <c r="C114" s="43"/>
      <c r="D114" s="43"/>
      <c r="E114" s="37" t="s">
        <v>487</v>
      </c>
      <c r="F114" s="43"/>
      <c r="G114" s="43"/>
      <c r="H114" s="43"/>
      <c r="I114" s="43"/>
      <c r="J114" s="44"/>
    </row>
    <row r="115" ht="30">
      <c r="A115" s="35" t="s">
        <v>52</v>
      </c>
      <c r="B115" s="42"/>
      <c r="C115" s="43"/>
      <c r="D115" s="43"/>
      <c r="E115" s="45" t="s">
        <v>488</v>
      </c>
      <c r="F115" s="43"/>
      <c r="G115" s="43"/>
      <c r="H115" s="43"/>
      <c r="I115" s="43"/>
      <c r="J115" s="44"/>
    </row>
    <row r="116">
      <c r="A116" s="35" t="s">
        <v>44</v>
      </c>
      <c r="B116" s="35">
        <v>35</v>
      </c>
      <c r="C116" s="36" t="s">
        <v>489</v>
      </c>
      <c r="D116" s="35" t="s">
        <v>46</v>
      </c>
      <c r="E116" s="37" t="s">
        <v>490</v>
      </c>
      <c r="F116" s="38" t="s">
        <v>101</v>
      </c>
      <c r="G116" s="39">
        <v>120</v>
      </c>
      <c r="H116" s="40">
        <v>0</v>
      </c>
      <c r="I116" s="40">
        <f>ROUND(G116*H116,P4)</f>
        <v>0</v>
      </c>
      <c r="J116" s="38" t="s">
        <v>49</v>
      </c>
      <c r="O116" s="41">
        <f>I116*0.21</f>
        <v>0</v>
      </c>
      <c r="P116">
        <v>3</v>
      </c>
    </row>
    <row r="117" ht="75">
      <c r="A117" s="35" t="s">
        <v>50</v>
      </c>
      <c r="B117" s="42"/>
      <c r="C117" s="43"/>
      <c r="D117" s="43"/>
      <c r="E117" s="37" t="s">
        <v>491</v>
      </c>
      <c r="F117" s="43"/>
      <c r="G117" s="43"/>
      <c r="H117" s="43"/>
      <c r="I117" s="43"/>
      <c r="J117" s="44"/>
    </row>
    <row r="118" ht="30">
      <c r="A118" s="35" t="s">
        <v>52</v>
      </c>
      <c r="B118" s="42"/>
      <c r="C118" s="43"/>
      <c r="D118" s="43"/>
      <c r="E118" s="45" t="s">
        <v>492</v>
      </c>
      <c r="F118" s="43"/>
      <c r="G118" s="43"/>
      <c r="H118" s="43"/>
      <c r="I118" s="43"/>
      <c r="J118" s="44"/>
    </row>
    <row r="119">
      <c r="A119" s="35" t="s">
        <v>44</v>
      </c>
      <c r="B119" s="35">
        <v>36</v>
      </c>
      <c r="C119" s="36" t="s">
        <v>493</v>
      </c>
      <c r="D119" s="35" t="s">
        <v>46</v>
      </c>
      <c r="E119" s="37" t="s">
        <v>494</v>
      </c>
      <c r="F119" s="38" t="s">
        <v>170</v>
      </c>
      <c r="G119" s="39">
        <v>13</v>
      </c>
      <c r="H119" s="40">
        <v>0</v>
      </c>
      <c r="I119" s="40">
        <f>ROUND(G119*H119,P4)</f>
        <v>0</v>
      </c>
      <c r="J119" s="38" t="s">
        <v>49</v>
      </c>
      <c r="O119" s="41">
        <f>I119*0.21</f>
        <v>0</v>
      </c>
      <c r="P119">
        <v>3</v>
      </c>
    </row>
    <row r="120" ht="30">
      <c r="A120" s="35" t="s">
        <v>50</v>
      </c>
      <c r="B120" s="42"/>
      <c r="C120" s="43"/>
      <c r="D120" s="43"/>
      <c r="E120" s="37" t="s">
        <v>495</v>
      </c>
      <c r="F120" s="43"/>
      <c r="G120" s="43"/>
      <c r="H120" s="43"/>
      <c r="I120" s="43"/>
      <c r="J120" s="44"/>
    </row>
    <row r="121" ht="45">
      <c r="A121" s="35" t="s">
        <v>52</v>
      </c>
      <c r="B121" s="42"/>
      <c r="C121" s="43"/>
      <c r="D121" s="43"/>
      <c r="E121" s="45" t="s">
        <v>496</v>
      </c>
      <c r="F121" s="43"/>
      <c r="G121" s="43"/>
      <c r="H121" s="43"/>
      <c r="I121" s="43"/>
      <c r="J121" s="44"/>
    </row>
    <row r="122">
      <c r="A122" s="35" t="s">
        <v>44</v>
      </c>
      <c r="B122" s="35">
        <v>37</v>
      </c>
      <c r="C122" s="36" t="s">
        <v>497</v>
      </c>
      <c r="D122" s="35" t="s">
        <v>120</v>
      </c>
      <c r="E122" s="37" t="s">
        <v>498</v>
      </c>
      <c r="F122" s="38" t="s">
        <v>74</v>
      </c>
      <c r="G122" s="39">
        <v>3</v>
      </c>
      <c r="H122" s="40">
        <v>0</v>
      </c>
      <c r="I122" s="40">
        <f>ROUND(G122*H122,P4)</f>
        <v>0</v>
      </c>
      <c r="J122" s="38" t="s">
        <v>49</v>
      </c>
      <c r="O122" s="41">
        <f>I122*0.21</f>
        <v>0</v>
      </c>
      <c r="P122">
        <v>3</v>
      </c>
    </row>
    <row r="123">
      <c r="A123" s="35" t="s">
        <v>50</v>
      </c>
      <c r="B123" s="42"/>
      <c r="C123" s="43"/>
      <c r="D123" s="43"/>
      <c r="E123" s="37" t="s">
        <v>499</v>
      </c>
      <c r="F123" s="43"/>
      <c r="G123" s="43"/>
      <c r="H123" s="43"/>
      <c r="I123" s="43"/>
      <c r="J123" s="44"/>
    </row>
    <row r="124" ht="60">
      <c r="A124" s="35" t="s">
        <v>52</v>
      </c>
      <c r="B124" s="42"/>
      <c r="C124" s="43"/>
      <c r="D124" s="43"/>
      <c r="E124" s="45" t="s">
        <v>500</v>
      </c>
      <c r="F124" s="43"/>
      <c r="G124" s="43"/>
      <c r="H124" s="43"/>
      <c r="I124" s="43"/>
      <c r="J124" s="44"/>
    </row>
    <row r="125">
      <c r="A125" s="35" t="s">
        <v>44</v>
      </c>
      <c r="B125" s="35">
        <v>38</v>
      </c>
      <c r="C125" s="36" t="s">
        <v>497</v>
      </c>
      <c r="D125" s="35" t="s">
        <v>112</v>
      </c>
      <c r="E125" s="37" t="s">
        <v>498</v>
      </c>
      <c r="F125" s="38" t="s">
        <v>74</v>
      </c>
      <c r="G125" s="39">
        <v>1</v>
      </c>
      <c r="H125" s="40">
        <v>0</v>
      </c>
      <c r="I125" s="40">
        <f>ROUND(G125*H125,P4)</f>
        <v>0</v>
      </c>
      <c r="J125" s="38" t="s">
        <v>49</v>
      </c>
      <c r="O125" s="41">
        <f>I125*0.21</f>
        <v>0</v>
      </c>
      <c r="P125">
        <v>3</v>
      </c>
    </row>
    <row r="126" ht="30">
      <c r="A126" s="35" t="s">
        <v>50</v>
      </c>
      <c r="B126" s="42"/>
      <c r="C126" s="43"/>
      <c r="D126" s="43"/>
      <c r="E126" s="37" t="s">
        <v>501</v>
      </c>
      <c r="F126" s="43"/>
      <c r="G126" s="43"/>
      <c r="H126" s="43"/>
      <c r="I126" s="43"/>
      <c r="J126" s="44"/>
    </row>
    <row r="127" ht="30">
      <c r="A127" s="35" t="s">
        <v>52</v>
      </c>
      <c r="B127" s="42"/>
      <c r="C127" s="43"/>
      <c r="D127" s="43"/>
      <c r="E127" s="45" t="s">
        <v>502</v>
      </c>
      <c r="F127" s="43"/>
      <c r="G127" s="43"/>
      <c r="H127" s="43"/>
      <c r="I127" s="43"/>
      <c r="J127" s="44"/>
    </row>
    <row r="128">
      <c r="A128" s="35" t="s">
        <v>44</v>
      </c>
      <c r="B128" s="35">
        <v>39</v>
      </c>
      <c r="C128" s="36" t="s">
        <v>503</v>
      </c>
      <c r="D128" s="35" t="s">
        <v>46</v>
      </c>
      <c r="E128" s="37" t="s">
        <v>504</v>
      </c>
      <c r="F128" s="38" t="s">
        <v>136</v>
      </c>
      <c r="G128" s="39">
        <v>3.8069999999999999</v>
      </c>
      <c r="H128" s="40">
        <v>0</v>
      </c>
      <c r="I128" s="40">
        <f>ROUND(G128*H128,P4)</f>
        <v>0</v>
      </c>
      <c r="J128" s="38" t="s">
        <v>49</v>
      </c>
      <c r="O128" s="41">
        <f>I128*0.21</f>
        <v>0</v>
      </c>
      <c r="P128">
        <v>3</v>
      </c>
    </row>
    <row r="129">
      <c r="A129" s="35" t="s">
        <v>50</v>
      </c>
      <c r="B129" s="42"/>
      <c r="C129" s="43"/>
      <c r="D129" s="43"/>
      <c r="E129" s="37" t="s">
        <v>505</v>
      </c>
      <c r="F129" s="43"/>
      <c r="G129" s="43"/>
      <c r="H129" s="43"/>
      <c r="I129" s="43"/>
      <c r="J129" s="44"/>
    </row>
    <row r="130" ht="45">
      <c r="A130" s="35" t="s">
        <v>52</v>
      </c>
      <c r="B130" s="42"/>
      <c r="C130" s="43"/>
      <c r="D130" s="43"/>
      <c r="E130" s="45" t="s">
        <v>506</v>
      </c>
      <c r="F130" s="43"/>
      <c r="G130" s="43"/>
      <c r="H130" s="43"/>
      <c r="I130" s="43"/>
      <c r="J130" s="44"/>
    </row>
    <row r="131">
      <c r="A131" s="35" t="s">
        <v>44</v>
      </c>
      <c r="B131" s="35">
        <v>40</v>
      </c>
      <c r="C131" s="36" t="s">
        <v>507</v>
      </c>
      <c r="D131" s="35"/>
      <c r="E131" s="37" t="s">
        <v>508</v>
      </c>
      <c r="F131" s="38" t="s">
        <v>136</v>
      </c>
      <c r="G131" s="39">
        <v>85.819999999999993</v>
      </c>
      <c r="H131" s="40">
        <v>0</v>
      </c>
      <c r="I131" s="40">
        <f>ROUND(G131*H131,P4)</f>
        <v>0</v>
      </c>
      <c r="J131" s="38" t="s">
        <v>175</v>
      </c>
      <c r="O131" s="41">
        <f>I131*0.21</f>
        <v>0</v>
      </c>
      <c r="P131">
        <v>3</v>
      </c>
    </row>
    <row r="132">
      <c r="A132" s="35" t="s">
        <v>50</v>
      </c>
      <c r="B132" s="42"/>
      <c r="C132" s="43"/>
      <c r="D132" s="43"/>
      <c r="E132" s="37" t="s">
        <v>509</v>
      </c>
      <c r="F132" s="43"/>
      <c r="G132" s="43"/>
      <c r="H132" s="43"/>
      <c r="I132" s="43"/>
      <c r="J132" s="44"/>
    </row>
    <row r="133" ht="195">
      <c r="A133" s="35" t="s">
        <v>52</v>
      </c>
      <c r="B133" s="42"/>
      <c r="C133" s="43"/>
      <c r="D133" s="43"/>
      <c r="E133" s="45" t="s">
        <v>510</v>
      </c>
      <c r="F133" s="43"/>
      <c r="G133" s="43"/>
      <c r="H133" s="43"/>
      <c r="I133" s="43"/>
      <c r="J133" s="44"/>
    </row>
    <row r="134">
      <c r="A134" s="35" t="s">
        <v>44</v>
      </c>
      <c r="B134" s="35">
        <v>41</v>
      </c>
      <c r="C134" s="36" t="s">
        <v>289</v>
      </c>
      <c r="D134" s="35" t="s">
        <v>120</v>
      </c>
      <c r="E134" s="37" t="s">
        <v>290</v>
      </c>
      <c r="F134" s="38" t="s">
        <v>136</v>
      </c>
      <c r="G134" s="39">
        <v>18.379000000000001</v>
      </c>
      <c r="H134" s="40">
        <v>0</v>
      </c>
      <c r="I134" s="40">
        <f>ROUND(G134*H134,P4)</f>
        <v>0</v>
      </c>
      <c r="J134" s="38" t="s">
        <v>175</v>
      </c>
      <c r="O134" s="41">
        <f>I134*0.21</f>
        <v>0</v>
      </c>
      <c r="P134">
        <v>3</v>
      </c>
    </row>
    <row r="135" ht="30">
      <c r="A135" s="35" t="s">
        <v>50</v>
      </c>
      <c r="B135" s="42"/>
      <c r="C135" s="43"/>
      <c r="D135" s="43"/>
      <c r="E135" s="37" t="s">
        <v>511</v>
      </c>
      <c r="F135" s="43"/>
      <c r="G135" s="43"/>
      <c r="H135" s="43"/>
      <c r="I135" s="43"/>
      <c r="J135" s="44"/>
    </row>
    <row r="136" ht="165">
      <c r="A136" s="35" t="s">
        <v>52</v>
      </c>
      <c r="B136" s="42"/>
      <c r="C136" s="43"/>
      <c r="D136" s="43"/>
      <c r="E136" s="45" t="s">
        <v>512</v>
      </c>
      <c r="F136" s="43"/>
      <c r="G136" s="43"/>
      <c r="H136" s="43"/>
      <c r="I136" s="43"/>
      <c r="J136" s="44"/>
    </row>
    <row r="137">
      <c r="A137" s="35" t="s">
        <v>44</v>
      </c>
      <c r="B137" s="35">
        <v>42</v>
      </c>
      <c r="C137" s="36" t="s">
        <v>289</v>
      </c>
      <c r="D137" s="35" t="s">
        <v>112</v>
      </c>
      <c r="E137" s="37" t="s">
        <v>290</v>
      </c>
      <c r="F137" s="38" t="s">
        <v>136</v>
      </c>
      <c r="G137" s="39">
        <v>4.2229999999999999</v>
      </c>
      <c r="H137" s="40">
        <v>0</v>
      </c>
      <c r="I137" s="40">
        <f>ROUND(G137*H137,P4)</f>
        <v>0</v>
      </c>
      <c r="J137" s="38" t="s">
        <v>49</v>
      </c>
      <c r="O137" s="41">
        <f>I137*0.21</f>
        <v>0</v>
      </c>
      <c r="P137">
        <v>3</v>
      </c>
    </row>
    <row r="138">
      <c r="A138" s="35" t="s">
        <v>50</v>
      </c>
      <c r="B138" s="42"/>
      <c r="C138" s="43"/>
      <c r="D138" s="43"/>
      <c r="E138" s="37" t="s">
        <v>513</v>
      </c>
      <c r="F138" s="43"/>
      <c r="G138" s="43"/>
      <c r="H138" s="43"/>
      <c r="I138" s="43"/>
      <c r="J138" s="44"/>
    </row>
    <row r="139" ht="75">
      <c r="A139" s="35" t="s">
        <v>52</v>
      </c>
      <c r="B139" s="42"/>
      <c r="C139" s="43"/>
      <c r="D139" s="43"/>
      <c r="E139" s="45" t="s">
        <v>514</v>
      </c>
      <c r="F139" s="43"/>
      <c r="G139" s="43"/>
      <c r="H139" s="43"/>
      <c r="I139" s="43"/>
      <c r="J139" s="44"/>
    </row>
    <row r="140">
      <c r="A140" s="35" t="s">
        <v>44</v>
      </c>
      <c r="B140" s="35">
        <v>43</v>
      </c>
      <c r="C140" s="36" t="s">
        <v>515</v>
      </c>
      <c r="D140" s="35" t="s">
        <v>46</v>
      </c>
      <c r="E140" s="37" t="s">
        <v>516</v>
      </c>
      <c r="F140" s="38" t="s">
        <v>136</v>
      </c>
      <c r="G140" s="39">
        <v>26.234999999999999</v>
      </c>
      <c r="H140" s="40">
        <v>0</v>
      </c>
      <c r="I140" s="40">
        <f>ROUND(G140*H140,P4)</f>
        <v>0</v>
      </c>
      <c r="J140" s="38" t="s">
        <v>175</v>
      </c>
      <c r="O140" s="41">
        <f>I140*0.21</f>
        <v>0</v>
      </c>
      <c r="P140">
        <v>3</v>
      </c>
    </row>
    <row r="141">
      <c r="A141" s="35" t="s">
        <v>50</v>
      </c>
      <c r="B141" s="42"/>
      <c r="C141" s="43"/>
      <c r="D141" s="43"/>
      <c r="E141" s="37" t="s">
        <v>517</v>
      </c>
      <c r="F141" s="43"/>
      <c r="G141" s="43"/>
      <c r="H141" s="43"/>
      <c r="I141" s="43"/>
      <c r="J141" s="44"/>
    </row>
    <row r="142" ht="30">
      <c r="A142" s="35" t="s">
        <v>52</v>
      </c>
      <c r="B142" s="42"/>
      <c r="C142" s="43"/>
      <c r="D142" s="43"/>
      <c r="E142" s="45" t="s">
        <v>518</v>
      </c>
      <c r="F142" s="43"/>
      <c r="G142" s="43"/>
      <c r="H142" s="43"/>
      <c r="I142" s="43"/>
      <c r="J142" s="44"/>
    </row>
    <row r="143">
      <c r="A143" s="35" t="s">
        <v>44</v>
      </c>
      <c r="B143" s="35">
        <v>44</v>
      </c>
      <c r="C143" s="36" t="s">
        <v>519</v>
      </c>
      <c r="D143" s="35" t="s">
        <v>46</v>
      </c>
      <c r="E143" s="37" t="s">
        <v>520</v>
      </c>
      <c r="F143" s="38" t="s">
        <v>136</v>
      </c>
      <c r="G143" s="39">
        <v>0.45500000000000002</v>
      </c>
      <c r="H143" s="40">
        <v>0</v>
      </c>
      <c r="I143" s="40">
        <f>ROUND(G143*H143,P4)</f>
        <v>0</v>
      </c>
      <c r="J143" s="38" t="s">
        <v>49</v>
      </c>
      <c r="O143" s="41">
        <f>I143*0.21</f>
        <v>0</v>
      </c>
      <c r="P143">
        <v>3</v>
      </c>
    </row>
    <row r="144">
      <c r="A144" s="35" t="s">
        <v>50</v>
      </c>
      <c r="B144" s="42"/>
      <c r="C144" s="43"/>
      <c r="D144" s="43"/>
      <c r="E144" s="37" t="s">
        <v>521</v>
      </c>
      <c r="F144" s="43"/>
      <c r="G144" s="43"/>
      <c r="H144" s="43"/>
      <c r="I144" s="43"/>
      <c r="J144" s="44"/>
    </row>
    <row r="145" ht="30">
      <c r="A145" s="35" t="s">
        <v>52</v>
      </c>
      <c r="B145" s="42"/>
      <c r="C145" s="43"/>
      <c r="D145" s="43"/>
      <c r="E145" s="45" t="s">
        <v>522</v>
      </c>
      <c r="F145" s="43"/>
      <c r="G145" s="43"/>
      <c r="H145" s="43"/>
      <c r="I145" s="43"/>
      <c r="J145" s="44"/>
    </row>
    <row r="146">
      <c r="A146" s="35" t="s">
        <v>44</v>
      </c>
      <c r="B146" s="35">
        <v>45</v>
      </c>
      <c r="C146" s="36" t="s">
        <v>523</v>
      </c>
      <c r="D146" s="35" t="s">
        <v>46</v>
      </c>
      <c r="E146" s="37" t="s">
        <v>524</v>
      </c>
      <c r="F146" s="38" t="s">
        <v>136</v>
      </c>
      <c r="G146" s="39">
        <v>68.103999999999999</v>
      </c>
      <c r="H146" s="40">
        <v>0</v>
      </c>
      <c r="I146" s="40">
        <f>ROUND(G146*H146,P4)</f>
        <v>0</v>
      </c>
      <c r="J146" s="38" t="s">
        <v>175</v>
      </c>
      <c r="O146" s="41">
        <f>I146*0.21</f>
        <v>0</v>
      </c>
      <c r="P146">
        <v>3</v>
      </c>
    </row>
    <row r="147" ht="45">
      <c r="A147" s="35" t="s">
        <v>50</v>
      </c>
      <c r="B147" s="42"/>
      <c r="C147" s="43"/>
      <c r="D147" s="43"/>
      <c r="E147" s="37" t="s">
        <v>525</v>
      </c>
      <c r="F147" s="43"/>
      <c r="G147" s="43"/>
      <c r="H147" s="43"/>
      <c r="I147" s="43"/>
      <c r="J147" s="44"/>
    </row>
    <row r="148" ht="45">
      <c r="A148" s="35" t="s">
        <v>52</v>
      </c>
      <c r="B148" s="42"/>
      <c r="C148" s="43"/>
      <c r="D148" s="43"/>
      <c r="E148" s="45" t="s">
        <v>526</v>
      </c>
      <c r="F148" s="43"/>
      <c r="G148" s="43"/>
      <c r="H148" s="43"/>
      <c r="I148" s="43"/>
      <c r="J148" s="44"/>
    </row>
    <row r="149">
      <c r="A149" s="35" t="s">
        <v>44</v>
      </c>
      <c r="B149" s="35">
        <v>46</v>
      </c>
      <c r="C149" s="36" t="s">
        <v>527</v>
      </c>
      <c r="D149" s="35" t="s">
        <v>46</v>
      </c>
      <c r="E149" s="37" t="s">
        <v>528</v>
      </c>
      <c r="F149" s="38" t="s">
        <v>136</v>
      </c>
      <c r="G149" s="39">
        <v>12.65</v>
      </c>
      <c r="H149" s="40">
        <v>0</v>
      </c>
      <c r="I149" s="40">
        <f>ROUND(G149*H149,P4)</f>
        <v>0</v>
      </c>
      <c r="J149" s="38" t="s">
        <v>49</v>
      </c>
      <c r="O149" s="41">
        <f>I149*0.21</f>
        <v>0</v>
      </c>
      <c r="P149">
        <v>3</v>
      </c>
    </row>
    <row r="150">
      <c r="A150" s="35" t="s">
        <v>50</v>
      </c>
      <c r="B150" s="42"/>
      <c r="C150" s="43"/>
      <c r="D150" s="43"/>
      <c r="E150" s="37" t="s">
        <v>529</v>
      </c>
      <c r="F150" s="43"/>
      <c r="G150" s="43"/>
      <c r="H150" s="43"/>
      <c r="I150" s="43"/>
      <c r="J150" s="44"/>
    </row>
    <row r="151" ht="30">
      <c r="A151" s="35" t="s">
        <v>52</v>
      </c>
      <c r="B151" s="42"/>
      <c r="C151" s="43"/>
      <c r="D151" s="43"/>
      <c r="E151" s="45" t="s">
        <v>530</v>
      </c>
      <c r="F151" s="43"/>
      <c r="G151" s="43"/>
      <c r="H151" s="43"/>
      <c r="I151" s="43"/>
      <c r="J151" s="44"/>
    </row>
    <row r="152">
      <c r="A152" s="35" t="s">
        <v>44</v>
      </c>
      <c r="B152" s="35">
        <v>47</v>
      </c>
      <c r="C152" s="36" t="s">
        <v>531</v>
      </c>
      <c r="D152" s="35" t="s">
        <v>46</v>
      </c>
      <c r="E152" s="37" t="s">
        <v>532</v>
      </c>
      <c r="F152" s="38" t="s">
        <v>136</v>
      </c>
      <c r="G152" s="39">
        <v>24.504999999999999</v>
      </c>
      <c r="H152" s="40">
        <v>0</v>
      </c>
      <c r="I152" s="40">
        <f>ROUND(G152*H152,P4)</f>
        <v>0</v>
      </c>
      <c r="J152" s="38" t="s">
        <v>175</v>
      </c>
      <c r="O152" s="41">
        <f>I152*0.21</f>
        <v>0</v>
      </c>
      <c r="P152">
        <v>3</v>
      </c>
    </row>
    <row r="153" ht="30">
      <c r="A153" s="35" t="s">
        <v>50</v>
      </c>
      <c r="B153" s="42"/>
      <c r="C153" s="43"/>
      <c r="D153" s="43"/>
      <c r="E153" s="37" t="s">
        <v>533</v>
      </c>
      <c r="F153" s="43"/>
      <c r="G153" s="43"/>
      <c r="H153" s="43"/>
      <c r="I153" s="43"/>
      <c r="J153" s="44"/>
    </row>
    <row r="154" ht="30">
      <c r="A154" s="35" t="s">
        <v>52</v>
      </c>
      <c r="B154" s="42"/>
      <c r="C154" s="43"/>
      <c r="D154" s="43"/>
      <c r="E154" s="45" t="s">
        <v>534</v>
      </c>
      <c r="F154" s="43"/>
      <c r="G154" s="43"/>
      <c r="H154" s="43"/>
      <c r="I154" s="43"/>
      <c r="J154" s="44"/>
    </row>
    <row r="155">
      <c r="A155" s="35" t="s">
        <v>44</v>
      </c>
      <c r="B155" s="35">
        <v>48</v>
      </c>
      <c r="C155" s="36" t="s">
        <v>535</v>
      </c>
      <c r="D155" s="35" t="s">
        <v>46</v>
      </c>
      <c r="E155" s="37" t="s">
        <v>536</v>
      </c>
      <c r="F155" s="38" t="s">
        <v>136</v>
      </c>
      <c r="G155" s="39">
        <v>10.16</v>
      </c>
      <c r="H155" s="40">
        <v>0</v>
      </c>
      <c r="I155" s="40">
        <f>ROUND(G155*H155,P4)</f>
        <v>0</v>
      </c>
      <c r="J155" s="38" t="s">
        <v>175</v>
      </c>
      <c r="O155" s="41">
        <f>I155*0.21</f>
        <v>0</v>
      </c>
      <c r="P155">
        <v>3</v>
      </c>
    </row>
    <row r="156">
      <c r="A156" s="35" t="s">
        <v>50</v>
      </c>
      <c r="B156" s="42"/>
      <c r="C156" s="43"/>
      <c r="D156" s="43"/>
      <c r="E156" s="37" t="s">
        <v>537</v>
      </c>
      <c r="F156" s="43"/>
      <c r="G156" s="43"/>
      <c r="H156" s="43"/>
      <c r="I156" s="43"/>
      <c r="J156" s="44"/>
    </row>
    <row r="157" ht="45">
      <c r="A157" s="35" t="s">
        <v>52</v>
      </c>
      <c r="B157" s="42"/>
      <c r="C157" s="43"/>
      <c r="D157" s="43"/>
      <c r="E157" s="45" t="s">
        <v>538</v>
      </c>
      <c r="F157" s="43"/>
      <c r="G157" s="43"/>
      <c r="H157" s="43"/>
      <c r="I157" s="43"/>
      <c r="J157" s="44"/>
    </row>
    <row r="158">
      <c r="A158" s="29" t="s">
        <v>41</v>
      </c>
      <c r="B158" s="30"/>
      <c r="C158" s="31" t="s">
        <v>300</v>
      </c>
      <c r="D158" s="32"/>
      <c r="E158" s="29" t="s">
        <v>18</v>
      </c>
      <c r="F158" s="32"/>
      <c r="G158" s="32"/>
      <c r="H158" s="32"/>
      <c r="I158" s="33">
        <f>SUMIFS(I159:I170,A159:A170,"P")</f>
        <v>0</v>
      </c>
      <c r="J158" s="34"/>
    </row>
    <row r="159">
      <c r="A159" s="35" t="s">
        <v>44</v>
      </c>
      <c r="B159" s="35">
        <v>49</v>
      </c>
      <c r="C159" s="36" t="s">
        <v>316</v>
      </c>
      <c r="D159" s="35" t="s">
        <v>46</v>
      </c>
      <c r="E159" s="37" t="s">
        <v>317</v>
      </c>
      <c r="F159" s="38" t="s">
        <v>131</v>
      </c>
      <c r="G159" s="39">
        <v>430.30000000000001</v>
      </c>
      <c r="H159" s="40">
        <v>0</v>
      </c>
      <c r="I159" s="40">
        <f>ROUND(G159*H159,P4)</f>
        <v>0</v>
      </c>
      <c r="J159" s="38" t="s">
        <v>175</v>
      </c>
      <c r="O159" s="41">
        <f>I159*0.21</f>
        <v>0</v>
      </c>
      <c r="P159">
        <v>3</v>
      </c>
    </row>
    <row r="160">
      <c r="A160" s="35" t="s">
        <v>50</v>
      </c>
      <c r="B160" s="42"/>
      <c r="C160" s="43"/>
      <c r="D160" s="43"/>
      <c r="E160" s="37" t="s">
        <v>318</v>
      </c>
      <c r="F160" s="43"/>
      <c r="G160" s="43"/>
      <c r="H160" s="43"/>
      <c r="I160" s="43"/>
      <c r="J160" s="44"/>
    </row>
    <row r="161" ht="45">
      <c r="A161" s="35" t="s">
        <v>52</v>
      </c>
      <c r="B161" s="42"/>
      <c r="C161" s="43"/>
      <c r="D161" s="43"/>
      <c r="E161" s="45" t="s">
        <v>539</v>
      </c>
      <c r="F161" s="43"/>
      <c r="G161" s="43"/>
      <c r="H161" s="43"/>
      <c r="I161" s="43"/>
      <c r="J161" s="44"/>
    </row>
    <row r="162" ht="30">
      <c r="A162" s="35" t="s">
        <v>44</v>
      </c>
      <c r="B162" s="35">
        <v>50</v>
      </c>
      <c r="C162" s="36" t="s">
        <v>320</v>
      </c>
      <c r="D162" s="35" t="s">
        <v>46</v>
      </c>
      <c r="E162" s="37" t="s">
        <v>321</v>
      </c>
      <c r="F162" s="38" t="s">
        <v>131</v>
      </c>
      <c r="G162" s="39">
        <v>215.15000000000001</v>
      </c>
      <c r="H162" s="40">
        <v>0</v>
      </c>
      <c r="I162" s="40">
        <f>ROUND(G162*H162,P4)</f>
        <v>0</v>
      </c>
      <c r="J162" s="38" t="s">
        <v>175</v>
      </c>
      <c r="O162" s="41">
        <f>I162*0.21</f>
        <v>0</v>
      </c>
      <c r="P162">
        <v>3</v>
      </c>
    </row>
    <row r="163" ht="30">
      <c r="A163" s="35" t="s">
        <v>50</v>
      </c>
      <c r="B163" s="42"/>
      <c r="C163" s="43"/>
      <c r="D163" s="43"/>
      <c r="E163" s="37" t="s">
        <v>322</v>
      </c>
      <c r="F163" s="43"/>
      <c r="G163" s="43"/>
      <c r="H163" s="43"/>
      <c r="I163" s="43"/>
      <c r="J163" s="44"/>
    </row>
    <row r="164" ht="30">
      <c r="A164" s="35" t="s">
        <v>52</v>
      </c>
      <c r="B164" s="42"/>
      <c r="C164" s="43"/>
      <c r="D164" s="43"/>
      <c r="E164" s="45" t="s">
        <v>540</v>
      </c>
      <c r="F164" s="43"/>
      <c r="G164" s="43"/>
      <c r="H164" s="43"/>
      <c r="I164" s="43"/>
      <c r="J164" s="44"/>
    </row>
    <row r="165">
      <c r="A165" s="35" t="s">
        <v>44</v>
      </c>
      <c r="B165" s="35">
        <v>51</v>
      </c>
      <c r="C165" s="36" t="s">
        <v>324</v>
      </c>
      <c r="D165" s="35" t="s">
        <v>46</v>
      </c>
      <c r="E165" s="37" t="s">
        <v>325</v>
      </c>
      <c r="F165" s="38" t="s">
        <v>131</v>
      </c>
      <c r="G165" s="39">
        <v>215.15000000000001</v>
      </c>
      <c r="H165" s="40">
        <v>0</v>
      </c>
      <c r="I165" s="40">
        <f>ROUND(G165*H165,P4)</f>
        <v>0</v>
      </c>
      <c r="J165" s="38" t="s">
        <v>175</v>
      </c>
      <c r="O165" s="41">
        <f>I165*0.21</f>
        <v>0</v>
      </c>
      <c r="P165">
        <v>3</v>
      </c>
    </row>
    <row r="166" ht="30">
      <c r="A166" s="35" t="s">
        <v>50</v>
      </c>
      <c r="B166" s="42"/>
      <c r="C166" s="43"/>
      <c r="D166" s="43"/>
      <c r="E166" s="37" t="s">
        <v>541</v>
      </c>
      <c r="F166" s="43"/>
      <c r="G166" s="43"/>
      <c r="H166" s="43"/>
      <c r="I166" s="43"/>
      <c r="J166" s="44"/>
    </row>
    <row r="167" ht="30">
      <c r="A167" s="35" t="s">
        <v>52</v>
      </c>
      <c r="B167" s="42"/>
      <c r="C167" s="43"/>
      <c r="D167" s="43"/>
      <c r="E167" s="45" t="s">
        <v>540</v>
      </c>
      <c r="F167" s="43"/>
      <c r="G167" s="43"/>
      <c r="H167" s="43"/>
      <c r="I167" s="43"/>
      <c r="J167" s="44"/>
    </row>
    <row r="168">
      <c r="A168" s="35" t="s">
        <v>44</v>
      </c>
      <c r="B168" s="35">
        <v>52</v>
      </c>
      <c r="C168" s="36" t="s">
        <v>542</v>
      </c>
      <c r="D168" s="35" t="s">
        <v>46</v>
      </c>
      <c r="E168" s="37" t="s">
        <v>543</v>
      </c>
      <c r="F168" s="38" t="s">
        <v>131</v>
      </c>
      <c r="G168" s="39">
        <v>228.15000000000001</v>
      </c>
      <c r="H168" s="40">
        <v>0</v>
      </c>
      <c r="I168" s="40">
        <f>ROUND(G168*H168,P4)</f>
        <v>0</v>
      </c>
      <c r="J168" s="38" t="s">
        <v>175</v>
      </c>
      <c r="O168" s="41">
        <f>I168*0.21</f>
        <v>0</v>
      </c>
      <c r="P168">
        <v>3</v>
      </c>
    </row>
    <row r="169">
      <c r="A169" s="35" t="s">
        <v>50</v>
      </c>
      <c r="B169" s="42"/>
      <c r="C169" s="43"/>
      <c r="D169" s="43"/>
      <c r="E169" s="37" t="s">
        <v>544</v>
      </c>
      <c r="F169" s="43"/>
      <c r="G169" s="43"/>
      <c r="H169" s="43"/>
      <c r="I169" s="43"/>
      <c r="J169" s="44"/>
    </row>
    <row r="170" ht="60">
      <c r="A170" s="35" t="s">
        <v>52</v>
      </c>
      <c r="B170" s="42"/>
      <c r="C170" s="43"/>
      <c r="D170" s="43"/>
      <c r="E170" s="45" t="s">
        <v>545</v>
      </c>
      <c r="F170" s="43"/>
      <c r="G170" s="43"/>
      <c r="H170" s="43"/>
      <c r="I170" s="43"/>
      <c r="J170" s="44"/>
    </row>
    <row r="171">
      <c r="A171" s="29" t="s">
        <v>41</v>
      </c>
      <c r="B171" s="30"/>
      <c r="C171" s="31" t="s">
        <v>546</v>
      </c>
      <c r="D171" s="32"/>
      <c r="E171" s="29" t="s">
        <v>547</v>
      </c>
      <c r="F171" s="32"/>
      <c r="G171" s="32"/>
      <c r="H171" s="32"/>
      <c r="I171" s="33">
        <f>SUMIFS(I172:I186,A172:A186,"P")</f>
        <v>0</v>
      </c>
      <c r="J171" s="34"/>
    </row>
    <row r="172" ht="30">
      <c r="A172" s="35" t="s">
        <v>44</v>
      </c>
      <c r="B172" s="35">
        <v>53</v>
      </c>
      <c r="C172" s="36" t="s">
        <v>548</v>
      </c>
      <c r="D172" s="35" t="s">
        <v>46</v>
      </c>
      <c r="E172" s="37" t="s">
        <v>549</v>
      </c>
      <c r="F172" s="38" t="s">
        <v>131</v>
      </c>
      <c r="G172" s="39">
        <v>325.79500000000002</v>
      </c>
      <c r="H172" s="40">
        <v>0</v>
      </c>
      <c r="I172" s="40">
        <f>ROUND(G172*H172,P4)</f>
        <v>0</v>
      </c>
      <c r="J172" s="38" t="s">
        <v>175</v>
      </c>
      <c r="O172" s="41">
        <f>I172*0.21</f>
        <v>0</v>
      </c>
      <c r="P172">
        <v>3</v>
      </c>
    </row>
    <row r="173" ht="30">
      <c r="A173" s="35" t="s">
        <v>50</v>
      </c>
      <c r="B173" s="42"/>
      <c r="C173" s="43"/>
      <c r="D173" s="43"/>
      <c r="E173" s="37" t="s">
        <v>550</v>
      </c>
      <c r="F173" s="43"/>
      <c r="G173" s="43"/>
      <c r="H173" s="43"/>
      <c r="I173" s="43"/>
      <c r="J173" s="44"/>
    </row>
    <row r="174" ht="45">
      <c r="A174" s="35" t="s">
        <v>52</v>
      </c>
      <c r="B174" s="42"/>
      <c r="C174" s="43"/>
      <c r="D174" s="43"/>
      <c r="E174" s="45" t="s">
        <v>551</v>
      </c>
      <c r="F174" s="43"/>
      <c r="G174" s="43"/>
      <c r="H174" s="43"/>
      <c r="I174" s="43"/>
      <c r="J174" s="44"/>
    </row>
    <row r="175">
      <c r="A175" s="35" t="s">
        <v>44</v>
      </c>
      <c r="B175" s="35">
        <v>54</v>
      </c>
      <c r="C175" s="36" t="s">
        <v>552</v>
      </c>
      <c r="D175" s="35" t="s">
        <v>46</v>
      </c>
      <c r="E175" s="37" t="s">
        <v>553</v>
      </c>
      <c r="F175" s="38" t="s">
        <v>131</v>
      </c>
      <c r="G175" s="39">
        <v>106.925</v>
      </c>
      <c r="H175" s="40">
        <v>0</v>
      </c>
      <c r="I175" s="40">
        <f>ROUND(G175*H175,P4)</f>
        <v>0</v>
      </c>
      <c r="J175" s="38" t="s">
        <v>175</v>
      </c>
      <c r="O175" s="41">
        <f>I175*0.21</f>
        <v>0</v>
      </c>
      <c r="P175">
        <v>3</v>
      </c>
    </row>
    <row r="176" ht="30">
      <c r="A176" s="35" t="s">
        <v>50</v>
      </c>
      <c r="B176" s="42"/>
      <c r="C176" s="43"/>
      <c r="D176" s="43"/>
      <c r="E176" s="37" t="s">
        <v>554</v>
      </c>
      <c r="F176" s="43"/>
      <c r="G176" s="43"/>
      <c r="H176" s="43"/>
      <c r="I176" s="43"/>
      <c r="J176" s="44"/>
    </row>
    <row r="177" ht="45">
      <c r="A177" s="35" t="s">
        <v>52</v>
      </c>
      <c r="B177" s="42"/>
      <c r="C177" s="43"/>
      <c r="D177" s="43"/>
      <c r="E177" s="45" t="s">
        <v>555</v>
      </c>
      <c r="F177" s="43"/>
      <c r="G177" s="43"/>
      <c r="H177" s="43"/>
      <c r="I177" s="43"/>
      <c r="J177" s="44"/>
    </row>
    <row r="178">
      <c r="A178" s="35" t="s">
        <v>44</v>
      </c>
      <c r="B178" s="35">
        <v>55</v>
      </c>
      <c r="C178" s="36" t="s">
        <v>556</v>
      </c>
      <c r="D178" s="35" t="s">
        <v>46</v>
      </c>
      <c r="E178" s="37" t="s">
        <v>557</v>
      </c>
      <c r="F178" s="38" t="s">
        <v>131</v>
      </c>
      <c r="G178" s="39">
        <v>277.81799999999998</v>
      </c>
      <c r="H178" s="40">
        <v>0</v>
      </c>
      <c r="I178" s="40">
        <f>ROUND(G178*H178,P4)</f>
        <v>0</v>
      </c>
      <c r="J178" s="38" t="s">
        <v>175</v>
      </c>
      <c r="O178" s="41">
        <f>I178*0.21</f>
        <v>0</v>
      </c>
      <c r="P178">
        <v>3</v>
      </c>
    </row>
    <row r="179">
      <c r="A179" s="35" t="s">
        <v>50</v>
      </c>
      <c r="B179" s="42"/>
      <c r="C179" s="43"/>
      <c r="D179" s="43"/>
      <c r="E179" s="37" t="s">
        <v>558</v>
      </c>
      <c r="F179" s="43"/>
      <c r="G179" s="43"/>
      <c r="H179" s="43"/>
      <c r="I179" s="43"/>
      <c r="J179" s="44"/>
    </row>
    <row r="180" ht="195">
      <c r="A180" s="35" t="s">
        <v>52</v>
      </c>
      <c r="B180" s="42"/>
      <c r="C180" s="43"/>
      <c r="D180" s="43"/>
      <c r="E180" s="45" t="s">
        <v>559</v>
      </c>
      <c r="F180" s="43"/>
      <c r="G180" s="43"/>
      <c r="H180" s="43"/>
      <c r="I180" s="43"/>
      <c r="J180" s="44"/>
    </row>
    <row r="181">
      <c r="A181" s="35" t="s">
        <v>44</v>
      </c>
      <c r="B181" s="35">
        <v>56</v>
      </c>
      <c r="C181" s="36" t="s">
        <v>560</v>
      </c>
      <c r="D181" s="35" t="s">
        <v>46</v>
      </c>
      <c r="E181" s="37" t="s">
        <v>561</v>
      </c>
      <c r="F181" s="38" t="s">
        <v>131</v>
      </c>
      <c r="G181" s="39">
        <v>3.7000000000000002</v>
      </c>
      <c r="H181" s="40">
        <v>0</v>
      </c>
      <c r="I181" s="40">
        <f>ROUND(G181*H181,P4)</f>
        <v>0</v>
      </c>
      <c r="J181" s="38" t="s">
        <v>175</v>
      </c>
      <c r="O181" s="41">
        <f>I181*0.21</f>
        <v>0</v>
      </c>
      <c r="P181">
        <v>3</v>
      </c>
    </row>
    <row r="182">
      <c r="A182" s="35" t="s">
        <v>50</v>
      </c>
      <c r="B182" s="42"/>
      <c r="C182" s="43"/>
      <c r="D182" s="43"/>
      <c r="E182" s="37" t="s">
        <v>562</v>
      </c>
      <c r="F182" s="43"/>
      <c r="G182" s="43"/>
      <c r="H182" s="43"/>
      <c r="I182" s="43"/>
      <c r="J182" s="44"/>
    </row>
    <row r="183" ht="45">
      <c r="A183" s="35" t="s">
        <v>52</v>
      </c>
      <c r="B183" s="42"/>
      <c r="C183" s="43"/>
      <c r="D183" s="43"/>
      <c r="E183" s="45" t="s">
        <v>563</v>
      </c>
      <c r="F183" s="43"/>
      <c r="G183" s="43"/>
      <c r="H183" s="43"/>
      <c r="I183" s="43"/>
      <c r="J183" s="44"/>
    </row>
    <row r="184">
      <c r="A184" s="35" t="s">
        <v>44</v>
      </c>
      <c r="B184" s="35">
        <v>57</v>
      </c>
      <c r="C184" s="36" t="s">
        <v>564</v>
      </c>
      <c r="D184" s="35" t="s">
        <v>46</v>
      </c>
      <c r="E184" s="37" t="s">
        <v>565</v>
      </c>
      <c r="F184" s="38" t="s">
        <v>131</v>
      </c>
      <c r="G184" s="39">
        <v>24.300000000000001</v>
      </c>
      <c r="H184" s="40">
        <v>0</v>
      </c>
      <c r="I184" s="40">
        <f>ROUND(G184*H184,P4)</f>
        <v>0</v>
      </c>
      <c r="J184" s="38" t="s">
        <v>175</v>
      </c>
      <c r="O184" s="41">
        <f>I184*0.21</f>
        <v>0</v>
      </c>
      <c r="P184">
        <v>3</v>
      </c>
    </row>
    <row r="185">
      <c r="A185" s="35" t="s">
        <v>50</v>
      </c>
      <c r="B185" s="42"/>
      <c r="C185" s="43"/>
      <c r="D185" s="43"/>
      <c r="E185" s="37" t="s">
        <v>566</v>
      </c>
      <c r="F185" s="43"/>
      <c r="G185" s="43"/>
      <c r="H185" s="43"/>
      <c r="I185" s="43"/>
      <c r="J185" s="44"/>
    </row>
    <row r="186" ht="45">
      <c r="A186" s="35" t="s">
        <v>52</v>
      </c>
      <c r="B186" s="42"/>
      <c r="C186" s="43"/>
      <c r="D186" s="43"/>
      <c r="E186" s="45" t="s">
        <v>567</v>
      </c>
      <c r="F186" s="43"/>
      <c r="G186" s="43"/>
      <c r="H186" s="43"/>
      <c r="I186" s="43"/>
      <c r="J186" s="44"/>
    </row>
    <row r="187">
      <c r="A187" s="29" t="s">
        <v>41</v>
      </c>
      <c r="B187" s="30"/>
      <c r="C187" s="31" t="s">
        <v>568</v>
      </c>
      <c r="D187" s="32"/>
      <c r="E187" s="29" t="s">
        <v>569</v>
      </c>
      <c r="F187" s="32"/>
      <c r="G187" s="32"/>
      <c r="H187" s="32"/>
      <c r="I187" s="33">
        <f>SUMIFS(I188:I193,A188:A193,"P")</f>
        <v>0</v>
      </c>
      <c r="J187" s="34"/>
    </row>
    <row r="188">
      <c r="A188" s="35" t="s">
        <v>44</v>
      </c>
      <c r="B188" s="35">
        <v>58</v>
      </c>
      <c r="C188" s="36" t="s">
        <v>570</v>
      </c>
      <c r="D188" s="35" t="s">
        <v>46</v>
      </c>
      <c r="E188" s="37" t="s">
        <v>571</v>
      </c>
      <c r="F188" s="38" t="s">
        <v>170</v>
      </c>
      <c r="G188" s="39">
        <v>35.100000000000001</v>
      </c>
      <c r="H188" s="40">
        <v>0</v>
      </c>
      <c r="I188" s="40">
        <f>ROUND(G188*H188,P4)</f>
        <v>0</v>
      </c>
      <c r="J188" s="38" t="s">
        <v>175</v>
      </c>
      <c r="O188" s="41">
        <f>I188*0.21</f>
        <v>0</v>
      </c>
      <c r="P188">
        <v>3</v>
      </c>
    </row>
    <row r="189" ht="45">
      <c r="A189" s="35" t="s">
        <v>50</v>
      </c>
      <c r="B189" s="42"/>
      <c r="C189" s="43"/>
      <c r="D189" s="43"/>
      <c r="E189" s="37" t="s">
        <v>572</v>
      </c>
      <c r="F189" s="43"/>
      <c r="G189" s="43"/>
      <c r="H189" s="43"/>
      <c r="I189" s="43"/>
      <c r="J189" s="44"/>
    </row>
    <row r="190" ht="45">
      <c r="A190" s="35" t="s">
        <v>52</v>
      </c>
      <c r="B190" s="42"/>
      <c r="C190" s="43"/>
      <c r="D190" s="43"/>
      <c r="E190" s="45" t="s">
        <v>573</v>
      </c>
      <c r="F190" s="43"/>
      <c r="G190" s="43"/>
      <c r="H190" s="43"/>
      <c r="I190" s="43"/>
      <c r="J190" s="44"/>
    </row>
    <row r="191">
      <c r="A191" s="35" t="s">
        <v>44</v>
      </c>
      <c r="B191" s="35">
        <v>59</v>
      </c>
      <c r="C191" s="36" t="s">
        <v>574</v>
      </c>
      <c r="D191" s="35" t="s">
        <v>46</v>
      </c>
      <c r="E191" s="37" t="s">
        <v>575</v>
      </c>
      <c r="F191" s="38" t="s">
        <v>170</v>
      </c>
      <c r="G191" s="39">
        <v>155.25</v>
      </c>
      <c r="H191" s="40">
        <v>0</v>
      </c>
      <c r="I191" s="40">
        <f>ROUND(G191*H191,P4)</f>
        <v>0</v>
      </c>
      <c r="J191" s="38" t="s">
        <v>175</v>
      </c>
      <c r="O191" s="41">
        <f>I191*0.21</f>
        <v>0</v>
      </c>
      <c r="P191">
        <v>3</v>
      </c>
    </row>
    <row r="192">
      <c r="A192" s="35" t="s">
        <v>50</v>
      </c>
      <c r="B192" s="42"/>
      <c r="C192" s="43"/>
      <c r="D192" s="43"/>
      <c r="E192" s="37" t="s">
        <v>576</v>
      </c>
      <c r="F192" s="43"/>
      <c r="G192" s="43"/>
      <c r="H192" s="43"/>
      <c r="I192" s="43"/>
      <c r="J192" s="44"/>
    </row>
    <row r="193" ht="45">
      <c r="A193" s="35" t="s">
        <v>52</v>
      </c>
      <c r="B193" s="42"/>
      <c r="C193" s="43"/>
      <c r="D193" s="43"/>
      <c r="E193" s="45" t="s">
        <v>577</v>
      </c>
      <c r="F193" s="43"/>
      <c r="G193" s="43"/>
      <c r="H193" s="43"/>
      <c r="I193" s="43"/>
      <c r="J193" s="44"/>
    </row>
    <row r="194">
      <c r="A194" s="29" t="s">
        <v>41</v>
      </c>
      <c r="B194" s="30"/>
      <c r="C194" s="31" t="s">
        <v>166</v>
      </c>
      <c r="D194" s="32"/>
      <c r="E194" s="29" t="s">
        <v>167</v>
      </c>
      <c r="F194" s="32"/>
      <c r="G194" s="32"/>
      <c r="H194" s="32"/>
      <c r="I194" s="33">
        <f>SUMIFS(I195:I236,A195:A236,"P")</f>
        <v>0</v>
      </c>
      <c r="J194" s="34"/>
    </row>
    <row r="195">
      <c r="A195" s="35" t="s">
        <v>44</v>
      </c>
      <c r="B195" s="35">
        <v>60</v>
      </c>
      <c r="C195" s="36" t="s">
        <v>578</v>
      </c>
      <c r="D195" s="35" t="s">
        <v>46</v>
      </c>
      <c r="E195" s="37" t="s">
        <v>579</v>
      </c>
      <c r="F195" s="38" t="s">
        <v>170</v>
      </c>
      <c r="G195" s="39">
        <v>81</v>
      </c>
      <c r="H195" s="40">
        <v>0</v>
      </c>
      <c r="I195" s="40">
        <f>ROUND(G195*H195,P4)</f>
        <v>0</v>
      </c>
      <c r="J195" s="38" t="s">
        <v>175</v>
      </c>
      <c r="O195" s="41">
        <f>I195*0.21</f>
        <v>0</v>
      </c>
      <c r="P195">
        <v>3</v>
      </c>
    </row>
    <row r="196" ht="45">
      <c r="A196" s="35" t="s">
        <v>50</v>
      </c>
      <c r="B196" s="42"/>
      <c r="C196" s="43"/>
      <c r="D196" s="43"/>
      <c r="E196" s="37" t="s">
        <v>580</v>
      </c>
      <c r="F196" s="43"/>
      <c r="G196" s="43"/>
      <c r="H196" s="43"/>
      <c r="I196" s="43"/>
      <c r="J196" s="44"/>
    </row>
    <row r="197" ht="45">
      <c r="A197" s="35" t="s">
        <v>52</v>
      </c>
      <c r="B197" s="42"/>
      <c r="C197" s="43"/>
      <c r="D197" s="43"/>
      <c r="E197" s="45" t="s">
        <v>581</v>
      </c>
      <c r="F197" s="43"/>
      <c r="G197" s="43"/>
      <c r="H197" s="43"/>
      <c r="I197" s="43"/>
      <c r="J197" s="44"/>
    </row>
    <row r="198">
      <c r="A198" s="35" t="s">
        <v>44</v>
      </c>
      <c r="B198" s="35">
        <v>61</v>
      </c>
      <c r="C198" s="36" t="s">
        <v>582</v>
      </c>
      <c r="D198" s="35" t="s">
        <v>46</v>
      </c>
      <c r="E198" s="37" t="s">
        <v>583</v>
      </c>
      <c r="F198" s="38" t="s">
        <v>74</v>
      </c>
      <c r="G198" s="39">
        <v>10</v>
      </c>
      <c r="H198" s="40">
        <v>0</v>
      </c>
      <c r="I198" s="40">
        <f>ROUND(G198*H198,P4)</f>
        <v>0</v>
      </c>
      <c r="J198" s="38" t="s">
        <v>175</v>
      </c>
      <c r="O198" s="41">
        <f>I198*0.21</f>
        <v>0</v>
      </c>
      <c r="P198">
        <v>3</v>
      </c>
    </row>
    <row r="199">
      <c r="A199" s="35" t="s">
        <v>50</v>
      </c>
      <c r="B199" s="42"/>
      <c r="C199" s="43"/>
      <c r="D199" s="43"/>
      <c r="E199" s="37" t="s">
        <v>584</v>
      </c>
      <c r="F199" s="43"/>
      <c r="G199" s="43"/>
      <c r="H199" s="43"/>
      <c r="I199" s="43"/>
      <c r="J199" s="44"/>
    </row>
    <row r="200" ht="75">
      <c r="A200" s="35" t="s">
        <v>52</v>
      </c>
      <c r="B200" s="42"/>
      <c r="C200" s="43"/>
      <c r="D200" s="43"/>
      <c r="E200" s="45" t="s">
        <v>585</v>
      </c>
      <c r="F200" s="43"/>
      <c r="G200" s="43"/>
      <c r="H200" s="43"/>
      <c r="I200" s="43"/>
      <c r="J200" s="44"/>
    </row>
    <row r="201">
      <c r="A201" s="35" t="s">
        <v>44</v>
      </c>
      <c r="B201" s="35">
        <v>62</v>
      </c>
      <c r="C201" s="36" t="s">
        <v>586</v>
      </c>
      <c r="D201" s="35" t="s">
        <v>46</v>
      </c>
      <c r="E201" s="37" t="s">
        <v>587</v>
      </c>
      <c r="F201" s="38" t="s">
        <v>74</v>
      </c>
      <c r="G201" s="39">
        <v>2</v>
      </c>
      <c r="H201" s="40">
        <v>0</v>
      </c>
      <c r="I201" s="40">
        <f>ROUND(G201*H201,P4)</f>
        <v>0</v>
      </c>
      <c r="J201" s="38" t="s">
        <v>175</v>
      </c>
      <c r="O201" s="41">
        <f>I201*0.21</f>
        <v>0</v>
      </c>
      <c r="P201">
        <v>3</v>
      </c>
    </row>
    <row r="202" ht="30">
      <c r="A202" s="35" t="s">
        <v>50</v>
      </c>
      <c r="B202" s="42"/>
      <c r="C202" s="43"/>
      <c r="D202" s="43"/>
      <c r="E202" s="37" t="s">
        <v>588</v>
      </c>
      <c r="F202" s="43"/>
      <c r="G202" s="43"/>
      <c r="H202" s="43"/>
      <c r="I202" s="43"/>
      <c r="J202" s="44"/>
    </row>
    <row r="203" ht="30">
      <c r="A203" s="35" t="s">
        <v>52</v>
      </c>
      <c r="B203" s="42"/>
      <c r="C203" s="43"/>
      <c r="D203" s="43"/>
      <c r="E203" s="45" t="s">
        <v>92</v>
      </c>
      <c r="F203" s="43"/>
      <c r="G203" s="43"/>
      <c r="H203" s="43"/>
      <c r="I203" s="43"/>
      <c r="J203" s="44"/>
    </row>
    <row r="204" ht="30">
      <c r="A204" s="35" t="s">
        <v>44</v>
      </c>
      <c r="B204" s="35">
        <v>63</v>
      </c>
      <c r="C204" s="36" t="s">
        <v>334</v>
      </c>
      <c r="D204" s="35" t="s">
        <v>46</v>
      </c>
      <c r="E204" s="37" t="s">
        <v>335</v>
      </c>
      <c r="F204" s="38" t="s">
        <v>74</v>
      </c>
      <c r="G204" s="39">
        <v>2</v>
      </c>
      <c r="H204" s="40">
        <v>0</v>
      </c>
      <c r="I204" s="40">
        <f>ROUND(G204*H204,P4)</f>
        <v>0</v>
      </c>
      <c r="J204" s="38" t="s">
        <v>49</v>
      </c>
      <c r="O204" s="41">
        <f>I204*0.21</f>
        <v>0</v>
      </c>
      <c r="P204">
        <v>3</v>
      </c>
    </row>
    <row r="205">
      <c r="A205" s="35" t="s">
        <v>50</v>
      </c>
      <c r="B205" s="42"/>
      <c r="C205" s="43"/>
      <c r="D205" s="43"/>
      <c r="E205" s="37" t="s">
        <v>589</v>
      </c>
      <c r="F205" s="43"/>
      <c r="G205" s="43"/>
      <c r="H205" s="43"/>
      <c r="I205" s="43"/>
      <c r="J205" s="44"/>
    </row>
    <row r="206" ht="30">
      <c r="A206" s="35" t="s">
        <v>52</v>
      </c>
      <c r="B206" s="42"/>
      <c r="C206" s="43"/>
      <c r="D206" s="43"/>
      <c r="E206" s="45" t="s">
        <v>590</v>
      </c>
      <c r="F206" s="43"/>
      <c r="G206" s="43"/>
      <c r="H206" s="43"/>
      <c r="I206" s="43"/>
      <c r="J206" s="44"/>
    </row>
    <row r="207" ht="30">
      <c r="A207" s="35" t="s">
        <v>44</v>
      </c>
      <c r="B207" s="35">
        <v>64</v>
      </c>
      <c r="C207" s="36" t="s">
        <v>591</v>
      </c>
      <c r="D207" s="35" t="s">
        <v>46</v>
      </c>
      <c r="E207" s="37" t="s">
        <v>592</v>
      </c>
      <c r="F207" s="38" t="s">
        <v>74</v>
      </c>
      <c r="G207" s="39">
        <v>2</v>
      </c>
      <c r="H207" s="40">
        <v>0</v>
      </c>
      <c r="I207" s="40">
        <f>ROUND(G207*H207,P4)</f>
        <v>0</v>
      </c>
      <c r="J207" s="38" t="s">
        <v>49</v>
      </c>
      <c r="O207" s="41">
        <f>I207*0.21</f>
        <v>0</v>
      </c>
      <c r="P207">
        <v>3</v>
      </c>
    </row>
    <row r="208">
      <c r="A208" s="35" t="s">
        <v>50</v>
      </c>
      <c r="B208" s="42"/>
      <c r="C208" s="43"/>
      <c r="D208" s="43"/>
      <c r="E208" s="37" t="s">
        <v>593</v>
      </c>
      <c r="F208" s="43"/>
      <c r="G208" s="43"/>
      <c r="H208" s="43"/>
      <c r="I208" s="43"/>
      <c r="J208" s="44"/>
    </row>
    <row r="209" ht="30">
      <c r="A209" s="35" t="s">
        <v>52</v>
      </c>
      <c r="B209" s="42"/>
      <c r="C209" s="43"/>
      <c r="D209" s="43"/>
      <c r="E209" s="45" t="s">
        <v>92</v>
      </c>
      <c r="F209" s="43"/>
      <c r="G209" s="43"/>
      <c r="H209" s="43"/>
      <c r="I209" s="43"/>
      <c r="J209" s="44"/>
    </row>
    <row r="210" ht="30">
      <c r="A210" s="35" t="s">
        <v>44</v>
      </c>
      <c r="B210" s="35">
        <v>65</v>
      </c>
      <c r="C210" s="36" t="s">
        <v>361</v>
      </c>
      <c r="D210" s="35" t="s">
        <v>46</v>
      </c>
      <c r="E210" s="37" t="s">
        <v>362</v>
      </c>
      <c r="F210" s="38" t="s">
        <v>170</v>
      </c>
      <c r="G210" s="39">
        <v>68.239999999999995</v>
      </c>
      <c r="H210" s="40">
        <v>0</v>
      </c>
      <c r="I210" s="40">
        <f>ROUND(G210*H210,P4)</f>
        <v>0</v>
      </c>
      <c r="J210" s="38" t="s">
        <v>175</v>
      </c>
      <c r="O210" s="41">
        <f>I210*0.21</f>
        <v>0</v>
      </c>
      <c r="P210">
        <v>3</v>
      </c>
    </row>
    <row r="211">
      <c r="A211" s="35" t="s">
        <v>50</v>
      </c>
      <c r="B211" s="42"/>
      <c r="C211" s="43"/>
      <c r="D211" s="43"/>
      <c r="E211" s="37" t="s">
        <v>363</v>
      </c>
      <c r="F211" s="43"/>
      <c r="G211" s="43"/>
      <c r="H211" s="43"/>
      <c r="I211" s="43"/>
      <c r="J211" s="44"/>
    </row>
    <row r="212" ht="150">
      <c r="A212" s="35" t="s">
        <v>52</v>
      </c>
      <c r="B212" s="42"/>
      <c r="C212" s="43"/>
      <c r="D212" s="43"/>
      <c r="E212" s="45" t="s">
        <v>594</v>
      </c>
      <c r="F212" s="43"/>
      <c r="G212" s="43"/>
      <c r="H212" s="43"/>
      <c r="I212" s="43"/>
      <c r="J212" s="44"/>
    </row>
    <row r="213" ht="30">
      <c r="A213" s="35" t="s">
        <v>44</v>
      </c>
      <c r="B213" s="35">
        <v>66</v>
      </c>
      <c r="C213" s="36" t="s">
        <v>365</v>
      </c>
      <c r="D213" s="35" t="s">
        <v>46</v>
      </c>
      <c r="E213" s="37" t="s">
        <v>366</v>
      </c>
      <c r="F213" s="38" t="s">
        <v>170</v>
      </c>
      <c r="G213" s="39">
        <v>10</v>
      </c>
      <c r="H213" s="40">
        <v>0</v>
      </c>
      <c r="I213" s="40">
        <f>ROUND(G213*H213,P4)</f>
        <v>0</v>
      </c>
      <c r="J213" s="38" t="s">
        <v>175</v>
      </c>
      <c r="O213" s="41">
        <f>I213*0.21</f>
        <v>0</v>
      </c>
      <c r="P213">
        <v>3</v>
      </c>
    </row>
    <row r="214" ht="60">
      <c r="A214" s="35" t="s">
        <v>50</v>
      </c>
      <c r="B214" s="42"/>
      <c r="C214" s="43"/>
      <c r="D214" s="43"/>
      <c r="E214" s="37" t="s">
        <v>367</v>
      </c>
      <c r="F214" s="43"/>
      <c r="G214" s="43"/>
      <c r="H214" s="43"/>
      <c r="I214" s="43"/>
      <c r="J214" s="44"/>
    </row>
    <row r="215" ht="45">
      <c r="A215" s="35" t="s">
        <v>52</v>
      </c>
      <c r="B215" s="42"/>
      <c r="C215" s="43"/>
      <c r="D215" s="43"/>
      <c r="E215" s="45" t="s">
        <v>595</v>
      </c>
      <c r="F215" s="43"/>
      <c r="G215" s="43"/>
      <c r="H215" s="43"/>
      <c r="I215" s="43"/>
      <c r="J215" s="44"/>
    </row>
    <row r="216">
      <c r="A216" s="35" t="s">
        <v>44</v>
      </c>
      <c r="B216" s="35">
        <v>67</v>
      </c>
      <c r="C216" s="36" t="s">
        <v>596</v>
      </c>
      <c r="D216" s="35" t="s">
        <v>67</v>
      </c>
      <c r="E216" s="37" t="s">
        <v>597</v>
      </c>
      <c r="F216" s="38" t="s">
        <v>170</v>
      </c>
      <c r="G216" s="39">
        <v>81</v>
      </c>
      <c r="H216" s="40">
        <v>0</v>
      </c>
      <c r="I216" s="40">
        <f>ROUND(G216*H216,P4)</f>
        <v>0</v>
      </c>
      <c r="J216" s="38" t="s">
        <v>175</v>
      </c>
      <c r="O216" s="41">
        <f>I216*0.21</f>
        <v>0</v>
      </c>
      <c r="P216">
        <v>3</v>
      </c>
    </row>
    <row r="217" ht="30">
      <c r="A217" s="35" t="s">
        <v>50</v>
      </c>
      <c r="B217" s="42"/>
      <c r="C217" s="43"/>
      <c r="D217" s="43"/>
      <c r="E217" s="37" t="s">
        <v>598</v>
      </c>
      <c r="F217" s="43"/>
      <c r="G217" s="43"/>
      <c r="H217" s="43"/>
      <c r="I217" s="43"/>
      <c r="J217" s="44"/>
    </row>
    <row r="218" ht="30">
      <c r="A218" s="35" t="s">
        <v>52</v>
      </c>
      <c r="B218" s="42"/>
      <c r="C218" s="43"/>
      <c r="D218" s="43"/>
      <c r="E218" s="45" t="s">
        <v>599</v>
      </c>
      <c r="F218" s="43"/>
      <c r="G218" s="43"/>
      <c r="H218" s="43"/>
      <c r="I218" s="43"/>
      <c r="J218" s="44"/>
    </row>
    <row r="219">
      <c r="A219" s="35" t="s">
        <v>44</v>
      </c>
      <c r="B219" s="35">
        <v>68</v>
      </c>
      <c r="C219" s="36" t="s">
        <v>596</v>
      </c>
      <c r="D219" s="35" t="s">
        <v>70</v>
      </c>
      <c r="E219" s="37" t="s">
        <v>597</v>
      </c>
      <c r="F219" s="38" t="s">
        <v>170</v>
      </c>
      <c r="G219" s="39">
        <v>81</v>
      </c>
      <c r="H219" s="40">
        <v>0</v>
      </c>
      <c r="I219" s="40">
        <f>ROUND(G219*H219,P4)</f>
        <v>0</v>
      </c>
      <c r="J219" s="38" t="s">
        <v>175</v>
      </c>
      <c r="O219" s="41">
        <f>I219*0.21</f>
        <v>0</v>
      </c>
      <c r="P219">
        <v>3</v>
      </c>
    </row>
    <row r="220" ht="30">
      <c r="A220" s="35" t="s">
        <v>50</v>
      </c>
      <c r="B220" s="42"/>
      <c r="C220" s="43"/>
      <c r="D220" s="43"/>
      <c r="E220" s="37" t="s">
        <v>600</v>
      </c>
      <c r="F220" s="43"/>
      <c r="G220" s="43"/>
      <c r="H220" s="43"/>
      <c r="I220" s="43"/>
      <c r="J220" s="44"/>
    </row>
    <row r="221" ht="45">
      <c r="A221" s="35" t="s">
        <v>52</v>
      </c>
      <c r="B221" s="42"/>
      <c r="C221" s="43"/>
      <c r="D221" s="43"/>
      <c r="E221" s="45" t="s">
        <v>601</v>
      </c>
      <c r="F221" s="43"/>
      <c r="G221" s="43"/>
      <c r="H221" s="43"/>
      <c r="I221" s="43"/>
      <c r="J221" s="44"/>
    </row>
    <row r="222">
      <c r="A222" s="35" t="s">
        <v>44</v>
      </c>
      <c r="B222" s="35">
        <v>69</v>
      </c>
      <c r="C222" s="36" t="s">
        <v>602</v>
      </c>
      <c r="D222" s="35" t="s">
        <v>46</v>
      </c>
      <c r="E222" s="37" t="s">
        <v>603</v>
      </c>
      <c r="F222" s="38" t="s">
        <v>170</v>
      </c>
      <c r="G222" s="39">
        <v>9.4499999999999993</v>
      </c>
      <c r="H222" s="40">
        <v>0</v>
      </c>
      <c r="I222" s="40">
        <f>ROUND(G222*H222,P4)</f>
        <v>0</v>
      </c>
      <c r="J222" s="38" t="s">
        <v>49</v>
      </c>
      <c r="O222" s="41">
        <f>I222*0.21</f>
        <v>0</v>
      </c>
      <c r="P222">
        <v>3</v>
      </c>
    </row>
    <row r="223" ht="75">
      <c r="A223" s="35" t="s">
        <v>50</v>
      </c>
      <c r="B223" s="42"/>
      <c r="C223" s="43"/>
      <c r="D223" s="43"/>
      <c r="E223" s="37" t="s">
        <v>604</v>
      </c>
      <c r="F223" s="43"/>
      <c r="G223" s="43"/>
      <c r="H223" s="43"/>
      <c r="I223" s="43"/>
      <c r="J223" s="44"/>
    </row>
    <row r="224" ht="30">
      <c r="A224" s="35" t="s">
        <v>52</v>
      </c>
      <c r="B224" s="42"/>
      <c r="C224" s="43"/>
      <c r="D224" s="43"/>
      <c r="E224" s="45" t="s">
        <v>605</v>
      </c>
      <c r="F224" s="43"/>
      <c r="G224" s="43"/>
      <c r="H224" s="43"/>
      <c r="I224" s="43"/>
      <c r="J224" s="44"/>
    </row>
    <row r="225">
      <c r="A225" s="35" t="s">
        <v>44</v>
      </c>
      <c r="B225" s="35">
        <v>70</v>
      </c>
      <c r="C225" s="36" t="s">
        <v>606</v>
      </c>
      <c r="D225" s="35" t="s">
        <v>46</v>
      </c>
      <c r="E225" s="37" t="s">
        <v>607</v>
      </c>
      <c r="F225" s="38" t="s">
        <v>170</v>
      </c>
      <c r="G225" s="39">
        <v>9.4499999999999993</v>
      </c>
      <c r="H225" s="40">
        <v>0</v>
      </c>
      <c r="I225" s="40">
        <f>ROUND(G225*H225,P4)</f>
        <v>0</v>
      </c>
      <c r="J225" s="38" t="s">
        <v>49</v>
      </c>
      <c r="O225" s="41">
        <f>I225*0.21</f>
        <v>0</v>
      </c>
      <c r="P225">
        <v>3</v>
      </c>
    </row>
    <row r="226" ht="75">
      <c r="A226" s="35" t="s">
        <v>50</v>
      </c>
      <c r="B226" s="42"/>
      <c r="C226" s="43"/>
      <c r="D226" s="43"/>
      <c r="E226" s="37" t="s">
        <v>608</v>
      </c>
      <c r="F226" s="43"/>
      <c r="G226" s="43"/>
      <c r="H226" s="43"/>
      <c r="I226" s="43"/>
      <c r="J226" s="44"/>
    </row>
    <row r="227" ht="30">
      <c r="A227" s="35" t="s">
        <v>52</v>
      </c>
      <c r="B227" s="42"/>
      <c r="C227" s="43"/>
      <c r="D227" s="43"/>
      <c r="E227" s="45" t="s">
        <v>609</v>
      </c>
      <c r="F227" s="43"/>
      <c r="G227" s="43"/>
      <c r="H227" s="43"/>
      <c r="I227" s="43"/>
      <c r="J227" s="44"/>
    </row>
    <row r="228">
      <c r="A228" s="35" t="s">
        <v>44</v>
      </c>
      <c r="B228" s="35">
        <v>71</v>
      </c>
      <c r="C228" s="36" t="s">
        <v>610</v>
      </c>
      <c r="D228" s="35" t="s">
        <v>46</v>
      </c>
      <c r="E228" s="37" t="s">
        <v>611</v>
      </c>
      <c r="F228" s="38" t="s">
        <v>74</v>
      </c>
      <c r="G228" s="39">
        <v>8</v>
      </c>
      <c r="H228" s="40">
        <v>0</v>
      </c>
      <c r="I228" s="40">
        <f>ROUND(G228*H228,P4)</f>
        <v>0</v>
      </c>
      <c r="J228" s="38" t="s">
        <v>49</v>
      </c>
      <c r="O228" s="41">
        <f>I228*0.21</f>
        <v>0</v>
      </c>
      <c r="P228">
        <v>3</v>
      </c>
    </row>
    <row r="229" ht="30">
      <c r="A229" s="35" t="s">
        <v>50</v>
      </c>
      <c r="B229" s="42"/>
      <c r="C229" s="43"/>
      <c r="D229" s="43"/>
      <c r="E229" s="37" t="s">
        <v>612</v>
      </c>
      <c r="F229" s="43"/>
      <c r="G229" s="43"/>
      <c r="H229" s="43"/>
      <c r="I229" s="43"/>
      <c r="J229" s="44"/>
    </row>
    <row r="230" ht="30">
      <c r="A230" s="35" t="s">
        <v>52</v>
      </c>
      <c r="B230" s="42"/>
      <c r="C230" s="43"/>
      <c r="D230" s="43"/>
      <c r="E230" s="45" t="s">
        <v>613</v>
      </c>
      <c r="F230" s="43"/>
      <c r="G230" s="43"/>
      <c r="H230" s="43"/>
      <c r="I230" s="43"/>
      <c r="J230" s="44"/>
    </row>
    <row r="231">
      <c r="A231" s="35" t="s">
        <v>44</v>
      </c>
      <c r="B231" s="35">
        <v>72</v>
      </c>
      <c r="C231" s="36" t="s">
        <v>614</v>
      </c>
      <c r="D231" s="35" t="s">
        <v>46</v>
      </c>
      <c r="E231" s="37" t="s">
        <v>615</v>
      </c>
      <c r="F231" s="38" t="s">
        <v>74</v>
      </c>
      <c r="G231" s="39">
        <v>10</v>
      </c>
      <c r="H231" s="40">
        <v>0</v>
      </c>
      <c r="I231" s="40">
        <f>ROUND(G231*H231,P4)</f>
        <v>0</v>
      </c>
      <c r="J231" s="38" t="s">
        <v>49</v>
      </c>
      <c r="O231" s="41">
        <f>I231*0.21</f>
        <v>0</v>
      </c>
      <c r="P231">
        <v>3</v>
      </c>
    </row>
    <row r="232" ht="30">
      <c r="A232" s="35" t="s">
        <v>50</v>
      </c>
      <c r="B232" s="42"/>
      <c r="C232" s="43"/>
      <c r="D232" s="43"/>
      <c r="E232" s="37" t="s">
        <v>616</v>
      </c>
      <c r="F232" s="43"/>
      <c r="G232" s="43"/>
      <c r="H232" s="43"/>
      <c r="I232" s="43"/>
      <c r="J232" s="44"/>
    </row>
    <row r="233" ht="30">
      <c r="A233" s="35" t="s">
        <v>52</v>
      </c>
      <c r="B233" s="42"/>
      <c r="C233" s="43"/>
      <c r="D233" s="43"/>
      <c r="E233" s="45" t="s">
        <v>617</v>
      </c>
      <c r="F233" s="43"/>
      <c r="G233" s="43"/>
      <c r="H233" s="43"/>
      <c r="I233" s="43"/>
      <c r="J233" s="44"/>
    </row>
    <row r="234">
      <c r="A234" s="35" t="s">
        <v>44</v>
      </c>
      <c r="B234" s="35">
        <v>73</v>
      </c>
      <c r="C234" s="36" t="s">
        <v>618</v>
      </c>
      <c r="D234" s="35" t="s">
        <v>46</v>
      </c>
      <c r="E234" s="37" t="s">
        <v>619</v>
      </c>
      <c r="F234" s="38" t="s">
        <v>164</v>
      </c>
      <c r="G234" s="39">
        <v>1</v>
      </c>
      <c r="H234" s="40">
        <v>0</v>
      </c>
      <c r="I234" s="40">
        <f>ROUND(G234*H234,P4)</f>
        <v>0</v>
      </c>
      <c r="J234" s="35"/>
      <c r="O234" s="41">
        <f>I234*0.21</f>
        <v>0</v>
      </c>
      <c r="P234">
        <v>3</v>
      </c>
    </row>
    <row r="235" ht="60">
      <c r="A235" s="35" t="s">
        <v>50</v>
      </c>
      <c r="B235" s="42"/>
      <c r="C235" s="43"/>
      <c r="D235" s="43"/>
      <c r="E235" s="37" t="s">
        <v>620</v>
      </c>
      <c r="F235" s="43"/>
      <c r="G235" s="43"/>
      <c r="H235" s="43"/>
      <c r="I235" s="43"/>
      <c r="J235" s="44"/>
    </row>
    <row r="236" ht="30">
      <c r="A236" s="35" t="s">
        <v>52</v>
      </c>
      <c r="B236" s="47"/>
      <c r="C236" s="48"/>
      <c r="D236" s="48"/>
      <c r="E236" s="45" t="s">
        <v>53</v>
      </c>
      <c r="F236" s="48"/>
      <c r="G236" s="48"/>
      <c r="H236" s="48"/>
      <c r="I236" s="48"/>
      <c r="J236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21</v>
      </c>
      <c r="I3" s="23">
        <f>SUMIFS(I8:I169,A8:A169,"SD")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44</v>
      </c>
      <c r="B9" s="35">
        <v>1</v>
      </c>
      <c r="C9" s="36" t="s">
        <v>99</v>
      </c>
      <c r="D9" s="35" t="s">
        <v>46</v>
      </c>
      <c r="E9" s="37" t="s">
        <v>100</v>
      </c>
      <c r="F9" s="38" t="s">
        <v>101</v>
      </c>
      <c r="G9" s="39">
        <v>100</v>
      </c>
      <c r="H9" s="40">
        <v>0</v>
      </c>
      <c r="I9" s="40">
        <f>ROUND(G9*H9,P4)</f>
        <v>0</v>
      </c>
      <c r="J9" s="38" t="s">
        <v>49</v>
      </c>
      <c r="O9" s="41">
        <f>I9*0.21</f>
        <v>0</v>
      </c>
      <c r="P9">
        <v>3</v>
      </c>
    </row>
    <row r="10">
      <c r="A10" s="35" t="s">
        <v>50</v>
      </c>
      <c r="B10" s="42"/>
      <c r="C10" s="43"/>
      <c r="D10" s="43"/>
      <c r="E10" s="46" t="s">
        <v>46</v>
      </c>
      <c r="F10" s="43"/>
      <c r="G10" s="43"/>
      <c r="H10" s="43"/>
      <c r="I10" s="43"/>
      <c r="J10" s="44"/>
    </row>
    <row r="11" ht="45">
      <c r="A11" s="35" t="s">
        <v>52</v>
      </c>
      <c r="B11" s="42"/>
      <c r="C11" s="43"/>
      <c r="D11" s="43"/>
      <c r="E11" s="45" t="s">
        <v>621</v>
      </c>
      <c r="F11" s="43"/>
      <c r="G11" s="43"/>
      <c r="H11" s="43"/>
      <c r="I11" s="43"/>
      <c r="J11" s="44"/>
    </row>
    <row r="12">
      <c r="A12" s="35" t="s">
        <v>44</v>
      </c>
      <c r="B12" s="35">
        <v>2</v>
      </c>
      <c r="C12" s="36" t="s">
        <v>378</v>
      </c>
      <c r="D12" s="35" t="s">
        <v>46</v>
      </c>
      <c r="E12" s="37" t="s">
        <v>379</v>
      </c>
      <c r="F12" s="38" t="s">
        <v>74</v>
      </c>
      <c r="G12" s="39">
        <v>1</v>
      </c>
      <c r="H12" s="40">
        <v>0</v>
      </c>
      <c r="I12" s="40">
        <f>ROUND(G12*H12,P4)</f>
        <v>0</v>
      </c>
      <c r="J12" s="38" t="s">
        <v>49</v>
      </c>
      <c r="O12" s="41">
        <f>I12*0.21</f>
        <v>0</v>
      </c>
      <c r="P12">
        <v>3</v>
      </c>
    </row>
    <row r="13">
      <c r="A13" s="35" t="s">
        <v>50</v>
      </c>
      <c r="B13" s="42"/>
      <c r="C13" s="43"/>
      <c r="D13" s="43"/>
      <c r="E13" s="46" t="s">
        <v>46</v>
      </c>
      <c r="F13" s="43"/>
      <c r="G13" s="43"/>
      <c r="H13" s="43"/>
      <c r="I13" s="43"/>
      <c r="J13" s="44"/>
    </row>
    <row r="14" ht="30">
      <c r="A14" s="35" t="s">
        <v>52</v>
      </c>
      <c r="B14" s="42"/>
      <c r="C14" s="43"/>
      <c r="D14" s="43"/>
      <c r="E14" s="45" t="s">
        <v>53</v>
      </c>
      <c r="F14" s="43"/>
      <c r="G14" s="43"/>
      <c r="H14" s="43"/>
      <c r="I14" s="43"/>
      <c r="J14" s="44"/>
    </row>
    <row r="15">
      <c r="A15" s="35" t="s">
        <v>44</v>
      </c>
      <c r="B15" s="35">
        <v>3</v>
      </c>
      <c r="C15" s="36" t="s">
        <v>88</v>
      </c>
      <c r="D15" s="35" t="s">
        <v>46</v>
      </c>
      <c r="E15" s="37" t="s">
        <v>89</v>
      </c>
      <c r="F15" s="38" t="s">
        <v>48</v>
      </c>
      <c r="G15" s="39">
        <v>1</v>
      </c>
      <c r="H15" s="40">
        <v>0</v>
      </c>
      <c r="I15" s="40">
        <f>ROUND(G15*H15,P4)</f>
        <v>0</v>
      </c>
      <c r="J15" s="38" t="s">
        <v>49</v>
      </c>
      <c r="O15" s="41">
        <f>I15*0.21</f>
        <v>0</v>
      </c>
      <c r="P15">
        <v>3</v>
      </c>
    </row>
    <row r="16">
      <c r="A16" s="35" t="s">
        <v>50</v>
      </c>
      <c r="B16" s="42"/>
      <c r="C16" s="43"/>
      <c r="D16" s="43"/>
      <c r="E16" s="37" t="s">
        <v>381</v>
      </c>
      <c r="F16" s="43"/>
      <c r="G16" s="43"/>
      <c r="H16" s="43"/>
      <c r="I16" s="43"/>
      <c r="J16" s="44"/>
    </row>
    <row r="17" ht="30">
      <c r="A17" s="35" t="s">
        <v>52</v>
      </c>
      <c r="B17" s="42"/>
      <c r="C17" s="43"/>
      <c r="D17" s="43"/>
      <c r="E17" s="45" t="s">
        <v>53</v>
      </c>
      <c r="F17" s="43"/>
      <c r="G17" s="43"/>
      <c r="H17" s="43"/>
      <c r="I17" s="43"/>
      <c r="J17" s="44"/>
    </row>
    <row r="18">
      <c r="A18" s="35" t="s">
        <v>44</v>
      </c>
      <c r="B18" s="35">
        <v>4</v>
      </c>
      <c r="C18" s="36" t="s">
        <v>382</v>
      </c>
      <c r="D18" s="35" t="s">
        <v>46</v>
      </c>
      <c r="E18" s="37" t="s">
        <v>383</v>
      </c>
      <c r="F18" s="38" t="s">
        <v>74</v>
      </c>
      <c r="G18" s="39">
        <v>1</v>
      </c>
      <c r="H18" s="40">
        <v>0</v>
      </c>
      <c r="I18" s="40">
        <f>ROUND(G18*H18,P4)</f>
        <v>0</v>
      </c>
      <c r="J18" s="38" t="s">
        <v>49</v>
      </c>
      <c r="O18" s="41">
        <f>I18*0.21</f>
        <v>0</v>
      </c>
      <c r="P18">
        <v>3</v>
      </c>
    </row>
    <row r="19">
      <c r="A19" s="35" t="s">
        <v>50</v>
      </c>
      <c r="B19" s="42"/>
      <c r="C19" s="43"/>
      <c r="D19" s="43"/>
      <c r="E19" s="46" t="s">
        <v>46</v>
      </c>
      <c r="F19" s="43"/>
      <c r="G19" s="43"/>
      <c r="H19" s="43"/>
      <c r="I19" s="43"/>
      <c r="J19" s="44"/>
    </row>
    <row r="20">
      <c r="A20" s="35" t="s">
        <v>52</v>
      </c>
      <c r="B20" s="42"/>
      <c r="C20" s="43"/>
      <c r="D20" s="43"/>
      <c r="E20" s="45" t="s">
        <v>220</v>
      </c>
      <c r="F20" s="43"/>
      <c r="G20" s="43"/>
      <c r="H20" s="43"/>
      <c r="I20" s="43"/>
      <c r="J20" s="44"/>
    </row>
    <row r="21">
      <c r="A21" s="29" t="s">
        <v>41</v>
      </c>
      <c r="B21" s="30"/>
      <c r="C21" s="31" t="s">
        <v>127</v>
      </c>
      <c r="D21" s="32"/>
      <c r="E21" s="29" t="s">
        <v>128</v>
      </c>
      <c r="F21" s="32"/>
      <c r="G21" s="32"/>
      <c r="H21" s="32"/>
      <c r="I21" s="33">
        <f>SUMIFS(I22:I42,A22:A42,"P")</f>
        <v>0</v>
      </c>
      <c r="J21" s="34"/>
    </row>
    <row r="22">
      <c r="A22" s="35" t="s">
        <v>44</v>
      </c>
      <c r="B22" s="35">
        <v>5</v>
      </c>
      <c r="C22" s="36" t="s">
        <v>622</v>
      </c>
      <c r="D22" s="35" t="s">
        <v>46</v>
      </c>
      <c r="E22" s="37" t="s">
        <v>623</v>
      </c>
      <c r="F22" s="38" t="s">
        <v>48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50</v>
      </c>
      <c r="B23" s="42"/>
      <c r="C23" s="43"/>
      <c r="D23" s="43"/>
      <c r="E23" s="46" t="s">
        <v>46</v>
      </c>
      <c r="F23" s="43"/>
      <c r="G23" s="43"/>
      <c r="H23" s="43"/>
      <c r="I23" s="43"/>
      <c r="J23" s="44"/>
    </row>
    <row r="24" ht="30">
      <c r="A24" s="35" t="s">
        <v>52</v>
      </c>
      <c r="B24" s="42"/>
      <c r="C24" s="43"/>
      <c r="D24" s="43"/>
      <c r="E24" s="45" t="s">
        <v>53</v>
      </c>
      <c r="F24" s="43"/>
      <c r="G24" s="43"/>
      <c r="H24" s="43"/>
      <c r="I24" s="43"/>
      <c r="J24" s="44"/>
    </row>
    <row r="25">
      <c r="A25" s="35" t="s">
        <v>44</v>
      </c>
      <c r="B25" s="35">
        <v>6</v>
      </c>
      <c r="C25" s="36" t="s">
        <v>624</v>
      </c>
      <c r="D25" s="35" t="s">
        <v>46</v>
      </c>
      <c r="E25" s="37" t="s">
        <v>625</v>
      </c>
      <c r="F25" s="38" t="s">
        <v>136</v>
      </c>
      <c r="G25" s="39">
        <v>45</v>
      </c>
      <c r="H25" s="40">
        <v>0</v>
      </c>
      <c r="I25" s="40">
        <f>ROUND(G25*H25,P4)</f>
        <v>0</v>
      </c>
      <c r="J25" s="38" t="s">
        <v>49</v>
      </c>
      <c r="O25" s="41">
        <f>I25*0.21</f>
        <v>0</v>
      </c>
      <c r="P25">
        <v>3</v>
      </c>
    </row>
    <row r="26" ht="45">
      <c r="A26" s="35" t="s">
        <v>50</v>
      </c>
      <c r="B26" s="42"/>
      <c r="C26" s="43"/>
      <c r="D26" s="43"/>
      <c r="E26" s="37" t="s">
        <v>626</v>
      </c>
      <c r="F26" s="43"/>
      <c r="G26" s="43"/>
      <c r="H26" s="43"/>
      <c r="I26" s="43"/>
      <c r="J26" s="44"/>
    </row>
    <row r="27" ht="30">
      <c r="A27" s="35" t="s">
        <v>52</v>
      </c>
      <c r="B27" s="42"/>
      <c r="C27" s="43"/>
      <c r="D27" s="43"/>
      <c r="E27" s="45" t="s">
        <v>627</v>
      </c>
      <c r="F27" s="43"/>
      <c r="G27" s="43"/>
      <c r="H27" s="43"/>
      <c r="I27" s="43"/>
      <c r="J27" s="44"/>
    </row>
    <row r="28">
      <c r="A28" s="35" t="s">
        <v>44</v>
      </c>
      <c r="B28" s="35">
        <v>7</v>
      </c>
      <c r="C28" s="36" t="s">
        <v>265</v>
      </c>
      <c r="D28" s="35" t="s">
        <v>46</v>
      </c>
      <c r="E28" s="37" t="s">
        <v>266</v>
      </c>
      <c r="F28" s="38" t="s">
        <v>136</v>
      </c>
      <c r="G28" s="39">
        <v>91.808000000000007</v>
      </c>
      <c r="H28" s="40">
        <v>0</v>
      </c>
      <c r="I28" s="40">
        <f>ROUND(G28*H28,P4)</f>
        <v>0</v>
      </c>
      <c r="J28" s="38" t="s">
        <v>49</v>
      </c>
      <c r="O28" s="41">
        <f>I28*0.21</f>
        <v>0</v>
      </c>
      <c r="P28">
        <v>3</v>
      </c>
    </row>
    <row r="29">
      <c r="A29" s="35" t="s">
        <v>50</v>
      </c>
      <c r="B29" s="42"/>
      <c r="C29" s="43"/>
      <c r="D29" s="43"/>
      <c r="E29" s="37" t="s">
        <v>628</v>
      </c>
      <c r="F29" s="43"/>
      <c r="G29" s="43"/>
      <c r="H29" s="43"/>
      <c r="I29" s="43"/>
      <c r="J29" s="44"/>
    </row>
    <row r="30">
      <c r="A30" s="35" t="s">
        <v>52</v>
      </c>
      <c r="B30" s="42"/>
      <c r="C30" s="43"/>
      <c r="D30" s="43"/>
      <c r="E30" s="45" t="s">
        <v>629</v>
      </c>
      <c r="F30" s="43"/>
      <c r="G30" s="43"/>
      <c r="H30" s="43"/>
      <c r="I30" s="43"/>
      <c r="J30" s="44"/>
    </row>
    <row r="31">
      <c r="A31" s="35" t="s">
        <v>44</v>
      </c>
      <c r="B31" s="35">
        <v>8</v>
      </c>
      <c r="C31" s="36" t="s">
        <v>387</v>
      </c>
      <c r="D31" s="35" t="s">
        <v>46</v>
      </c>
      <c r="E31" s="37" t="s">
        <v>388</v>
      </c>
      <c r="F31" s="38" t="s">
        <v>136</v>
      </c>
      <c r="G31" s="39">
        <v>6.3490000000000002</v>
      </c>
      <c r="H31" s="40">
        <v>0</v>
      </c>
      <c r="I31" s="40">
        <f>ROUND(G31*H31,P4)</f>
        <v>0</v>
      </c>
      <c r="J31" s="38" t="s">
        <v>49</v>
      </c>
      <c r="O31" s="41">
        <f>I31*0.21</f>
        <v>0</v>
      </c>
      <c r="P31">
        <v>3</v>
      </c>
    </row>
    <row r="32">
      <c r="A32" s="35" t="s">
        <v>50</v>
      </c>
      <c r="B32" s="42"/>
      <c r="C32" s="43"/>
      <c r="D32" s="43"/>
      <c r="E32" s="37" t="s">
        <v>389</v>
      </c>
      <c r="F32" s="43"/>
      <c r="G32" s="43"/>
      <c r="H32" s="43"/>
      <c r="I32" s="43"/>
      <c r="J32" s="44"/>
    </row>
    <row r="33" ht="45">
      <c r="A33" s="35" t="s">
        <v>52</v>
      </c>
      <c r="B33" s="42"/>
      <c r="C33" s="43"/>
      <c r="D33" s="43"/>
      <c r="E33" s="45" t="s">
        <v>630</v>
      </c>
      <c r="F33" s="43"/>
      <c r="G33" s="43"/>
      <c r="H33" s="43"/>
      <c r="I33" s="43"/>
      <c r="J33" s="44"/>
    </row>
    <row r="34">
      <c r="A34" s="35" t="s">
        <v>44</v>
      </c>
      <c r="B34" s="35">
        <v>9</v>
      </c>
      <c r="C34" s="36" t="s">
        <v>158</v>
      </c>
      <c r="D34" s="35" t="s">
        <v>46</v>
      </c>
      <c r="E34" s="37" t="s">
        <v>159</v>
      </c>
      <c r="F34" s="38" t="s">
        <v>136</v>
      </c>
      <c r="G34" s="39">
        <v>6.3490000000000002</v>
      </c>
      <c r="H34" s="40">
        <v>0</v>
      </c>
      <c r="I34" s="40">
        <f>ROUND(G34*H34,P4)</f>
        <v>0</v>
      </c>
      <c r="J34" s="38" t="s">
        <v>49</v>
      </c>
      <c r="O34" s="41">
        <f>I34*0.21</f>
        <v>0</v>
      </c>
      <c r="P34">
        <v>3</v>
      </c>
    </row>
    <row r="35">
      <c r="A35" s="35" t="s">
        <v>50</v>
      </c>
      <c r="B35" s="42"/>
      <c r="C35" s="43"/>
      <c r="D35" s="43"/>
      <c r="E35" s="46" t="s">
        <v>46</v>
      </c>
      <c r="F35" s="43"/>
      <c r="G35" s="43"/>
      <c r="H35" s="43"/>
      <c r="I35" s="43"/>
      <c r="J35" s="44"/>
    </row>
    <row r="36" ht="30">
      <c r="A36" s="35" t="s">
        <v>52</v>
      </c>
      <c r="B36" s="42"/>
      <c r="C36" s="43"/>
      <c r="D36" s="43"/>
      <c r="E36" s="45" t="s">
        <v>631</v>
      </c>
      <c r="F36" s="43"/>
      <c r="G36" s="43"/>
      <c r="H36" s="43"/>
      <c r="I36" s="43"/>
      <c r="J36" s="44"/>
    </row>
    <row r="37">
      <c r="A37" s="35" t="s">
        <v>44</v>
      </c>
      <c r="B37" s="35">
        <v>10</v>
      </c>
      <c r="C37" s="36" t="s">
        <v>396</v>
      </c>
      <c r="D37" s="35" t="s">
        <v>46</v>
      </c>
      <c r="E37" s="37" t="s">
        <v>397</v>
      </c>
      <c r="F37" s="38" t="s">
        <v>136</v>
      </c>
      <c r="G37" s="39">
        <v>91.808000000000007</v>
      </c>
      <c r="H37" s="40">
        <v>0</v>
      </c>
      <c r="I37" s="40">
        <f>ROUND(G37*H37,P4)</f>
        <v>0</v>
      </c>
      <c r="J37" s="38" t="s">
        <v>49</v>
      </c>
      <c r="O37" s="41">
        <f>I37*0.21</f>
        <v>0</v>
      </c>
      <c r="P37">
        <v>3</v>
      </c>
    </row>
    <row r="38" ht="30">
      <c r="A38" s="35" t="s">
        <v>50</v>
      </c>
      <c r="B38" s="42"/>
      <c r="C38" s="43"/>
      <c r="D38" s="43"/>
      <c r="E38" s="37" t="s">
        <v>632</v>
      </c>
      <c r="F38" s="43"/>
      <c r="G38" s="43"/>
      <c r="H38" s="43"/>
      <c r="I38" s="43"/>
      <c r="J38" s="44"/>
    </row>
    <row r="39" ht="45">
      <c r="A39" s="35" t="s">
        <v>52</v>
      </c>
      <c r="B39" s="42"/>
      <c r="C39" s="43"/>
      <c r="D39" s="43"/>
      <c r="E39" s="45" t="s">
        <v>633</v>
      </c>
      <c r="F39" s="43"/>
      <c r="G39" s="43"/>
      <c r="H39" s="43"/>
      <c r="I39" s="43"/>
      <c r="J39" s="44"/>
    </row>
    <row r="40">
      <c r="A40" s="35" t="s">
        <v>44</v>
      </c>
      <c r="B40" s="35">
        <v>11</v>
      </c>
      <c r="C40" s="36" t="s">
        <v>400</v>
      </c>
      <c r="D40" s="35" t="s">
        <v>46</v>
      </c>
      <c r="E40" s="37" t="s">
        <v>401</v>
      </c>
      <c r="F40" s="38" t="s">
        <v>136</v>
      </c>
      <c r="G40" s="39">
        <v>5</v>
      </c>
      <c r="H40" s="40">
        <v>0</v>
      </c>
      <c r="I40" s="40">
        <f>ROUND(G40*H40,P4)</f>
        <v>0</v>
      </c>
      <c r="J40" s="38" t="s">
        <v>49</v>
      </c>
      <c r="O40" s="41">
        <f>I40*0.21</f>
        <v>0</v>
      </c>
      <c r="P40">
        <v>3</v>
      </c>
    </row>
    <row r="41" ht="30">
      <c r="A41" s="35" t="s">
        <v>50</v>
      </c>
      <c r="B41" s="42"/>
      <c r="C41" s="43"/>
      <c r="D41" s="43"/>
      <c r="E41" s="37" t="s">
        <v>634</v>
      </c>
      <c r="F41" s="43"/>
      <c r="G41" s="43"/>
      <c r="H41" s="43"/>
      <c r="I41" s="43"/>
      <c r="J41" s="44"/>
    </row>
    <row r="42">
      <c r="A42" s="35" t="s">
        <v>52</v>
      </c>
      <c r="B42" s="42"/>
      <c r="C42" s="43"/>
      <c r="D42" s="43"/>
      <c r="E42" s="45" t="s">
        <v>635</v>
      </c>
      <c r="F42" s="43"/>
      <c r="G42" s="43"/>
      <c r="H42" s="43"/>
      <c r="I42" s="43"/>
      <c r="J42" s="44"/>
    </row>
    <row r="43">
      <c r="A43" s="29" t="s">
        <v>41</v>
      </c>
      <c r="B43" s="30"/>
      <c r="C43" s="31" t="s">
        <v>411</v>
      </c>
      <c r="D43" s="32"/>
      <c r="E43" s="29" t="s">
        <v>412</v>
      </c>
      <c r="F43" s="32"/>
      <c r="G43" s="32"/>
      <c r="H43" s="32"/>
      <c r="I43" s="33">
        <f>SUMIFS(I44:I49,A44:A49,"P")</f>
        <v>0</v>
      </c>
      <c r="J43" s="34"/>
    </row>
    <row r="44">
      <c r="A44" s="35" t="s">
        <v>44</v>
      </c>
      <c r="B44" s="35">
        <v>12</v>
      </c>
      <c r="C44" s="36" t="s">
        <v>413</v>
      </c>
      <c r="D44" s="35" t="s">
        <v>46</v>
      </c>
      <c r="E44" s="37" t="s">
        <v>414</v>
      </c>
      <c r="F44" s="38" t="s">
        <v>136</v>
      </c>
      <c r="G44" s="39">
        <v>0.82399999999999995</v>
      </c>
      <c r="H44" s="40">
        <v>0</v>
      </c>
      <c r="I44" s="40">
        <f>ROUND(G44*H44,P4)</f>
        <v>0</v>
      </c>
      <c r="J44" s="38" t="s">
        <v>49</v>
      </c>
      <c r="O44" s="41">
        <f>I44*0.21</f>
        <v>0</v>
      </c>
      <c r="P44">
        <v>3</v>
      </c>
    </row>
    <row r="45">
      <c r="A45" s="35" t="s">
        <v>50</v>
      </c>
      <c r="B45" s="42"/>
      <c r="C45" s="43"/>
      <c r="D45" s="43"/>
      <c r="E45" s="37" t="s">
        <v>636</v>
      </c>
      <c r="F45" s="43"/>
      <c r="G45" s="43"/>
      <c r="H45" s="43"/>
      <c r="I45" s="43"/>
      <c r="J45" s="44"/>
    </row>
    <row r="46" ht="30">
      <c r="A46" s="35" t="s">
        <v>52</v>
      </c>
      <c r="B46" s="42"/>
      <c r="C46" s="43"/>
      <c r="D46" s="43"/>
      <c r="E46" s="45" t="s">
        <v>637</v>
      </c>
      <c r="F46" s="43"/>
      <c r="G46" s="43"/>
      <c r="H46" s="43"/>
      <c r="I46" s="43"/>
      <c r="J46" s="44"/>
    </row>
    <row r="47">
      <c r="A47" s="35" t="s">
        <v>44</v>
      </c>
      <c r="B47" s="35">
        <v>13</v>
      </c>
      <c r="C47" s="36" t="s">
        <v>444</v>
      </c>
      <c r="D47" s="35" t="s">
        <v>46</v>
      </c>
      <c r="E47" s="37" t="s">
        <v>445</v>
      </c>
      <c r="F47" s="38" t="s">
        <v>131</v>
      </c>
      <c r="G47" s="39">
        <v>62.399999999999999</v>
      </c>
      <c r="H47" s="40">
        <v>0</v>
      </c>
      <c r="I47" s="40">
        <f>ROUND(G47*H47,P4)</f>
        <v>0</v>
      </c>
      <c r="J47" s="38" t="s">
        <v>49</v>
      </c>
      <c r="O47" s="41">
        <f>I47*0.21</f>
        <v>0</v>
      </c>
      <c r="P47">
        <v>3</v>
      </c>
    </row>
    <row r="48">
      <c r="A48" s="35" t="s">
        <v>50</v>
      </c>
      <c r="B48" s="42"/>
      <c r="C48" s="43"/>
      <c r="D48" s="43"/>
      <c r="E48" s="37" t="s">
        <v>638</v>
      </c>
      <c r="F48" s="43"/>
      <c r="G48" s="43"/>
      <c r="H48" s="43"/>
      <c r="I48" s="43"/>
      <c r="J48" s="44"/>
    </row>
    <row r="49" ht="45">
      <c r="A49" s="35" t="s">
        <v>52</v>
      </c>
      <c r="B49" s="42"/>
      <c r="C49" s="43"/>
      <c r="D49" s="43"/>
      <c r="E49" s="45" t="s">
        <v>639</v>
      </c>
      <c r="F49" s="43"/>
      <c r="G49" s="43"/>
      <c r="H49" s="43"/>
      <c r="I49" s="43"/>
      <c r="J49" s="44"/>
    </row>
    <row r="50">
      <c r="A50" s="29" t="s">
        <v>41</v>
      </c>
      <c r="B50" s="30"/>
      <c r="C50" s="31" t="s">
        <v>448</v>
      </c>
      <c r="D50" s="32"/>
      <c r="E50" s="29" t="s">
        <v>449</v>
      </c>
      <c r="F50" s="32"/>
      <c r="G50" s="32"/>
      <c r="H50" s="32"/>
      <c r="I50" s="33">
        <f>SUMIFS(I51:I74,A51:A74,"P")</f>
        <v>0</v>
      </c>
      <c r="J50" s="34"/>
    </row>
    <row r="51">
      <c r="A51" s="35" t="s">
        <v>44</v>
      </c>
      <c r="B51" s="35">
        <v>14</v>
      </c>
      <c r="C51" s="36" t="s">
        <v>450</v>
      </c>
      <c r="D51" s="35" t="s">
        <v>46</v>
      </c>
      <c r="E51" s="37" t="s">
        <v>451</v>
      </c>
      <c r="F51" s="38" t="s">
        <v>452</v>
      </c>
      <c r="G51" s="39">
        <v>72</v>
      </c>
      <c r="H51" s="40">
        <v>0</v>
      </c>
      <c r="I51" s="40">
        <f>ROUND(G51*H51,P4)</f>
        <v>0</v>
      </c>
      <c r="J51" s="38" t="s">
        <v>49</v>
      </c>
      <c r="O51" s="41">
        <f>I51*0.21</f>
        <v>0</v>
      </c>
      <c r="P51">
        <v>3</v>
      </c>
    </row>
    <row r="52">
      <c r="A52" s="35" t="s">
        <v>50</v>
      </c>
      <c r="B52" s="42"/>
      <c r="C52" s="43"/>
      <c r="D52" s="43"/>
      <c r="E52" s="37" t="s">
        <v>640</v>
      </c>
      <c r="F52" s="43"/>
      <c r="G52" s="43"/>
      <c r="H52" s="43"/>
      <c r="I52" s="43"/>
      <c r="J52" s="44"/>
    </row>
    <row r="53" ht="45">
      <c r="A53" s="35" t="s">
        <v>52</v>
      </c>
      <c r="B53" s="42"/>
      <c r="C53" s="43"/>
      <c r="D53" s="43"/>
      <c r="E53" s="45" t="s">
        <v>641</v>
      </c>
      <c r="F53" s="43"/>
      <c r="G53" s="43"/>
      <c r="H53" s="43"/>
      <c r="I53" s="43"/>
      <c r="J53" s="44"/>
    </row>
    <row r="54">
      <c r="A54" s="35" t="s">
        <v>44</v>
      </c>
      <c r="B54" s="35">
        <v>15</v>
      </c>
      <c r="C54" s="36" t="s">
        <v>455</v>
      </c>
      <c r="D54" s="35" t="s">
        <v>46</v>
      </c>
      <c r="E54" s="37" t="s">
        <v>456</v>
      </c>
      <c r="F54" s="38" t="s">
        <v>136</v>
      </c>
      <c r="G54" s="39">
        <v>14.545</v>
      </c>
      <c r="H54" s="40">
        <v>0</v>
      </c>
      <c r="I54" s="40">
        <f>ROUND(G54*H54,P4)</f>
        <v>0</v>
      </c>
      <c r="J54" s="38" t="s">
        <v>49</v>
      </c>
      <c r="O54" s="41">
        <f>I54*0.21</f>
        <v>0</v>
      </c>
      <c r="P54">
        <v>3</v>
      </c>
    </row>
    <row r="55" ht="60">
      <c r="A55" s="35" t="s">
        <v>50</v>
      </c>
      <c r="B55" s="42"/>
      <c r="C55" s="43"/>
      <c r="D55" s="43"/>
      <c r="E55" s="37" t="s">
        <v>642</v>
      </c>
      <c r="F55" s="43"/>
      <c r="G55" s="43"/>
      <c r="H55" s="43"/>
      <c r="I55" s="43"/>
      <c r="J55" s="44"/>
    </row>
    <row r="56" ht="45">
      <c r="A56" s="35" t="s">
        <v>52</v>
      </c>
      <c r="B56" s="42"/>
      <c r="C56" s="43"/>
      <c r="D56" s="43"/>
      <c r="E56" s="45" t="s">
        <v>643</v>
      </c>
      <c r="F56" s="43"/>
      <c r="G56" s="43"/>
      <c r="H56" s="43"/>
      <c r="I56" s="43"/>
      <c r="J56" s="44"/>
    </row>
    <row r="57">
      <c r="A57" s="35" t="s">
        <v>44</v>
      </c>
      <c r="B57" s="35">
        <v>16</v>
      </c>
      <c r="C57" s="36" t="s">
        <v>459</v>
      </c>
      <c r="D57" s="35" t="s">
        <v>46</v>
      </c>
      <c r="E57" s="37" t="s">
        <v>460</v>
      </c>
      <c r="F57" s="38" t="s">
        <v>101</v>
      </c>
      <c r="G57" s="39">
        <v>2.6179999999999999</v>
      </c>
      <c r="H57" s="40">
        <v>0</v>
      </c>
      <c r="I57" s="40">
        <f>ROUND(G57*H57,P4)</f>
        <v>0</v>
      </c>
      <c r="J57" s="38" t="s">
        <v>49</v>
      </c>
      <c r="O57" s="41">
        <f>I57*0.21</f>
        <v>0</v>
      </c>
      <c r="P57">
        <v>3</v>
      </c>
    </row>
    <row r="58">
      <c r="A58" s="35" t="s">
        <v>50</v>
      </c>
      <c r="B58" s="42"/>
      <c r="C58" s="43"/>
      <c r="D58" s="43"/>
      <c r="E58" s="37" t="s">
        <v>644</v>
      </c>
      <c r="F58" s="43"/>
      <c r="G58" s="43"/>
      <c r="H58" s="43"/>
      <c r="I58" s="43"/>
      <c r="J58" s="44"/>
    </row>
    <row r="59" ht="45">
      <c r="A59" s="35" t="s">
        <v>52</v>
      </c>
      <c r="B59" s="42"/>
      <c r="C59" s="43"/>
      <c r="D59" s="43"/>
      <c r="E59" s="45" t="s">
        <v>645</v>
      </c>
      <c r="F59" s="43"/>
      <c r="G59" s="43"/>
      <c r="H59" s="43"/>
      <c r="I59" s="43"/>
      <c r="J59" s="44"/>
    </row>
    <row r="60">
      <c r="A60" s="35" t="s">
        <v>44</v>
      </c>
      <c r="B60" s="35">
        <v>17</v>
      </c>
      <c r="C60" s="36" t="s">
        <v>463</v>
      </c>
      <c r="D60" s="35" t="s">
        <v>46</v>
      </c>
      <c r="E60" s="37" t="s">
        <v>464</v>
      </c>
      <c r="F60" s="38" t="s">
        <v>136</v>
      </c>
      <c r="G60" s="39">
        <v>13.42</v>
      </c>
      <c r="H60" s="40">
        <v>0</v>
      </c>
      <c r="I60" s="40">
        <f>ROUND(G60*H60,P4)</f>
        <v>0</v>
      </c>
      <c r="J60" s="38" t="s">
        <v>49</v>
      </c>
      <c r="O60" s="41">
        <f>I60*0.21</f>
        <v>0</v>
      </c>
      <c r="P60">
        <v>3</v>
      </c>
    </row>
    <row r="61">
      <c r="A61" s="35" t="s">
        <v>50</v>
      </c>
      <c r="B61" s="42"/>
      <c r="C61" s="43"/>
      <c r="D61" s="43"/>
      <c r="E61" s="46" t="s">
        <v>46</v>
      </c>
      <c r="F61" s="43"/>
      <c r="G61" s="43"/>
      <c r="H61" s="43"/>
      <c r="I61" s="43"/>
      <c r="J61" s="44"/>
    </row>
    <row r="62" ht="75">
      <c r="A62" s="35" t="s">
        <v>52</v>
      </c>
      <c r="B62" s="42"/>
      <c r="C62" s="43"/>
      <c r="D62" s="43"/>
      <c r="E62" s="45" t="s">
        <v>646</v>
      </c>
      <c r="F62" s="43"/>
      <c r="G62" s="43"/>
      <c r="H62" s="43"/>
      <c r="I62" s="43"/>
      <c r="J62" s="44"/>
    </row>
    <row r="63">
      <c r="A63" s="35" t="s">
        <v>44</v>
      </c>
      <c r="B63" s="35">
        <v>18</v>
      </c>
      <c r="C63" s="36" t="s">
        <v>471</v>
      </c>
      <c r="D63" s="35" t="s">
        <v>46</v>
      </c>
      <c r="E63" s="37" t="s">
        <v>472</v>
      </c>
      <c r="F63" s="38" t="s">
        <v>101</v>
      </c>
      <c r="G63" s="39">
        <v>2.4159999999999999</v>
      </c>
      <c r="H63" s="40">
        <v>0</v>
      </c>
      <c r="I63" s="40">
        <f>ROUND(G63*H63,P4)</f>
        <v>0</v>
      </c>
      <c r="J63" s="38" t="s">
        <v>49</v>
      </c>
      <c r="O63" s="41">
        <f>I63*0.21</f>
        <v>0</v>
      </c>
      <c r="P63">
        <v>3</v>
      </c>
    </row>
    <row r="64">
      <c r="A64" s="35" t="s">
        <v>50</v>
      </c>
      <c r="B64" s="42"/>
      <c r="C64" s="43"/>
      <c r="D64" s="43"/>
      <c r="E64" s="37" t="s">
        <v>644</v>
      </c>
      <c r="F64" s="43"/>
      <c r="G64" s="43"/>
      <c r="H64" s="43"/>
      <c r="I64" s="43"/>
      <c r="J64" s="44"/>
    </row>
    <row r="65" ht="30">
      <c r="A65" s="35" t="s">
        <v>52</v>
      </c>
      <c r="B65" s="42"/>
      <c r="C65" s="43"/>
      <c r="D65" s="43"/>
      <c r="E65" s="45" t="s">
        <v>647</v>
      </c>
      <c r="F65" s="43"/>
      <c r="G65" s="43"/>
      <c r="H65" s="43"/>
      <c r="I65" s="43"/>
      <c r="J65" s="44"/>
    </row>
    <row r="66">
      <c r="A66" s="35" t="s">
        <v>44</v>
      </c>
      <c r="B66" s="35">
        <v>19</v>
      </c>
      <c r="C66" s="36" t="s">
        <v>648</v>
      </c>
      <c r="D66" s="35" t="s">
        <v>46</v>
      </c>
      <c r="E66" s="37" t="s">
        <v>649</v>
      </c>
      <c r="F66" s="38" t="s">
        <v>650</v>
      </c>
      <c r="G66" s="39">
        <v>9</v>
      </c>
      <c r="H66" s="40">
        <v>0</v>
      </c>
      <c r="I66" s="40">
        <f>ROUND(G66*H66,P4)</f>
        <v>0</v>
      </c>
      <c r="J66" s="35"/>
      <c r="O66" s="41">
        <f>I66*0.21</f>
        <v>0</v>
      </c>
      <c r="P66">
        <v>3</v>
      </c>
    </row>
    <row r="67">
      <c r="A67" s="35" t="s">
        <v>50</v>
      </c>
      <c r="B67" s="42"/>
      <c r="C67" s="43"/>
      <c r="D67" s="43"/>
      <c r="E67" s="37" t="s">
        <v>651</v>
      </c>
      <c r="F67" s="43"/>
      <c r="G67" s="43"/>
      <c r="H67" s="43"/>
      <c r="I67" s="43"/>
      <c r="J67" s="44"/>
    </row>
    <row r="68" ht="30">
      <c r="A68" s="35" t="s">
        <v>52</v>
      </c>
      <c r="B68" s="42"/>
      <c r="C68" s="43"/>
      <c r="D68" s="43"/>
      <c r="E68" s="45" t="s">
        <v>239</v>
      </c>
      <c r="F68" s="43"/>
      <c r="G68" s="43"/>
      <c r="H68" s="43"/>
      <c r="I68" s="43"/>
      <c r="J68" s="44"/>
    </row>
    <row r="69">
      <c r="A69" s="35" t="s">
        <v>44</v>
      </c>
      <c r="B69" s="35">
        <v>20</v>
      </c>
      <c r="C69" s="36" t="s">
        <v>652</v>
      </c>
      <c r="D69" s="35" t="s">
        <v>46</v>
      </c>
      <c r="E69" s="37" t="s">
        <v>653</v>
      </c>
      <c r="F69" s="38" t="s">
        <v>136</v>
      </c>
      <c r="G69" s="39">
        <v>102.047</v>
      </c>
      <c r="H69" s="40">
        <v>0</v>
      </c>
      <c r="I69" s="40">
        <f>ROUND(G69*H69,P4)</f>
        <v>0</v>
      </c>
      <c r="J69" s="38" t="s">
        <v>49</v>
      </c>
      <c r="O69" s="41">
        <f>I69*0.21</f>
        <v>0</v>
      </c>
      <c r="P69">
        <v>3</v>
      </c>
    </row>
    <row r="70">
      <c r="A70" s="35" t="s">
        <v>50</v>
      </c>
      <c r="B70" s="42"/>
      <c r="C70" s="43"/>
      <c r="D70" s="43"/>
      <c r="E70" s="37" t="s">
        <v>654</v>
      </c>
      <c r="F70" s="43"/>
      <c r="G70" s="43"/>
      <c r="H70" s="43"/>
      <c r="I70" s="43"/>
      <c r="J70" s="44"/>
    </row>
    <row r="71" ht="60">
      <c r="A71" s="35" t="s">
        <v>52</v>
      </c>
      <c r="B71" s="42"/>
      <c r="C71" s="43"/>
      <c r="D71" s="43"/>
      <c r="E71" s="45" t="s">
        <v>655</v>
      </c>
      <c r="F71" s="43"/>
      <c r="G71" s="43"/>
      <c r="H71" s="43"/>
      <c r="I71" s="43"/>
      <c r="J71" s="44"/>
    </row>
    <row r="72">
      <c r="A72" s="35" t="s">
        <v>44</v>
      </c>
      <c r="B72" s="35">
        <v>21</v>
      </c>
      <c r="C72" s="36" t="s">
        <v>656</v>
      </c>
      <c r="D72" s="35" t="s">
        <v>46</v>
      </c>
      <c r="E72" s="37" t="s">
        <v>657</v>
      </c>
      <c r="F72" s="38" t="s">
        <v>101</v>
      </c>
      <c r="G72" s="39">
        <v>18.367999999999999</v>
      </c>
      <c r="H72" s="40">
        <v>0</v>
      </c>
      <c r="I72" s="40">
        <f>ROUND(G72*H72,P4)</f>
        <v>0</v>
      </c>
      <c r="J72" s="38" t="s">
        <v>49</v>
      </c>
      <c r="O72" s="41">
        <f>I72*0.21</f>
        <v>0</v>
      </c>
      <c r="P72">
        <v>3</v>
      </c>
    </row>
    <row r="73">
      <c r="A73" s="35" t="s">
        <v>50</v>
      </c>
      <c r="B73" s="42"/>
      <c r="C73" s="43"/>
      <c r="D73" s="43"/>
      <c r="E73" s="37" t="s">
        <v>644</v>
      </c>
      <c r="F73" s="43"/>
      <c r="G73" s="43"/>
      <c r="H73" s="43"/>
      <c r="I73" s="43"/>
      <c r="J73" s="44"/>
    </row>
    <row r="74" ht="30">
      <c r="A74" s="35" t="s">
        <v>52</v>
      </c>
      <c r="B74" s="42"/>
      <c r="C74" s="43"/>
      <c r="D74" s="43"/>
      <c r="E74" s="45" t="s">
        <v>658</v>
      </c>
      <c r="F74" s="43"/>
      <c r="G74" s="43"/>
      <c r="H74" s="43"/>
      <c r="I74" s="43"/>
      <c r="J74" s="44"/>
    </row>
    <row r="75">
      <c r="A75" s="29" t="s">
        <v>41</v>
      </c>
      <c r="B75" s="30"/>
      <c r="C75" s="31" t="s">
        <v>287</v>
      </c>
      <c r="D75" s="32"/>
      <c r="E75" s="29" t="s">
        <v>288</v>
      </c>
      <c r="F75" s="32"/>
      <c r="G75" s="32"/>
      <c r="H75" s="32"/>
      <c r="I75" s="33">
        <f>SUMIFS(I76:I108,A76:A108,"P")</f>
        <v>0</v>
      </c>
      <c r="J75" s="34"/>
    </row>
    <row r="76">
      <c r="A76" s="35" t="s">
        <v>44</v>
      </c>
      <c r="B76" s="35">
        <v>22</v>
      </c>
      <c r="C76" s="36" t="s">
        <v>659</v>
      </c>
      <c r="D76" s="35" t="s">
        <v>46</v>
      </c>
      <c r="E76" s="37" t="s">
        <v>660</v>
      </c>
      <c r="F76" s="38" t="s">
        <v>136</v>
      </c>
      <c r="G76" s="39">
        <v>27.93</v>
      </c>
      <c r="H76" s="40">
        <v>0</v>
      </c>
      <c r="I76" s="40">
        <f>ROUND(G76*H76,P4)</f>
        <v>0</v>
      </c>
      <c r="J76" s="38" t="s">
        <v>49</v>
      </c>
      <c r="O76" s="41">
        <f>I76*0.21</f>
        <v>0</v>
      </c>
      <c r="P76">
        <v>3</v>
      </c>
    </row>
    <row r="77" ht="45">
      <c r="A77" s="35" t="s">
        <v>50</v>
      </c>
      <c r="B77" s="42"/>
      <c r="C77" s="43"/>
      <c r="D77" s="43"/>
      <c r="E77" s="37" t="s">
        <v>661</v>
      </c>
      <c r="F77" s="43"/>
      <c r="G77" s="43"/>
      <c r="H77" s="43"/>
      <c r="I77" s="43"/>
      <c r="J77" s="44"/>
    </row>
    <row r="78" ht="30">
      <c r="A78" s="35" t="s">
        <v>52</v>
      </c>
      <c r="B78" s="42"/>
      <c r="C78" s="43"/>
      <c r="D78" s="43"/>
      <c r="E78" s="45" t="s">
        <v>662</v>
      </c>
      <c r="F78" s="43"/>
      <c r="G78" s="43"/>
      <c r="H78" s="43"/>
      <c r="I78" s="43"/>
      <c r="J78" s="44"/>
    </row>
    <row r="79">
      <c r="A79" s="35" t="s">
        <v>44</v>
      </c>
      <c r="B79" s="35">
        <v>23</v>
      </c>
      <c r="C79" s="36" t="s">
        <v>493</v>
      </c>
      <c r="D79" s="35" t="s">
        <v>46</v>
      </c>
      <c r="E79" s="37" t="s">
        <v>494</v>
      </c>
      <c r="F79" s="38" t="s">
        <v>170</v>
      </c>
      <c r="G79" s="39">
        <v>18.300000000000001</v>
      </c>
      <c r="H79" s="40">
        <v>0</v>
      </c>
      <c r="I79" s="40">
        <f>ROUND(G79*H79,P4)</f>
        <v>0</v>
      </c>
      <c r="J79" s="38" t="s">
        <v>49</v>
      </c>
      <c r="O79" s="41">
        <f>I79*0.21</f>
        <v>0</v>
      </c>
      <c r="P79">
        <v>3</v>
      </c>
    </row>
    <row r="80">
      <c r="A80" s="35" t="s">
        <v>50</v>
      </c>
      <c r="B80" s="42"/>
      <c r="C80" s="43"/>
      <c r="D80" s="43"/>
      <c r="E80" s="37" t="s">
        <v>663</v>
      </c>
      <c r="F80" s="43"/>
      <c r="G80" s="43"/>
      <c r="H80" s="43"/>
      <c r="I80" s="43"/>
      <c r="J80" s="44"/>
    </row>
    <row r="81" ht="30">
      <c r="A81" s="35" t="s">
        <v>52</v>
      </c>
      <c r="B81" s="42"/>
      <c r="C81" s="43"/>
      <c r="D81" s="43"/>
      <c r="E81" s="45" t="s">
        <v>664</v>
      </c>
      <c r="F81" s="43"/>
      <c r="G81" s="43"/>
      <c r="H81" s="43"/>
      <c r="I81" s="43"/>
      <c r="J81" s="44"/>
    </row>
    <row r="82">
      <c r="A82" s="35" t="s">
        <v>44</v>
      </c>
      <c r="B82" s="35">
        <v>24</v>
      </c>
      <c r="C82" s="36" t="s">
        <v>507</v>
      </c>
      <c r="D82" s="35" t="s">
        <v>46</v>
      </c>
      <c r="E82" s="37" t="s">
        <v>508</v>
      </c>
      <c r="F82" s="38" t="s">
        <v>136</v>
      </c>
      <c r="G82" s="39">
        <v>38.764000000000003</v>
      </c>
      <c r="H82" s="40">
        <v>0</v>
      </c>
      <c r="I82" s="40">
        <f>ROUND(G82*H82,P4)</f>
        <v>0</v>
      </c>
      <c r="J82" s="38" t="s">
        <v>49</v>
      </c>
      <c r="O82" s="41">
        <f>I82*0.21</f>
        <v>0</v>
      </c>
      <c r="P82">
        <v>3</v>
      </c>
    </row>
    <row r="83">
      <c r="A83" s="35" t="s">
        <v>50</v>
      </c>
      <c r="B83" s="42"/>
      <c r="C83" s="43"/>
      <c r="D83" s="43"/>
      <c r="E83" s="46" t="s">
        <v>46</v>
      </c>
      <c r="F83" s="43"/>
      <c r="G83" s="43"/>
      <c r="H83" s="43"/>
      <c r="I83" s="43"/>
      <c r="J83" s="44"/>
    </row>
    <row r="84" ht="60">
      <c r="A84" s="35" t="s">
        <v>52</v>
      </c>
      <c r="B84" s="42"/>
      <c r="C84" s="43"/>
      <c r="D84" s="43"/>
      <c r="E84" s="45" t="s">
        <v>665</v>
      </c>
      <c r="F84" s="43"/>
      <c r="G84" s="43"/>
      <c r="H84" s="43"/>
      <c r="I84" s="43"/>
      <c r="J84" s="44"/>
    </row>
    <row r="85">
      <c r="A85" s="35" t="s">
        <v>44</v>
      </c>
      <c r="B85" s="35">
        <v>25</v>
      </c>
      <c r="C85" s="36" t="s">
        <v>289</v>
      </c>
      <c r="D85" s="35" t="s">
        <v>46</v>
      </c>
      <c r="E85" s="37" t="s">
        <v>290</v>
      </c>
      <c r="F85" s="38" t="s">
        <v>136</v>
      </c>
      <c r="G85" s="39">
        <v>14.007</v>
      </c>
      <c r="H85" s="40">
        <v>0</v>
      </c>
      <c r="I85" s="40">
        <f>ROUND(G85*H85,P4)</f>
        <v>0</v>
      </c>
      <c r="J85" s="38" t="s">
        <v>49</v>
      </c>
      <c r="O85" s="41">
        <f>I85*0.21</f>
        <v>0</v>
      </c>
      <c r="P85">
        <v>3</v>
      </c>
    </row>
    <row r="86">
      <c r="A86" s="35" t="s">
        <v>50</v>
      </c>
      <c r="B86" s="42"/>
      <c r="C86" s="43"/>
      <c r="D86" s="43"/>
      <c r="E86" s="37" t="s">
        <v>291</v>
      </c>
      <c r="F86" s="43"/>
      <c r="G86" s="43"/>
      <c r="H86" s="43"/>
      <c r="I86" s="43"/>
      <c r="J86" s="44"/>
    </row>
    <row r="87" ht="90">
      <c r="A87" s="35" t="s">
        <v>52</v>
      </c>
      <c r="B87" s="42"/>
      <c r="C87" s="43"/>
      <c r="D87" s="43"/>
      <c r="E87" s="45" t="s">
        <v>666</v>
      </c>
      <c r="F87" s="43"/>
      <c r="G87" s="43"/>
      <c r="H87" s="43"/>
      <c r="I87" s="43"/>
      <c r="J87" s="44"/>
    </row>
    <row r="88">
      <c r="A88" s="35" t="s">
        <v>44</v>
      </c>
      <c r="B88" s="35">
        <v>26</v>
      </c>
      <c r="C88" s="36" t="s">
        <v>515</v>
      </c>
      <c r="D88" s="35" t="s">
        <v>46</v>
      </c>
      <c r="E88" s="37" t="s">
        <v>516</v>
      </c>
      <c r="F88" s="38" t="s">
        <v>136</v>
      </c>
      <c r="G88" s="39">
        <v>18.911999999999999</v>
      </c>
      <c r="H88" s="40">
        <v>0</v>
      </c>
      <c r="I88" s="40">
        <f>ROUND(G88*H88,P4)</f>
        <v>0</v>
      </c>
      <c r="J88" s="38" t="s">
        <v>49</v>
      </c>
      <c r="O88" s="41">
        <f>I88*0.21</f>
        <v>0</v>
      </c>
      <c r="P88">
        <v>3</v>
      </c>
    </row>
    <row r="89">
      <c r="A89" s="35" t="s">
        <v>50</v>
      </c>
      <c r="B89" s="42"/>
      <c r="C89" s="43"/>
      <c r="D89" s="43"/>
      <c r="E89" s="46" t="s">
        <v>46</v>
      </c>
      <c r="F89" s="43"/>
      <c r="G89" s="43"/>
      <c r="H89" s="43"/>
      <c r="I89" s="43"/>
      <c r="J89" s="44"/>
    </row>
    <row r="90" ht="60">
      <c r="A90" s="35" t="s">
        <v>52</v>
      </c>
      <c r="B90" s="42"/>
      <c r="C90" s="43"/>
      <c r="D90" s="43"/>
      <c r="E90" s="45" t="s">
        <v>667</v>
      </c>
      <c r="F90" s="43"/>
      <c r="G90" s="43"/>
      <c r="H90" s="43"/>
      <c r="I90" s="43"/>
      <c r="J90" s="44"/>
    </row>
    <row r="91">
      <c r="A91" s="35" t="s">
        <v>44</v>
      </c>
      <c r="B91" s="35">
        <v>27</v>
      </c>
      <c r="C91" s="36" t="s">
        <v>523</v>
      </c>
      <c r="D91" s="35" t="s">
        <v>46</v>
      </c>
      <c r="E91" s="37" t="s">
        <v>524</v>
      </c>
      <c r="F91" s="38" t="s">
        <v>136</v>
      </c>
      <c r="G91" s="39">
        <v>10.98</v>
      </c>
      <c r="H91" s="40">
        <v>0</v>
      </c>
      <c r="I91" s="40">
        <f>ROUND(G91*H91,P4)</f>
        <v>0</v>
      </c>
      <c r="J91" s="38" t="s">
        <v>49</v>
      </c>
      <c r="O91" s="41">
        <f>I91*0.21</f>
        <v>0</v>
      </c>
      <c r="P91">
        <v>3</v>
      </c>
    </row>
    <row r="92">
      <c r="A92" s="35" t="s">
        <v>50</v>
      </c>
      <c r="B92" s="42"/>
      <c r="C92" s="43"/>
      <c r="D92" s="43"/>
      <c r="E92" s="46" t="s">
        <v>46</v>
      </c>
      <c r="F92" s="43"/>
      <c r="G92" s="43"/>
      <c r="H92" s="43"/>
      <c r="I92" s="43"/>
      <c r="J92" s="44"/>
    </row>
    <row r="93" ht="60">
      <c r="A93" s="35" t="s">
        <v>52</v>
      </c>
      <c r="B93" s="42"/>
      <c r="C93" s="43"/>
      <c r="D93" s="43"/>
      <c r="E93" s="45" t="s">
        <v>668</v>
      </c>
      <c r="F93" s="43"/>
      <c r="G93" s="43"/>
      <c r="H93" s="43"/>
      <c r="I93" s="43"/>
      <c r="J93" s="44"/>
    </row>
    <row r="94">
      <c r="A94" s="35" t="s">
        <v>44</v>
      </c>
      <c r="B94" s="35">
        <v>28</v>
      </c>
      <c r="C94" s="36" t="s">
        <v>669</v>
      </c>
      <c r="D94" s="35"/>
      <c r="E94" s="37" t="s">
        <v>670</v>
      </c>
      <c r="F94" s="38" t="s">
        <v>136</v>
      </c>
      <c r="G94" s="39">
        <v>64.599999999999994</v>
      </c>
      <c r="H94" s="40">
        <v>0</v>
      </c>
      <c r="I94" s="40">
        <f>ROUND(G94*H94,P4)</f>
        <v>0</v>
      </c>
      <c r="J94" s="38" t="s">
        <v>49</v>
      </c>
      <c r="O94" s="41">
        <f>I94*0.21</f>
        <v>0</v>
      </c>
      <c r="P94">
        <v>3</v>
      </c>
    </row>
    <row r="95">
      <c r="A95" s="35" t="s">
        <v>50</v>
      </c>
      <c r="B95" s="42"/>
      <c r="C95" s="43"/>
      <c r="D95" s="43"/>
      <c r="E95" s="37" t="s">
        <v>671</v>
      </c>
      <c r="F95" s="43"/>
      <c r="G95" s="43"/>
      <c r="H95" s="43"/>
      <c r="I95" s="43"/>
      <c r="J95" s="44"/>
    </row>
    <row r="96" ht="45">
      <c r="A96" s="35" t="s">
        <v>52</v>
      </c>
      <c r="B96" s="42"/>
      <c r="C96" s="43"/>
      <c r="D96" s="43"/>
      <c r="E96" s="45" t="s">
        <v>672</v>
      </c>
      <c r="F96" s="43"/>
      <c r="G96" s="43"/>
      <c r="H96" s="43"/>
      <c r="I96" s="43"/>
      <c r="J96" s="44"/>
    </row>
    <row r="97">
      <c r="A97" s="35" t="s">
        <v>44</v>
      </c>
      <c r="B97" s="35">
        <v>29</v>
      </c>
      <c r="C97" s="36" t="s">
        <v>527</v>
      </c>
      <c r="D97" s="35" t="s">
        <v>46</v>
      </c>
      <c r="E97" s="37" t="s">
        <v>528</v>
      </c>
      <c r="F97" s="38" t="s">
        <v>136</v>
      </c>
      <c r="G97" s="39">
        <v>9</v>
      </c>
      <c r="H97" s="40">
        <v>0</v>
      </c>
      <c r="I97" s="40">
        <f>ROUND(G97*H97,P4)</f>
        <v>0</v>
      </c>
      <c r="J97" s="38" t="s">
        <v>49</v>
      </c>
      <c r="O97" s="41">
        <f>I97*0.21</f>
        <v>0</v>
      </c>
      <c r="P97">
        <v>3</v>
      </c>
    </row>
    <row r="98">
      <c r="A98" s="35" t="s">
        <v>50</v>
      </c>
      <c r="B98" s="42"/>
      <c r="C98" s="43"/>
      <c r="D98" s="43"/>
      <c r="E98" s="37" t="s">
        <v>673</v>
      </c>
      <c r="F98" s="43"/>
      <c r="G98" s="43"/>
      <c r="H98" s="43"/>
      <c r="I98" s="43"/>
      <c r="J98" s="44"/>
    </row>
    <row r="99" ht="30">
      <c r="A99" s="35" t="s">
        <v>52</v>
      </c>
      <c r="B99" s="42"/>
      <c r="C99" s="43"/>
      <c r="D99" s="43"/>
      <c r="E99" s="45" t="s">
        <v>674</v>
      </c>
      <c r="F99" s="43"/>
      <c r="G99" s="43"/>
      <c r="H99" s="43"/>
      <c r="I99" s="43"/>
      <c r="J99" s="44"/>
    </row>
    <row r="100">
      <c r="A100" s="35" t="s">
        <v>44</v>
      </c>
      <c r="B100" s="35">
        <v>30</v>
      </c>
      <c r="C100" s="36" t="s">
        <v>531</v>
      </c>
      <c r="D100" s="35" t="s">
        <v>46</v>
      </c>
      <c r="E100" s="37" t="s">
        <v>532</v>
      </c>
      <c r="F100" s="38" t="s">
        <v>136</v>
      </c>
      <c r="G100" s="39">
        <v>14.887</v>
      </c>
      <c r="H100" s="40">
        <v>0</v>
      </c>
      <c r="I100" s="40">
        <f>ROUND(G100*H100,P4)</f>
        <v>0</v>
      </c>
      <c r="J100" s="38" t="s">
        <v>49</v>
      </c>
      <c r="O100" s="41">
        <f>I100*0.21</f>
        <v>0</v>
      </c>
      <c r="P100">
        <v>3</v>
      </c>
    </row>
    <row r="101" ht="30">
      <c r="A101" s="35" t="s">
        <v>50</v>
      </c>
      <c r="B101" s="42"/>
      <c r="C101" s="43"/>
      <c r="D101" s="43"/>
      <c r="E101" s="37" t="s">
        <v>675</v>
      </c>
      <c r="F101" s="43"/>
      <c r="G101" s="43"/>
      <c r="H101" s="43"/>
      <c r="I101" s="43"/>
      <c r="J101" s="44"/>
    </row>
    <row r="102" ht="75">
      <c r="A102" s="35" t="s">
        <v>52</v>
      </c>
      <c r="B102" s="42"/>
      <c r="C102" s="43"/>
      <c r="D102" s="43"/>
      <c r="E102" s="45" t="s">
        <v>676</v>
      </c>
      <c r="F102" s="43"/>
      <c r="G102" s="43"/>
      <c r="H102" s="43"/>
      <c r="I102" s="43"/>
      <c r="J102" s="44"/>
    </row>
    <row r="103">
      <c r="A103" s="35" t="s">
        <v>44</v>
      </c>
      <c r="B103" s="35">
        <v>31</v>
      </c>
      <c r="C103" s="36" t="s">
        <v>296</v>
      </c>
      <c r="D103" s="35" t="s">
        <v>46</v>
      </c>
      <c r="E103" s="37" t="s">
        <v>297</v>
      </c>
      <c r="F103" s="38" t="s">
        <v>131</v>
      </c>
      <c r="G103" s="39">
        <v>18.942</v>
      </c>
      <c r="H103" s="40">
        <v>0</v>
      </c>
      <c r="I103" s="40">
        <f>ROUND(G103*H103,P4)</f>
        <v>0</v>
      </c>
      <c r="J103" s="38" t="s">
        <v>49</v>
      </c>
      <c r="O103" s="41">
        <f>I103*0.21</f>
        <v>0</v>
      </c>
      <c r="P103">
        <v>3</v>
      </c>
    </row>
    <row r="104" ht="30">
      <c r="A104" s="35" t="s">
        <v>50</v>
      </c>
      <c r="B104" s="42"/>
      <c r="C104" s="43"/>
      <c r="D104" s="43"/>
      <c r="E104" s="37" t="s">
        <v>677</v>
      </c>
      <c r="F104" s="43"/>
      <c r="G104" s="43"/>
      <c r="H104" s="43"/>
      <c r="I104" s="43"/>
      <c r="J104" s="44"/>
    </row>
    <row r="105" ht="30">
      <c r="A105" s="35" t="s">
        <v>52</v>
      </c>
      <c r="B105" s="42"/>
      <c r="C105" s="43"/>
      <c r="D105" s="43"/>
      <c r="E105" s="45" t="s">
        <v>678</v>
      </c>
      <c r="F105" s="43"/>
      <c r="G105" s="43"/>
      <c r="H105" s="43"/>
      <c r="I105" s="43"/>
      <c r="J105" s="44"/>
    </row>
    <row r="106">
      <c r="A106" s="35" t="s">
        <v>44</v>
      </c>
      <c r="B106" s="35">
        <v>32</v>
      </c>
      <c r="C106" s="36" t="s">
        <v>679</v>
      </c>
      <c r="D106" s="35" t="s">
        <v>46</v>
      </c>
      <c r="E106" s="37" t="s">
        <v>680</v>
      </c>
      <c r="F106" s="38" t="s">
        <v>136</v>
      </c>
      <c r="G106" s="39">
        <v>6.3490000000000002</v>
      </c>
      <c r="H106" s="40">
        <v>0</v>
      </c>
      <c r="I106" s="40">
        <f>ROUND(G106*H106,P4)</f>
        <v>0</v>
      </c>
      <c r="J106" s="38" t="s">
        <v>49</v>
      </c>
      <c r="O106" s="41">
        <f>I106*0.21</f>
        <v>0</v>
      </c>
      <c r="P106">
        <v>3</v>
      </c>
    </row>
    <row r="107">
      <c r="A107" s="35" t="s">
        <v>50</v>
      </c>
      <c r="B107" s="42"/>
      <c r="C107" s="43"/>
      <c r="D107" s="43"/>
      <c r="E107" s="37" t="s">
        <v>681</v>
      </c>
      <c r="F107" s="43"/>
      <c r="G107" s="43"/>
      <c r="H107" s="43"/>
      <c r="I107" s="43"/>
      <c r="J107" s="44"/>
    </row>
    <row r="108" ht="45">
      <c r="A108" s="35" t="s">
        <v>52</v>
      </c>
      <c r="B108" s="42"/>
      <c r="C108" s="43"/>
      <c r="D108" s="43"/>
      <c r="E108" s="45" t="s">
        <v>630</v>
      </c>
      <c r="F108" s="43"/>
      <c r="G108" s="43"/>
      <c r="H108" s="43"/>
      <c r="I108" s="43"/>
      <c r="J108" s="44"/>
    </row>
    <row r="109">
      <c r="A109" s="29" t="s">
        <v>41</v>
      </c>
      <c r="B109" s="30"/>
      <c r="C109" s="31" t="s">
        <v>300</v>
      </c>
      <c r="D109" s="32"/>
      <c r="E109" s="29" t="s">
        <v>18</v>
      </c>
      <c r="F109" s="32"/>
      <c r="G109" s="32"/>
      <c r="H109" s="32"/>
      <c r="I109" s="33">
        <f>SUMIFS(I110:I121,A110:A121,"P")</f>
        <v>0</v>
      </c>
      <c r="J109" s="34"/>
    </row>
    <row r="110">
      <c r="A110" s="35" t="s">
        <v>44</v>
      </c>
      <c r="B110" s="35">
        <v>33</v>
      </c>
      <c r="C110" s="36" t="s">
        <v>316</v>
      </c>
      <c r="D110" s="35" t="s">
        <v>46</v>
      </c>
      <c r="E110" s="37" t="s">
        <v>317</v>
      </c>
      <c r="F110" s="38" t="s">
        <v>131</v>
      </c>
      <c r="G110" s="39">
        <v>85.280000000000001</v>
      </c>
      <c r="H110" s="40">
        <v>0</v>
      </c>
      <c r="I110" s="40">
        <f>ROUND(G110*H110,P4)</f>
        <v>0</v>
      </c>
      <c r="J110" s="38" t="s">
        <v>49</v>
      </c>
      <c r="O110" s="41">
        <f>I110*0.21</f>
        <v>0</v>
      </c>
      <c r="P110">
        <v>3</v>
      </c>
    </row>
    <row r="111">
      <c r="A111" s="35" t="s">
        <v>50</v>
      </c>
      <c r="B111" s="42"/>
      <c r="C111" s="43"/>
      <c r="D111" s="43"/>
      <c r="E111" s="46" t="s">
        <v>46</v>
      </c>
      <c r="F111" s="43"/>
      <c r="G111" s="43"/>
      <c r="H111" s="43"/>
      <c r="I111" s="43"/>
      <c r="J111" s="44"/>
    </row>
    <row r="112" ht="45">
      <c r="A112" s="35" t="s">
        <v>52</v>
      </c>
      <c r="B112" s="42"/>
      <c r="C112" s="43"/>
      <c r="D112" s="43"/>
      <c r="E112" s="45" t="s">
        <v>682</v>
      </c>
      <c r="F112" s="43"/>
      <c r="G112" s="43"/>
      <c r="H112" s="43"/>
      <c r="I112" s="43"/>
      <c r="J112" s="44"/>
    </row>
    <row r="113" ht="30">
      <c r="A113" s="35" t="s">
        <v>44</v>
      </c>
      <c r="B113" s="35">
        <v>34</v>
      </c>
      <c r="C113" s="36" t="s">
        <v>320</v>
      </c>
      <c r="D113" s="35" t="s">
        <v>46</v>
      </c>
      <c r="E113" s="37" t="s">
        <v>321</v>
      </c>
      <c r="F113" s="38" t="s">
        <v>131</v>
      </c>
      <c r="G113" s="39">
        <v>42.640000000000001</v>
      </c>
      <c r="H113" s="40">
        <v>0</v>
      </c>
      <c r="I113" s="40">
        <f>ROUND(G113*H113,P4)</f>
        <v>0</v>
      </c>
      <c r="J113" s="38" t="s">
        <v>49</v>
      </c>
      <c r="O113" s="41">
        <f>I113*0.21</f>
        <v>0</v>
      </c>
      <c r="P113">
        <v>3</v>
      </c>
    </row>
    <row r="114">
      <c r="A114" s="35" t="s">
        <v>50</v>
      </c>
      <c r="B114" s="42"/>
      <c r="C114" s="43"/>
      <c r="D114" s="43"/>
      <c r="E114" s="46" t="s">
        <v>46</v>
      </c>
      <c r="F114" s="43"/>
      <c r="G114" s="43"/>
      <c r="H114" s="43"/>
      <c r="I114" s="43"/>
      <c r="J114" s="44"/>
    </row>
    <row r="115" ht="30">
      <c r="A115" s="35" t="s">
        <v>52</v>
      </c>
      <c r="B115" s="42"/>
      <c r="C115" s="43"/>
      <c r="D115" s="43"/>
      <c r="E115" s="45" t="s">
        <v>683</v>
      </c>
      <c r="F115" s="43"/>
      <c r="G115" s="43"/>
      <c r="H115" s="43"/>
      <c r="I115" s="43"/>
      <c r="J115" s="44"/>
    </row>
    <row r="116">
      <c r="A116" s="35" t="s">
        <v>44</v>
      </c>
      <c r="B116" s="35">
        <v>35</v>
      </c>
      <c r="C116" s="36" t="s">
        <v>684</v>
      </c>
      <c r="D116" s="35" t="s">
        <v>46</v>
      </c>
      <c r="E116" s="37" t="s">
        <v>685</v>
      </c>
      <c r="F116" s="38" t="s">
        <v>131</v>
      </c>
      <c r="G116" s="39">
        <v>42.640000000000001</v>
      </c>
      <c r="H116" s="40">
        <v>0</v>
      </c>
      <c r="I116" s="40">
        <f>ROUND(G116*H116,P4)</f>
        <v>0</v>
      </c>
      <c r="J116" s="38" t="s">
        <v>49</v>
      </c>
      <c r="O116" s="41">
        <f>I116*0.21</f>
        <v>0</v>
      </c>
      <c r="P116">
        <v>3</v>
      </c>
    </row>
    <row r="117">
      <c r="A117" s="35" t="s">
        <v>50</v>
      </c>
      <c r="B117" s="42"/>
      <c r="C117" s="43"/>
      <c r="D117" s="43"/>
      <c r="E117" s="46" t="s">
        <v>46</v>
      </c>
      <c r="F117" s="43"/>
      <c r="G117" s="43"/>
      <c r="H117" s="43"/>
      <c r="I117" s="43"/>
      <c r="J117" s="44"/>
    </row>
    <row r="118">
      <c r="A118" s="35" t="s">
        <v>52</v>
      </c>
      <c r="B118" s="42"/>
      <c r="C118" s="43"/>
      <c r="D118" s="43"/>
      <c r="E118" s="45" t="s">
        <v>686</v>
      </c>
      <c r="F118" s="43"/>
      <c r="G118" s="43"/>
      <c r="H118" s="43"/>
      <c r="I118" s="43"/>
      <c r="J118" s="44"/>
    </row>
    <row r="119">
      <c r="A119" s="35" t="s">
        <v>44</v>
      </c>
      <c r="B119" s="35">
        <v>36</v>
      </c>
      <c r="C119" s="36" t="s">
        <v>542</v>
      </c>
      <c r="D119" s="35" t="s">
        <v>46</v>
      </c>
      <c r="E119" s="37" t="s">
        <v>543</v>
      </c>
      <c r="F119" s="38" t="s">
        <v>131</v>
      </c>
      <c r="G119" s="39">
        <v>42.640000000000001</v>
      </c>
      <c r="H119" s="40">
        <v>0</v>
      </c>
      <c r="I119" s="40">
        <f>ROUND(G119*H119,P4)</f>
        <v>0</v>
      </c>
      <c r="J119" s="38" t="s">
        <v>49</v>
      </c>
      <c r="O119" s="41">
        <f>I119*0.21</f>
        <v>0</v>
      </c>
      <c r="P119">
        <v>3</v>
      </c>
    </row>
    <row r="120">
      <c r="A120" s="35" t="s">
        <v>50</v>
      </c>
      <c r="B120" s="42"/>
      <c r="C120" s="43"/>
      <c r="D120" s="43"/>
      <c r="E120" s="46" t="s">
        <v>46</v>
      </c>
      <c r="F120" s="43"/>
      <c r="G120" s="43"/>
      <c r="H120" s="43"/>
      <c r="I120" s="43"/>
      <c r="J120" s="44"/>
    </row>
    <row r="121" ht="30">
      <c r="A121" s="35" t="s">
        <v>52</v>
      </c>
      <c r="B121" s="42"/>
      <c r="C121" s="43"/>
      <c r="D121" s="43"/>
      <c r="E121" s="45" t="s">
        <v>683</v>
      </c>
      <c r="F121" s="43"/>
      <c r="G121" s="43"/>
      <c r="H121" s="43"/>
      <c r="I121" s="43"/>
      <c r="J121" s="44"/>
    </row>
    <row r="122">
      <c r="A122" s="29" t="s">
        <v>41</v>
      </c>
      <c r="B122" s="30"/>
      <c r="C122" s="31" t="s">
        <v>546</v>
      </c>
      <c r="D122" s="32"/>
      <c r="E122" s="29" t="s">
        <v>547</v>
      </c>
      <c r="F122" s="32"/>
      <c r="G122" s="32"/>
      <c r="H122" s="32"/>
      <c r="I122" s="33">
        <f>SUMIFS(I123:I137,A123:A137,"P")</f>
        <v>0</v>
      </c>
      <c r="J122" s="34"/>
    </row>
    <row r="123" ht="30">
      <c r="A123" s="35" t="s">
        <v>44</v>
      </c>
      <c r="B123" s="35">
        <v>37</v>
      </c>
      <c r="C123" s="36" t="s">
        <v>548</v>
      </c>
      <c r="D123" s="35" t="s">
        <v>46</v>
      </c>
      <c r="E123" s="37" t="s">
        <v>549</v>
      </c>
      <c r="F123" s="38" t="s">
        <v>131</v>
      </c>
      <c r="G123" s="39">
        <v>98.912000000000006</v>
      </c>
      <c r="H123" s="40">
        <v>0</v>
      </c>
      <c r="I123" s="40">
        <f>ROUND(G123*H123,P4)</f>
        <v>0</v>
      </c>
      <c r="J123" s="38" t="s">
        <v>49</v>
      </c>
      <c r="O123" s="41">
        <f>I123*0.21</f>
        <v>0</v>
      </c>
      <c r="P123">
        <v>3</v>
      </c>
    </row>
    <row r="124">
      <c r="A124" s="35" t="s">
        <v>50</v>
      </c>
      <c r="B124" s="42"/>
      <c r="C124" s="43"/>
      <c r="D124" s="43"/>
      <c r="E124" s="46" t="s">
        <v>46</v>
      </c>
      <c r="F124" s="43"/>
      <c r="G124" s="43"/>
      <c r="H124" s="43"/>
      <c r="I124" s="43"/>
      <c r="J124" s="44"/>
    </row>
    <row r="125" ht="60">
      <c r="A125" s="35" t="s">
        <v>52</v>
      </c>
      <c r="B125" s="42"/>
      <c r="C125" s="43"/>
      <c r="D125" s="43"/>
      <c r="E125" s="45" t="s">
        <v>687</v>
      </c>
      <c r="F125" s="43"/>
      <c r="G125" s="43"/>
      <c r="H125" s="43"/>
      <c r="I125" s="43"/>
      <c r="J125" s="44"/>
    </row>
    <row r="126">
      <c r="A126" s="35" t="s">
        <v>44</v>
      </c>
      <c r="B126" s="35">
        <v>38</v>
      </c>
      <c r="C126" s="36" t="s">
        <v>552</v>
      </c>
      <c r="D126" s="35" t="s">
        <v>46</v>
      </c>
      <c r="E126" s="37" t="s">
        <v>553</v>
      </c>
      <c r="F126" s="38" t="s">
        <v>131</v>
      </c>
      <c r="G126" s="39">
        <v>21.32</v>
      </c>
      <c r="H126" s="40">
        <v>0</v>
      </c>
      <c r="I126" s="40">
        <f>ROUND(G126*H126,P4)</f>
        <v>0</v>
      </c>
      <c r="J126" s="38" t="s">
        <v>49</v>
      </c>
      <c r="O126" s="41">
        <f>I126*0.21</f>
        <v>0</v>
      </c>
      <c r="P126">
        <v>3</v>
      </c>
    </row>
    <row r="127">
      <c r="A127" s="35" t="s">
        <v>50</v>
      </c>
      <c r="B127" s="42"/>
      <c r="C127" s="43"/>
      <c r="D127" s="43"/>
      <c r="E127" s="37" t="s">
        <v>688</v>
      </c>
      <c r="F127" s="43"/>
      <c r="G127" s="43"/>
      <c r="H127" s="43"/>
      <c r="I127" s="43"/>
      <c r="J127" s="44"/>
    </row>
    <row r="128" ht="45">
      <c r="A128" s="35" t="s">
        <v>52</v>
      </c>
      <c r="B128" s="42"/>
      <c r="C128" s="43"/>
      <c r="D128" s="43"/>
      <c r="E128" s="45" t="s">
        <v>689</v>
      </c>
      <c r="F128" s="43"/>
      <c r="G128" s="43"/>
      <c r="H128" s="43"/>
      <c r="I128" s="43"/>
      <c r="J128" s="44"/>
    </row>
    <row r="129">
      <c r="A129" s="35" t="s">
        <v>44</v>
      </c>
      <c r="B129" s="35">
        <v>39</v>
      </c>
      <c r="C129" s="36" t="s">
        <v>556</v>
      </c>
      <c r="D129" s="35" t="s">
        <v>46</v>
      </c>
      <c r="E129" s="37" t="s">
        <v>557</v>
      </c>
      <c r="F129" s="38" t="s">
        <v>131</v>
      </c>
      <c r="G129" s="39">
        <v>38.887999999999998</v>
      </c>
      <c r="H129" s="40">
        <v>0</v>
      </c>
      <c r="I129" s="40">
        <f>ROUND(G129*H129,P4)</f>
        <v>0</v>
      </c>
      <c r="J129" s="38" t="s">
        <v>49</v>
      </c>
      <c r="O129" s="41">
        <f>I129*0.21</f>
        <v>0</v>
      </c>
      <c r="P129">
        <v>3</v>
      </c>
    </row>
    <row r="130">
      <c r="A130" s="35" t="s">
        <v>50</v>
      </c>
      <c r="B130" s="42"/>
      <c r="C130" s="43"/>
      <c r="D130" s="43"/>
      <c r="E130" s="46" t="s">
        <v>46</v>
      </c>
      <c r="F130" s="43"/>
      <c r="G130" s="43"/>
      <c r="H130" s="43"/>
      <c r="I130" s="43"/>
      <c r="J130" s="44"/>
    </row>
    <row r="131" ht="45">
      <c r="A131" s="35" t="s">
        <v>52</v>
      </c>
      <c r="B131" s="42"/>
      <c r="C131" s="43"/>
      <c r="D131" s="43"/>
      <c r="E131" s="45" t="s">
        <v>690</v>
      </c>
      <c r="F131" s="43"/>
      <c r="G131" s="43"/>
      <c r="H131" s="43"/>
      <c r="I131" s="43"/>
      <c r="J131" s="44"/>
    </row>
    <row r="132">
      <c r="A132" s="35" t="s">
        <v>44</v>
      </c>
      <c r="B132" s="35">
        <v>40</v>
      </c>
      <c r="C132" s="36" t="s">
        <v>560</v>
      </c>
      <c r="D132" s="35" t="s">
        <v>46</v>
      </c>
      <c r="E132" s="37" t="s">
        <v>561</v>
      </c>
      <c r="F132" s="38" t="s">
        <v>131</v>
      </c>
      <c r="G132" s="39">
        <v>10.496</v>
      </c>
      <c r="H132" s="40">
        <v>0</v>
      </c>
      <c r="I132" s="40">
        <f>ROUND(G132*H132,P4)</f>
        <v>0</v>
      </c>
      <c r="J132" s="38" t="s">
        <v>49</v>
      </c>
      <c r="O132" s="41">
        <f>I132*0.21</f>
        <v>0</v>
      </c>
      <c r="P132">
        <v>3</v>
      </c>
    </row>
    <row r="133">
      <c r="A133" s="35" t="s">
        <v>50</v>
      </c>
      <c r="B133" s="42"/>
      <c r="C133" s="43"/>
      <c r="D133" s="43"/>
      <c r="E133" s="37" t="s">
        <v>691</v>
      </c>
      <c r="F133" s="43"/>
      <c r="G133" s="43"/>
      <c r="H133" s="43"/>
      <c r="I133" s="43"/>
      <c r="J133" s="44"/>
    </row>
    <row r="134" ht="30">
      <c r="A134" s="35" t="s">
        <v>52</v>
      </c>
      <c r="B134" s="42"/>
      <c r="C134" s="43"/>
      <c r="D134" s="43"/>
      <c r="E134" s="45" t="s">
        <v>692</v>
      </c>
      <c r="F134" s="43"/>
      <c r="G134" s="43"/>
      <c r="H134" s="43"/>
      <c r="I134" s="43"/>
      <c r="J134" s="44"/>
    </row>
    <row r="135">
      <c r="A135" s="35" t="s">
        <v>44</v>
      </c>
      <c r="B135" s="35">
        <v>41</v>
      </c>
      <c r="C135" s="36" t="s">
        <v>564</v>
      </c>
      <c r="D135" s="35" t="s">
        <v>46</v>
      </c>
      <c r="E135" s="37" t="s">
        <v>565</v>
      </c>
      <c r="F135" s="38" t="s">
        <v>131</v>
      </c>
      <c r="G135" s="39">
        <v>8.3559999999999999</v>
      </c>
      <c r="H135" s="40">
        <v>0</v>
      </c>
      <c r="I135" s="40">
        <f>ROUND(G135*H135,P4)</f>
        <v>0</v>
      </c>
      <c r="J135" s="38" t="s">
        <v>49</v>
      </c>
      <c r="O135" s="41">
        <f>I135*0.21</f>
        <v>0</v>
      </c>
      <c r="P135">
        <v>3</v>
      </c>
    </row>
    <row r="136">
      <c r="A136" s="35" t="s">
        <v>50</v>
      </c>
      <c r="B136" s="42"/>
      <c r="C136" s="43"/>
      <c r="D136" s="43"/>
      <c r="E136" s="37" t="s">
        <v>693</v>
      </c>
      <c r="F136" s="43"/>
      <c r="G136" s="43"/>
      <c r="H136" s="43"/>
      <c r="I136" s="43"/>
      <c r="J136" s="44"/>
    </row>
    <row r="137" ht="45">
      <c r="A137" s="35" t="s">
        <v>52</v>
      </c>
      <c r="B137" s="42"/>
      <c r="C137" s="43"/>
      <c r="D137" s="43"/>
      <c r="E137" s="45" t="s">
        <v>694</v>
      </c>
      <c r="F137" s="43"/>
      <c r="G137" s="43"/>
      <c r="H137" s="43"/>
      <c r="I137" s="43"/>
      <c r="J137" s="44"/>
    </row>
    <row r="138">
      <c r="A138" s="29" t="s">
        <v>41</v>
      </c>
      <c r="B138" s="30"/>
      <c r="C138" s="31" t="s">
        <v>568</v>
      </c>
      <c r="D138" s="32"/>
      <c r="E138" s="29" t="s">
        <v>569</v>
      </c>
      <c r="F138" s="32"/>
      <c r="G138" s="32"/>
      <c r="H138" s="32"/>
      <c r="I138" s="33">
        <f>SUMIFS(I139:I147,A139:A147,"P")</f>
        <v>0</v>
      </c>
      <c r="J138" s="34"/>
    </row>
    <row r="139">
      <c r="A139" s="35" t="s">
        <v>44</v>
      </c>
      <c r="B139" s="35">
        <v>42</v>
      </c>
      <c r="C139" s="36" t="s">
        <v>570</v>
      </c>
      <c r="D139" s="35" t="s">
        <v>46</v>
      </c>
      <c r="E139" s="37" t="s">
        <v>571</v>
      </c>
      <c r="F139" s="38" t="s">
        <v>170</v>
      </c>
      <c r="G139" s="39">
        <v>1.3</v>
      </c>
      <c r="H139" s="40">
        <v>0</v>
      </c>
      <c r="I139" s="40">
        <f>ROUND(G139*H139,P4)</f>
        <v>0</v>
      </c>
      <c r="J139" s="38" t="s">
        <v>49</v>
      </c>
      <c r="O139" s="41">
        <f>I139*0.21</f>
        <v>0</v>
      </c>
      <c r="P139">
        <v>3</v>
      </c>
    </row>
    <row r="140">
      <c r="A140" s="35" t="s">
        <v>50</v>
      </c>
      <c r="B140" s="42"/>
      <c r="C140" s="43"/>
      <c r="D140" s="43"/>
      <c r="E140" s="37" t="s">
        <v>695</v>
      </c>
      <c r="F140" s="43"/>
      <c r="G140" s="43"/>
      <c r="H140" s="43"/>
      <c r="I140" s="43"/>
      <c r="J140" s="44"/>
    </row>
    <row r="141" ht="30">
      <c r="A141" s="35" t="s">
        <v>52</v>
      </c>
      <c r="B141" s="42"/>
      <c r="C141" s="43"/>
      <c r="D141" s="43"/>
      <c r="E141" s="45" t="s">
        <v>696</v>
      </c>
      <c r="F141" s="43"/>
      <c r="G141" s="43"/>
      <c r="H141" s="43"/>
      <c r="I141" s="43"/>
      <c r="J141" s="44"/>
    </row>
    <row r="142">
      <c r="A142" s="35" t="s">
        <v>44</v>
      </c>
      <c r="B142" s="35">
        <v>43</v>
      </c>
      <c r="C142" s="36" t="s">
        <v>697</v>
      </c>
      <c r="D142" s="35" t="s">
        <v>46</v>
      </c>
      <c r="E142" s="37" t="s">
        <v>698</v>
      </c>
      <c r="F142" s="38" t="s">
        <v>170</v>
      </c>
      <c r="G142" s="39">
        <v>17.300000000000001</v>
      </c>
      <c r="H142" s="40">
        <v>0</v>
      </c>
      <c r="I142" s="40">
        <f>ROUND(G142*H142,P4)</f>
        <v>0</v>
      </c>
      <c r="J142" s="38" t="s">
        <v>49</v>
      </c>
      <c r="O142" s="41">
        <f>I142*0.21</f>
        <v>0</v>
      </c>
      <c r="P142">
        <v>3</v>
      </c>
    </row>
    <row r="143">
      <c r="A143" s="35" t="s">
        <v>50</v>
      </c>
      <c r="B143" s="42"/>
      <c r="C143" s="43"/>
      <c r="D143" s="43"/>
      <c r="E143" s="37" t="s">
        <v>699</v>
      </c>
      <c r="F143" s="43"/>
      <c r="G143" s="43"/>
      <c r="H143" s="43"/>
      <c r="I143" s="43"/>
      <c r="J143" s="44"/>
    </row>
    <row r="144" ht="30">
      <c r="A144" s="35" t="s">
        <v>52</v>
      </c>
      <c r="B144" s="42"/>
      <c r="C144" s="43"/>
      <c r="D144" s="43"/>
      <c r="E144" s="45" t="s">
        <v>700</v>
      </c>
      <c r="F144" s="43"/>
      <c r="G144" s="43"/>
      <c r="H144" s="43"/>
      <c r="I144" s="43"/>
      <c r="J144" s="44"/>
    </row>
    <row r="145">
      <c r="A145" s="35" t="s">
        <v>44</v>
      </c>
      <c r="B145" s="35">
        <v>44</v>
      </c>
      <c r="C145" s="36" t="s">
        <v>574</v>
      </c>
      <c r="D145" s="35" t="s">
        <v>46</v>
      </c>
      <c r="E145" s="37" t="s">
        <v>575</v>
      </c>
      <c r="F145" s="38" t="s">
        <v>170</v>
      </c>
      <c r="G145" s="39">
        <v>41</v>
      </c>
      <c r="H145" s="40">
        <v>0</v>
      </c>
      <c r="I145" s="40">
        <f>ROUND(G145*H145,P4)</f>
        <v>0</v>
      </c>
      <c r="J145" s="38" t="s">
        <v>49</v>
      </c>
      <c r="O145" s="41">
        <f>I145*0.21</f>
        <v>0</v>
      </c>
      <c r="P145">
        <v>3</v>
      </c>
    </row>
    <row r="146">
      <c r="A146" s="35" t="s">
        <v>50</v>
      </c>
      <c r="B146" s="42"/>
      <c r="C146" s="43"/>
      <c r="D146" s="43"/>
      <c r="E146" s="37" t="s">
        <v>701</v>
      </c>
      <c r="F146" s="43"/>
      <c r="G146" s="43"/>
      <c r="H146" s="43"/>
      <c r="I146" s="43"/>
      <c r="J146" s="44"/>
    </row>
    <row r="147" ht="60">
      <c r="A147" s="35" t="s">
        <v>52</v>
      </c>
      <c r="B147" s="42"/>
      <c r="C147" s="43"/>
      <c r="D147" s="43"/>
      <c r="E147" s="45" t="s">
        <v>702</v>
      </c>
      <c r="F147" s="43"/>
      <c r="G147" s="43"/>
      <c r="H147" s="43"/>
      <c r="I147" s="43"/>
      <c r="J147" s="44"/>
    </row>
    <row r="148">
      <c r="A148" s="29" t="s">
        <v>41</v>
      </c>
      <c r="B148" s="30"/>
      <c r="C148" s="31" t="s">
        <v>166</v>
      </c>
      <c r="D148" s="32"/>
      <c r="E148" s="29" t="s">
        <v>167</v>
      </c>
      <c r="F148" s="32"/>
      <c r="G148" s="32"/>
      <c r="H148" s="32"/>
      <c r="I148" s="33">
        <f>SUMIFS(I149:I169,A149:A169,"P")</f>
        <v>0</v>
      </c>
      <c r="J148" s="34"/>
    </row>
    <row r="149">
      <c r="A149" s="35" t="s">
        <v>44</v>
      </c>
      <c r="B149" s="35">
        <v>45</v>
      </c>
      <c r="C149" s="36" t="s">
        <v>578</v>
      </c>
      <c r="D149" s="35" t="s">
        <v>46</v>
      </c>
      <c r="E149" s="37" t="s">
        <v>579</v>
      </c>
      <c r="F149" s="38" t="s">
        <v>170</v>
      </c>
      <c r="G149" s="39">
        <v>25.399999999999999</v>
      </c>
      <c r="H149" s="40">
        <v>0</v>
      </c>
      <c r="I149" s="40">
        <f>ROUND(G149*H149,P4)</f>
        <v>0</v>
      </c>
      <c r="J149" s="38" t="s">
        <v>49</v>
      </c>
      <c r="O149" s="41">
        <f>I149*0.21</f>
        <v>0</v>
      </c>
      <c r="P149">
        <v>3</v>
      </c>
    </row>
    <row r="150">
      <c r="A150" s="35" t="s">
        <v>50</v>
      </c>
      <c r="B150" s="42"/>
      <c r="C150" s="43"/>
      <c r="D150" s="43"/>
      <c r="E150" s="37" t="s">
        <v>703</v>
      </c>
      <c r="F150" s="43"/>
      <c r="G150" s="43"/>
      <c r="H150" s="43"/>
      <c r="I150" s="43"/>
      <c r="J150" s="44"/>
    </row>
    <row r="151" ht="45">
      <c r="A151" s="35" t="s">
        <v>52</v>
      </c>
      <c r="B151" s="42"/>
      <c r="C151" s="43"/>
      <c r="D151" s="43"/>
      <c r="E151" s="45" t="s">
        <v>704</v>
      </c>
      <c r="F151" s="43"/>
      <c r="G151" s="43"/>
      <c r="H151" s="43"/>
      <c r="I151" s="43"/>
      <c r="J151" s="44"/>
    </row>
    <row r="152">
      <c r="A152" s="35" t="s">
        <v>44</v>
      </c>
      <c r="B152" s="35">
        <v>46</v>
      </c>
      <c r="C152" s="36" t="s">
        <v>582</v>
      </c>
      <c r="D152" s="35" t="s">
        <v>46</v>
      </c>
      <c r="E152" s="37" t="s">
        <v>583</v>
      </c>
      <c r="F152" s="38" t="s">
        <v>74</v>
      </c>
      <c r="G152" s="39">
        <v>6</v>
      </c>
      <c r="H152" s="40">
        <v>0</v>
      </c>
      <c r="I152" s="40">
        <f>ROUND(G152*H152,P4)</f>
        <v>0</v>
      </c>
      <c r="J152" s="38" t="s">
        <v>175</v>
      </c>
      <c r="O152" s="41">
        <f>I152*0.21</f>
        <v>0</v>
      </c>
      <c r="P152">
        <v>3</v>
      </c>
    </row>
    <row r="153">
      <c r="A153" s="35" t="s">
        <v>50</v>
      </c>
      <c r="B153" s="42"/>
      <c r="C153" s="43"/>
      <c r="D153" s="43"/>
      <c r="E153" s="37" t="s">
        <v>584</v>
      </c>
      <c r="F153" s="43"/>
      <c r="G153" s="43"/>
      <c r="H153" s="43"/>
      <c r="I153" s="43"/>
      <c r="J153" s="44"/>
    </row>
    <row r="154" ht="60">
      <c r="A154" s="35" t="s">
        <v>52</v>
      </c>
      <c r="B154" s="42"/>
      <c r="C154" s="43"/>
      <c r="D154" s="43"/>
      <c r="E154" s="45" t="s">
        <v>705</v>
      </c>
      <c r="F154" s="43"/>
      <c r="G154" s="43"/>
      <c r="H154" s="43"/>
      <c r="I154" s="43"/>
      <c r="J154" s="44"/>
    </row>
    <row r="155">
      <c r="A155" s="35" t="s">
        <v>44</v>
      </c>
      <c r="B155" s="35">
        <v>47</v>
      </c>
      <c r="C155" s="36" t="s">
        <v>586</v>
      </c>
      <c r="D155" s="35" t="s">
        <v>46</v>
      </c>
      <c r="E155" s="37" t="s">
        <v>587</v>
      </c>
      <c r="F155" s="38" t="s">
        <v>74</v>
      </c>
      <c r="G155" s="39">
        <v>2</v>
      </c>
      <c r="H155" s="40">
        <v>0</v>
      </c>
      <c r="I155" s="40">
        <f>ROUND(G155*H155,P4)</f>
        <v>0</v>
      </c>
      <c r="J155" s="38" t="s">
        <v>175</v>
      </c>
      <c r="O155" s="41">
        <f>I155*0.21</f>
        <v>0</v>
      </c>
      <c r="P155">
        <v>3</v>
      </c>
    </row>
    <row r="156">
      <c r="A156" s="35" t="s">
        <v>50</v>
      </c>
      <c r="B156" s="42"/>
      <c r="C156" s="43"/>
      <c r="D156" s="43"/>
      <c r="E156" s="37" t="s">
        <v>706</v>
      </c>
      <c r="F156" s="43"/>
      <c r="G156" s="43"/>
      <c r="H156" s="43"/>
      <c r="I156" s="43"/>
      <c r="J156" s="44"/>
    </row>
    <row r="157" ht="30">
      <c r="A157" s="35" t="s">
        <v>52</v>
      </c>
      <c r="B157" s="42"/>
      <c r="C157" s="43"/>
      <c r="D157" s="43"/>
      <c r="E157" s="45" t="s">
        <v>92</v>
      </c>
      <c r="F157" s="43"/>
      <c r="G157" s="43"/>
      <c r="H157" s="43"/>
      <c r="I157" s="43"/>
      <c r="J157" s="44"/>
    </row>
    <row r="158" ht="30">
      <c r="A158" s="35" t="s">
        <v>44</v>
      </c>
      <c r="B158" s="35">
        <v>48</v>
      </c>
      <c r="C158" s="36" t="s">
        <v>361</v>
      </c>
      <c r="D158" s="35" t="s">
        <v>46</v>
      </c>
      <c r="E158" s="37" t="s">
        <v>362</v>
      </c>
      <c r="F158" s="38" t="s">
        <v>170</v>
      </c>
      <c r="G158" s="39">
        <v>44.280000000000001</v>
      </c>
      <c r="H158" s="40">
        <v>0</v>
      </c>
      <c r="I158" s="40">
        <f>ROUND(G158*H158,P4)</f>
        <v>0</v>
      </c>
      <c r="J158" s="38" t="s">
        <v>49</v>
      </c>
      <c r="O158" s="41">
        <f>I158*0.21</f>
        <v>0</v>
      </c>
      <c r="P158">
        <v>3</v>
      </c>
    </row>
    <row r="159">
      <c r="A159" s="35" t="s">
        <v>50</v>
      </c>
      <c r="B159" s="42"/>
      <c r="C159" s="43"/>
      <c r="D159" s="43"/>
      <c r="E159" s="37" t="s">
        <v>707</v>
      </c>
      <c r="F159" s="43"/>
      <c r="G159" s="43"/>
      <c r="H159" s="43"/>
      <c r="I159" s="43"/>
      <c r="J159" s="44"/>
    </row>
    <row r="160" ht="90">
      <c r="A160" s="35" t="s">
        <v>52</v>
      </c>
      <c r="B160" s="42"/>
      <c r="C160" s="43"/>
      <c r="D160" s="43"/>
      <c r="E160" s="45" t="s">
        <v>708</v>
      </c>
      <c r="F160" s="43"/>
      <c r="G160" s="43"/>
      <c r="H160" s="43"/>
      <c r="I160" s="43"/>
      <c r="J160" s="44"/>
    </row>
    <row r="161">
      <c r="A161" s="35" t="s">
        <v>44</v>
      </c>
      <c r="B161" s="35">
        <v>49</v>
      </c>
      <c r="C161" s="36" t="s">
        <v>709</v>
      </c>
      <c r="D161" s="35" t="s">
        <v>46</v>
      </c>
      <c r="E161" s="37" t="s">
        <v>710</v>
      </c>
      <c r="F161" s="38" t="s">
        <v>170</v>
      </c>
      <c r="G161" s="39">
        <v>13.119999999999999</v>
      </c>
      <c r="H161" s="40">
        <v>0</v>
      </c>
      <c r="I161" s="40">
        <f>ROUND(G161*H161,P4)</f>
        <v>0</v>
      </c>
      <c r="J161" s="38" t="s">
        <v>49</v>
      </c>
      <c r="O161" s="41">
        <f>I161*0.21</f>
        <v>0</v>
      </c>
      <c r="P161">
        <v>3</v>
      </c>
    </row>
    <row r="162">
      <c r="A162" s="35" t="s">
        <v>50</v>
      </c>
      <c r="B162" s="42"/>
      <c r="C162" s="43"/>
      <c r="D162" s="43"/>
      <c r="E162" s="37" t="s">
        <v>711</v>
      </c>
      <c r="F162" s="43"/>
      <c r="G162" s="43"/>
      <c r="H162" s="43"/>
      <c r="I162" s="43"/>
      <c r="J162" s="44"/>
    </row>
    <row r="163" ht="30">
      <c r="A163" s="35" t="s">
        <v>52</v>
      </c>
      <c r="B163" s="42"/>
      <c r="C163" s="43"/>
      <c r="D163" s="43"/>
      <c r="E163" s="45" t="s">
        <v>712</v>
      </c>
      <c r="F163" s="43"/>
      <c r="G163" s="43"/>
      <c r="H163" s="43"/>
      <c r="I163" s="43"/>
      <c r="J163" s="44"/>
    </row>
    <row r="164">
      <c r="A164" s="35" t="s">
        <v>44</v>
      </c>
      <c r="B164" s="35">
        <v>50</v>
      </c>
      <c r="C164" s="36" t="s">
        <v>369</v>
      </c>
      <c r="D164" s="35" t="s">
        <v>46</v>
      </c>
      <c r="E164" s="37" t="s">
        <v>370</v>
      </c>
      <c r="F164" s="38" t="s">
        <v>170</v>
      </c>
      <c r="G164" s="39">
        <v>51.561999999999998</v>
      </c>
      <c r="H164" s="40">
        <v>0</v>
      </c>
      <c r="I164" s="40">
        <f>ROUND(G164*H164,P4)</f>
        <v>0</v>
      </c>
      <c r="J164" s="38" t="s">
        <v>49</v>
      </c>
      <c r="O164" s="41">
        <f>I164*0.21</f>
        <v>0</v>
      </c>
      <c r="P164">
        <v>3</v>
      </c>
    </row>
    <row r="165">
      <c r="A165" s="35" t="s">
        <v>50</v>
      </c>
      <c r="B165" s="42"/>
      <c r="C165" s="43"/>
      <c r="D165" s="43"/>
      <c r="E165" s="46" t="s">
        <v>46</v>
      </c>
      <c r="F165" s="43"/>
      <c r="G165" s="43"/>
      <c r="H165" s="43"/>
      <c r="I165" s="43"/>
      <c r="J165" s="44"/>
    </row>
    <row r="166" ht="75">
      <c r="A166" s="35" t="s">
        <v>52</v>
      </c>
      <c r="B166" s="42"/>
      <c r="C166" s="43"/>
      <c r="D166" s="43"/>
      <c r="E166" s="45" t="s">
        <v>713</v>
      </c>
      <c r="F166" s="43"/>
      <c r="G166" s="43"/>
      <c r="H166" s="43"/>
      <c r="I166" s="43"/>
      <c r="J166" s="44"/>
    </row>
    <row r="167">
      <c r="A167" s="35" t="s">
        <v>44</v>
      </c>
      <c r="B167" s="35">
        <v>51</v>
      </c>
      <c r="C167" s="36" t="s">
        <v>714</v>
      </c>
      <c r="D167" s="35" t="s">
        <v>46</v>
      </c>
      <c r="E167" s="37" t="s">
        <v>715</v>
      </c>
      <c r="F167" s="38" t="s">
        <v>74</v>
      </c>
      <c r="G167" s="39">
        <v>2</v>
      </c>
      <c r="H167" s="40">
        <v>0</v>
      </c>
      <c r="I167" s="40">
        <f>ROUND(G167*H167,P4)</f>
        <v>0</v>
      </c>
      <c r="J167" s="38" t="s">
        <v>49</v>
      </c>
      <c r="O167" s="41">
        <f>I167*0.21</f>
        <v>0</v>
      </c>
      <c r="P167">
        <v>3</v>
      </c>
    </row>
    <row r="168">
      <c r="A168" s="35" t="s">
        <v>50</v>
      </c>
      <c r="B168" s="42"/>
      <c r="C168" s="43"/>
      <c r="D168" s="43"/>
      <c r="E168" s="37" t="s">
        <v>716</v>
      </c>
      <c r="F168" s="43"/>
      <c r="G168" s="43"/>
      <c r="H168" s="43"/>
      <c r="I168" s="43"/>
      <c r="J168" s="44"/>
    </row>
    <row r="169" ht="30">
      <c r="A169" s="35" t="s">
        <v>52</v>
      </c>
      <c r="B169" s="47"/>
      <c r="C169" s="48"/>
      <c r="D169" s="48"/>
      <c r="E169" s="45" t="s">
        <v>92</v>
      </c>
      <c r="F169" s="48"/>
      <c r="G169" s="48"/>
      <c r="H169" s="48"/>
      <c r="I169" s="48"/>
      <c r="J169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Klouček</dc:creator>
  <cp:lastModifiedBy>Zdeněk Klouček</cp:lastModifiedBy>
  <dcterms:created xsi:type="dcterms:W3CDTF">2025-01-02T11:32:08Z</dcterms:created>
  <dcterms:modified xsi:type="dcterms:W3CDTF">2025-01-02T11:32:08Z</dcterms:modified>
</cp:coreProperties>
</file>