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\2024\Provozní\Tachov\Odstranění havarijního stavu propustku III_19715 Sv. Katěřina (5,100)\"/>
    </mc:Choice>
  </mc:AlternateContent>
  <bookViews>
    <workbookView xWindow="0" yWindow="0" windowWidth="14370" windowHeight="75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8" i="1"/>
  <c r="G24" i="1"/>
  <c r="G10" i="1"/>
  <c r="G59" i="1" l="1"/>
  <c r="G44" i="1"/>
  <c r="G43" i="1"/>
  <c r="G40" i="1"/>
  <c r="G22" i="1"/>
  <c r="G12" i="1" l="1"/>
  <c r="G13" i="1"/>
  <c r="G14" i="1"/>
  <c r="G15" i="1"/>
  <c r="G16" i="1"/>
  <c r="G17" i="1"/>
  <c r="G18" i="1"/>
  <c r="G19" i="1"/>
  <c r="G20" i="1"/>
  <c r="G21" i="1"/>
  <c r="G23" i="1"/>
  <c r="G60" i="1"/>
  <c r="G61" i="1" s="1"/>
  <c r="G54" i="1"/>
  <c r="G55" i="1"/>
  <c r="G53" i="1"/>
  <c r="G37" i="1"/>
  <c r="G38" i="1"/>
  <c r="G39" i="1"/>
  <c r="G41" i="1"/>
  <c r="G42" i="1"/>
  <c r="G45" i="1"/>
  <c r="G46" i="1"/>
  <c r="G47" i="1"/>
  <c r="G49" i="1"/>
  <c r="G36" i="1"/>
  <c r="G28" i="1"/>
  <c r="G29" i="1"/>
  <c r="G30" i="1"/>
  <c r="G31" i="1"/>
  <c r="G32" i="1"/>
  <c r="G27" i="1"/>
  <c r="G33" i="1" l="1"/>
  <c r="G56" i="1"/>
  <c r="G4" i="1"/>
  <c r="G7" i="1" s="1"/>
  <c r="G5" i="1"/>
  <c r="G6" i="1"/>
  <c r="G11" i="1"/>
  <c r="G62" i="1" l="1"/>
</calcChain>
</file>

<file path=xl/sharedStrings.xml><?xml version="1.0" encoding="utf-8"?>
<sst xmlns="http://schemas.openxmlformats.org/spreadsheetml/2006/main" count="110" uniqueCount="70">
  <si>
    <t>SOUPIS PRACÍ</t>
  </si>
  <si>
    <t xml:space="preserve">ČÍSLO </t>
  </si>
  <si>
    <t>JEDNODUCHÝ POPIS</t>
  </si>
  <si>
    <t>MJ</t>
  </si>
  <si>
    <t>MNOŽSTVÍ</t>
  </si>
  <si>
    <t>JEDNOTKOVÁ CENA</t>
  </si>
  <si>
    <t>CENA BEZ DPH</t>
  </si>
  <si>
    <t>m</t>
  </si>
  <si>
    <t>t</t>
  </si>
  <si>
    <t>maximální  hodnota pro celkovou cenu v Kč bez DPH</t>
  </si>
  <si>
    <t>KÓD</t>
  </si>
  <si>
    <t>Silniční provoz - projednání DIO a zajištění DIR</t>
  </si>
  <si>
    <t>Zemní práce</t>
  </si>
  <si>
    <t>Všeobecné konstrukce a práce</t>
  </si>
  <si>
    <t>soub.</t>
  </si>
  <si>
    <t>Komunikace</t>
  </si>
  <si>
    <t>Podklad ze štěrkodrtě ŠD plochy do 100 m2 tl 100 mm</t>
  </si>
  <si>
    <t>Podklad ze štěrkodrtě ŠD plochy do 100 m2 tl 150 mm</t>
  </si>
  <si>
    <t>Zpevnění krajnic asfaltovým recyklátem tl 150 mm</t>
  </si>
  <si>
    <t>Ostatní konstrukce a práce</t>
  </si>
  <si>
    <t>Sedlové lože z betonu prostého bez zvýšených nároků na prostředí tř. C 25/30 otevřený výkop</t>
  </si>
  <si>
    <t>Čelo propustku z lomového kamene pro propustek z trub DN 300 až 500</t>
  </si>
  <si>
    <t>kus</t>
  </si>
  <si>
    <t>Zřízení propustků z trub plastových DN 500</t>
  </si>
  <si>
    <t>trubka kanalizační PP korugovaná DN 500x6000mm SN16</t>
  </si>
  <si>
    <t>Zásyp jam, šachet rýh nebo kolem objektů sypaninou se zhutněním</t>
  </si>
  <si>
    <t>Svahování v zářezech v hornině třídy těžitelnosti II skupiny 4 a 5 strojně</t>
  </si>
  <si>
    <t>58331200R</t>
  </si>
  <si>
    <t>štěrkopísek netříděný</t>
  </si>
  <si>
    <t>Obetonování trubního propustku betonem prostým tř. C 12/15</t>
  </si>
  <si>
    <t>Přesun sutě</t>
  </si>
  <si>
    <t>Vodorovná doprava suti po suchu na vzdálenost do 1 km</t>
  </si>
  <si>
    <t>Příplatek ZKD 1 km u vodorovné dopravy suti</t>
  </si>
  <si>
    <t>Přesun hmot</t>
  </si>
  <si>
    <t>072103000</t>
  </si>
  <si>
    <t>Vytyčení a zaměření inženýrských sítí</t>
  </si>
  <si>
    <t>012164000</t>
  </si>
  <si>
    <t>Frézování živičného krytu tl 100 mm pruh š do 0,5 m pl do 500 m2</t>
  </si>
  <si>
    <t>Bourání čela trubního propustku z betonu železového</t>
  </si>
  <si>
    <t>Vodorovné přemístění suti a vybouraných hmot bez naložení ale se složením a urovnáním do 1 km</t>
  </si>
  <si>
    <t>Poplatek za uložení na skládce (skládkovné) odpadu asfaltového bez dehtu kód odpadu 17 03 02</t>
  </si>
  <si>
    <t xml:space="preserve">Hloubení zapažených rýh š do 2000 mm v hornině třídy těžitelnosti I skupiny 3 objem do 50 m3 </t>
  </si>
  <si>
    <t>Příplatek za hloubení rýh pod vodou š do 2000 mm pro LTM v hornině třídy těžitelnosti II skupiny 4</t>
  </si>
  <si>
    <t>Příplatek za ztížení vykopávky v blízkosti podzemního vedení</t>
  </si>
  <si>
    <t xml:space="preserve">Zřízení příložného pažení stěn výkopu hl do 4 m </t>
  </si>
  <si>
    <t xml:space="preserve">Odstranění příložného pažení stěn hl do 4 m </t>
  </si>
  <si>
    <t>Vodorovné přemístění přes 500 do 1000 m výkopku/sypaniny z horniny třídy těžitelnosti I skupiny 1 až 3</t>
  </si>
  <si>
    <t>Příplatek ZKD 1 km přemístění suti a vybouraných hmot</t>
  </si>
  <si>
    <t>Nakládání suti a vybouraných hmot</t>
  </si>
  <si>
    <t xml:space="preserve">Čištění otevřených koryt vodotečí šíře dna do 5 m hl do 2,5 m v hornině třídy těžitelnosti II skupiny 4 strojně </t>
  </si>
  <si>
    <t xml:space="preserve">Asfaltový beton vrstva podkladní ACP 22 (obalované kamenivo OKH) tl 100 mm š přes 3 m </t>
  </si>
  <si>
    <t xml:space="preserve">Postřik živičný spojovací ze silniční emulze v množství 0,50 kg/m2 </t>
  </si>
  <si>
    <t xml:space="preserve">Řezání stávajícího živičného krytu hl přes 100 do 150 mm </t>
  </si>
  <si>
    <t xml:space="preserve">Těsnění spár zálivkou za tepla pro komůrky š 20 mm hl 40 mm s těsnicím profilem </t>
  </si>
  <si>
    <t xml:space="preserve">Asfaltový beton vrstva obrusná ACO 11+ (ABS) tř. I tl 50 mm š přes 3 m z nemodifikovaného asfaltu </t>
  </si>
  <si>
    <t xml:space="preserve">Kladení dlažby z lomového kamene tl do 250 mm s provedením lože z betonu </t>
  </si>
  <si>
    <t>Řezání betonových, železobetonových nebo kameninových trub kruhových šikmý řez DN 500</t>
  </si>
  <si>
    <t>Filtrační vrstvy ze štěrkodrti se zhutněním frakce od 0 až 120 do 0 až 125 mm</t>
  </si>
  <si>
    <t xml:space="preserve">Poplatek za uložení na skládce (skládkovné) odpadu asfaltového bez dehtu kód odpadu 17 03 02 </t>
  </si>
  <si>
    <t xml:space="preserve">Přesun hmot ruční pro pozemní komunikace s krytem dlážděným na vzdálenost do 50 m </t>
  </si>
  <si>
    <t xml:space="preserve">Přesun hmot pro pozemní komunikace s krytem dlážděným </t>
  </si>
  <si>
    <t>011002000</t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</si>
  <si>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</si>
  <si>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m</t>
    </r>
    <r>
      <rPr>
        <vertAlign val="superscript"/>
        <sz val="11"/>
        <color theme="1"/>
        <rFont val="Arial"/>
        <family val="2"/>
        <charset val="238"/>
      </rPr>
      <t>3</t>
    </r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</si>
  <si>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</si>
  <si>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t>Průzkumné práce, zajištění odtoku přepadu z rybníka a zajištění zahrazení přítoku vod do rybníka</t>
  </si>
  <si>
    <t>Čerpání vody na dopravní výšku do 10 m průměrný přítok přes 1 000 do 2 000 l/min</t>
  </si>
  <si>
    <t>hod</t>
  </si>
  <si>
    <t xml:space="preserve">kámen lomový soklový (1t=1,5m2) </t>
  </si>
  <si>
    <t>58380758R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</si>
</sst>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24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rgb="FFFFFF00"/>
        <bgColor indexed="26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1"/>
    <xf numFmtId="0" fontId="1" fillId="0" borderId="0" xfId="1" applyBorder="1" applyAlignment="1">
      <alignment vertical="center"/>
    </xf>
    <xf numFmtId="0" fontId="1" fillId="0" borderId="0" xfId="1"/>
    <xf numFmtId="0" fontId="2" fillId="0" borderId="0" xfId="1" applyFont="1"/>
    <xf numFmtId="0" fontId="1" fillId="0" borderId="0" xfId="1" applyAlignment="1">
      <alignment horizontal="left"/>
    </xf>
    <xf numFmtId="0" fontId="3" fillId="0" borderId="0" xfId="1" applyFont="1" applyAlignment="1"/>
    <xf numFmtId="0" fontId="5" fillId="3" borderId="6" xfId="1" applyFont="1" applyFill="1" applyBorder="1" applyAlignment="1">
      <alignment horizontal="center" vertical="center" wrapText="1" shrinkToFit="1"/>
    </xf>
    <xf numFmtId="0" fontId="5" fillId="3" borderId="7" xfId="1" applyFont="1" applyFill="1" applyBorder="1" applyAlignment="1">
      <alignment horizontal="center" vertical="center" wrapText="1" shrinkToFit="1"/>
    </xf>
    <xf numFmtId="0" fontId="5" fillId="3" borderId="7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8" xfId="1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center" vertical="center" wrapText="1" shrinkToFit="1"/>
    </xf>
    <xf numFmtId="0" fontId="6" fillId="4" borderId="24" xfId="1" applyNumberFormat="1" applyFont="1" applyFill="1" applyBorder="1" applyAlignment="1">
      <alignment horizontal="center" vertical="center"/>
    </xf>
    <xf numFmtId="0" fontId="6" fillId="4" borderId="25" xfId="1" applyNumberFormat="1" applyFont="1" applyFill="1" applyBorder="1" applyAlignment="1">
      <alignment horizontal="center" vertical="center"/>
    </xf>
    <xf numFmtId="0" fontId="7" fillId="4" borderId="25" xfId="1" applyNumberFormat="1" applyFont="1" applyFill="1" applyBorder="1" applyAlignment="1">
      <alignment horizontal="center" vertical="center" wrapText="1"/>
    </xf>
    <xf numFmtId="4" fontId="8" fillId="4" borderId="25" xfId="1" applyNumberFormat="1" applyFont="1" applyFill="1" applyBorder="1" applyAlignment="1">
      <alignment horizontal="center" vertical="center"/>
    </xf>
    <xf numFmtId="164" fontId="8" fillId="9" borderId="25" xfId="1" applyNumberFormat="1" applyFont="1" applyFill="1" applyBorder="1" applyAlignment="1">
      <alignment horizontal="right" vertical="center"/>
    </xf>
    <xf numFmtId="4" fontId="8" fillId="6" borderId="25" xfId="1" applyNumberFormat="1" applyFont="1" applyFill="1" applyBorder="1" applyAlignment="1">
      <alignment horizontal="right" vertical="center"/>
    </xf>
    <xf numFmtId="4" fontId="6" fillId="7" borderId="26" xfId="1" applyNumberFormat="1" applyFont="1" applyFill="1" applyBorder="1" applyAlignment="1">
      <alignment horizontal="right" vertical="center"/>
    </xf>
    <xf numFmtId="0" fontId="6" fillId="4" borderId="18" xfId="1" applyNumberFormat="1" applyFont="1" applyFill="1" applyBorder="1" applyAlignment="1">
      <alignment horizontal="center" vertical="center"/>
    </xf>
    <xf numFmtId="49" fontId="6" fillId="4" borderId="19" xfId="1" applyNumberFormat="1" applyFont="1" applyFill="1" applyBorder="1" applyAlignment="1">
      <alignment horizontal="center" vertical="center"/>
    </xf>
    <xf numFmtId="0" fontId="2" fillId="4" borderId="19" xfId="1" applyNumberFormat="1" applyFont="1" applyFill="1" applyBorder="1" applyAlignment="1">
      <alignment horizontal="center" vertical="center" wrapText="1"/>
    </xf>
    <xf numFmtId="4" fontId="8" fillId="4" borderId="19" xfId="1" applyNumberFormat="1" applyFont="1" applyFill="1" applyBorder="1" applyAlignment="1">
      <alignment horizontal="center" vertical="center"/>
    </xf>
    <xf numFmtId="164" fontId="8" fillId="9" borderId="19" xfId="1" applyNumberFormat="1" applyFont="1" applyFill="1" applyBorder="1" applyAlignment="1">
      <alignment horizontal="right" vertical="center"/>
    </xf>
    <xf numFmtId="4" fontId="8" fillId="6" borderId="19" xfId="1" applyNumberFormat="1" applyFont="1" applyFill="1" applyBorder="1" applyAlignment="1">
      <alignment horizontal="right" vertical="center"/>
    </xf>
    <xf numFmtId="4" fontId="6" fillId="7" borderId="20" xfId="1" applyNumberFormat="1" applyFont="1" applyFill="1" applyBorder="1" applyAlignment="1">
      <alignment horizontal="right" vertical="center"/>
    </xf>
    <xf numFmtId="0" fontId="6" fillId="4" borderId="13" xfId="1" applyNumberFormat="1" applyFont="1" applyFill="1" applyBorder="1" applyAlignment="1">
      <alignment horizontal="center" vertical="center"/>
    </xf>
    <xf numFmtId="49" fontId="6" fillId="4" borderId="1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 wrapText="1"/>
    </xf>
    <xf numFmtId="4" fontId="8" fillId="4" borderId="1" xfId="1" applyNumberFormat="1" applyFont="1" applyFill="1" applyBorder="1" applyAlignment="1">
      <alignment horizontal="center" vertical="center"/>
    </xf>
    <xf numFmtId="164" fontId="8" fillId="9" borderId="1" xfId="1" applyNumberFormat="1" applyFont="1" applyFill="1" applyBorder="1" applyAlignment="1">
      <alignment horizontal="right" vertical="center"/>
    </xf>
    <xf numFmtId="4" fontId="8" fillId="6" borderId="1" xfId="1" applyNumberFormat="1" applyFont="1" applyFill="1" applyBorder="1" applyAlignment="1">
      <alignment horizontal="right" vertical="center"/>
    </xf>
    <xf numFmtId="4" fontId="6" fillId="7" borderId="14" xfId="1" applyNumberFormat="1" applyFont="1" applyFill="1" applyBorder="1" applyAlignment="1">
      <alignment horizontal="right" vertical="center"/>
    </xf>
    <xf numFmtId="0" fontId="6" fillId="4" borderId="21" xfId="1" applyNumberFormat="1" applyFont="1" applyFill="1" applyBorder="1" applyAlignment="1">
      <alignment horizontal="center" vertical="center"/>
    </xf>
    <xf numFmtId="49" fontId="6" fillId="4" borderId="22" xfId="1" applyNumberFormat="1" applyFont="1" applyFill="1" applyBorder="1" applyAlignment="1">
      <alignment horizontal="center" vertical="center"/>
    </xf>
    <xf numFmtId="0" fontId="2" fillId="4" borderId="22" xfId="1" applyNumberFormat="1" applyFont="1" applyFill="1" applyBorder="1" applyAlignment="1">
      <alignment horizontal="center" vertical="center" wrapText="1"/>
    </xf>
    <xf numFmtId="4" fontId="8" fillId="4" borderId="22" xfId="1" applyNumberFormat="1" applyFont="1" applyFill="1" applyBorder="1" applyAlignment="1">
      <alignment horizontal="center" vertical="center"/>
    </xf>
    <xf numFmtId="164" fontId="8" fillId="9" borderId="22" xfId="1" applyNumberFormat="1" applyFont="1" applyFill="1" applyBorder="1" applyAlignment="1">
      <alignment horizontal="right" vertical="center"/>
    </xf>
    <xf numFmtId="4" fontId="8" fillId="6" borderId="22" xfId="1" applyNumberFormat="1" applyFont="1" applyFill="1" applyBorder="1" applyAlignment="1">
      <alignment horizontal="right" vertical="center"/>
    </xf>
    <xf numFmtId="4" fontId="6" fillId="7" borderId="23" xfId="1" applyNumberFormat="1" applyFont="1" applyFill="1" applyBorder="1" applyAlignment="1">
      <alignment horizontal="right" vertical="center"/>
    </xf>
    <xf numFmtId="4" fontId="7" fillId="7" borderId="26" xfId="1" applyNumberFormat="1" applyFont="1" applyFill="1" applyBorder="1" applyAlignment="1">
      <alignment horizontal="right" vertical="center"/>
    </xf>
    <xf numFmtId="0" fontId="6" fillId="4" borderId="16" xfId="1" applyNumberFormat="1" applyFont="1" applyFill="1" applyBorder="1" applyAlignment="1">
      <alignment horizontal="center" vertical="center"/>
    </xf>
    <xf numFmtId="0" fontId="6" fillId="4" borderId="15" xfId="1" applyNumberFormat="1" applyFont="1" applyFill="1" applyBorder="1" applyAlignment="1">
      <alignment horizontal="center" vertical="center"/>
    </xf>
    <xf numFmtId="0" fontId="2" fillId="4" borderId="15" xfId="1" applyNumberFormat="1" applyFont="1" applyFill="1" applyBorder="1" applyAlignment="1">
      <alignment horizontal="center" vertical="center" wrapText="1"/>
    </xf>
    <xf numFmtId="4" fontId="8" fillId="4" borderId="15" xfId="1" applyNumberFormat="1" applyFont="1" applyFill="1" applyBorder="1" applyAlignment="1">
      <alignment horizontal="center" vertical="center"/>
    </xf>
    <xf numFmtId="164" fontId="8" fillId="9" borderId="15" xfId="1" applyNumberFormat="1" applyFont="1" applyFill="1" applyBorder="1" applyAlignment="1">
      <alignment horizontal="right" vertical="center"/>
    </xf>
    <xf numFmtId="4" fontId="8" fillId="6" borderId="15" xfId="1" applyNumberFormat="1" applyFont="1" applyFill="1" applyBorder="1" applyAlignment="1">
      <alignment horizontal="right" vertical="center"/>
    </xf>
    <xf numFmtId="4" fontId="6" fillId="7" borderId="17" xfId="1" applyNumberFormat="1" applyFont="1" applyFill="1" applyBorder="1" applyAlignment="1">
      <alignment horizontal="right" vertical="center"/>
    </xf>
    <xf numFmtId="0" fontId="6" fillId="4" borderId="19" xfId="1" applyNumberFormat="1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center" vertical="center" wrapText="1"/>
    </xf>
    <xf numFmtId="0" fontId="6" fillId="4" borderId="22" xfId="1" applyNumberFormat="1" applyFont="1" applyFill="1" applyBorder="1" applyAlignment="1">
      <alignment horizontal="center" vertical="center"/>
    </xf>
    <xf numFmtId="0" fontId="2" fillId="5" borderId="22" xfId="1" applyNumberFormat="1" applyFont="1" applyFill="1" applyBorder="1" applyAlignment="1">
      <alignment horizontal="center" vertical="center" wrapText="1"/>
    </xf>
    <xf numFmtId="4" fontId="8" fillId="5" borderId="22" xfId="1" applyNumberFormat="1" applyFont="1" applyFill="1" applyBorder="1" applyAlignment="1">
      <alignment horizontal="center" vertical="center"/>
    </xf>
    <xf numFmtId="164" fontId="8" fillId="10" borderId="22" xfId="1" applyNumberFormat="1" applyFont="1" applyFill="1" applyBorder="1" applyAlignment="1">
      <alignment horizontal="right" vertical="center"/>
    </xf>
    <xf numFmtId="4" fontId="8" fillId="6" borderId="22" xfId="1" applyNumberFormat="1" applyFont="1" applyFill="1" applyBorder="1" applyAlignment="1">
      <alignment horizontal="right" vertical="center" wrapText="1"/>
    </xf>
    <xf numFmtId="0" fontId="7" fillId="5" borderId="25" xfId="1" applyNumberFormat="1" applyFont="1" applyFill="1" applyBorder="1" applyAlignment="1">
      <alignment horizontal="center" vertical="center" wrapText="1"/>
    </xf>
    <xf numFmtId="4" fontId="8" fillId="5" borderId="25" xfId="1" applyNumberFormat="1" applyFont="1" applyFill="1" applyBorder="1" applyAlignment="1">
      <alignment horizontal="center" vertical="center"/>
    </xf>
    <xf numFmtId="164" fontId="8" fillId="10" borderId="25" xfId="1" applyNumberFormat="1" applyFont="1" applyFill="1" applyBorder="1" applyAlignment="1">
      <alignment horizontal="right" vertical="center"/>
    </xf>
    <xf numFmtId="4" fontId="8" fillId="6" borderId="25" xfId="1" applyNumberFormat="1" applyFont="1" applyFill="1" applyBorder="1" applyAlignment="1">
      <alignment horizontal="right" vertical="center" wrapText="1"/>
    </xf>
    <xf numFmtId="0" fontId="2" fillId="5" borderId="15" xfId="1" applyNumberFormat="1" applyFont="1" applyFill="1" applyBorder="1" applyAlignment="1">
      <alignment horizontal="center" vertical="center" wrapText="1"/>
    </xf>
    <xf numFmtId="4" fontId="8" fillId="5" borderId="15" xfId="1" applyNumberFormat="1" applyFont="1" applyFill="1" applyBorder="1" applyAlignment="1">
      <alignment horizontal="center" vertical="center"/>
    </xf>
    <xf numFmtId="164" fontId="8" fillId="10" borderId="15" xfId="1" applyNumberFormat="1" applyFont="1" applyFill="1" applyBorder="1" applyAlignment="1">
      <alignment horizontal="right" vertical="center"/>
    </xf>
    <xf numFmtId="4" fontId="8" fillId="6" borderId="15" xfId="1" applyNumberFormat="1" applyFont="1" applyFill="1" applyBorder="1" applyAlignment="1">
      <alignment horizontal="right" vertical="center" wrapText="1"/>
    </xf>
    <xf numFmtId="0" fontId="2" fillId="5" borderId="19" xfId="1" applyNumberFormat="1" applyFont="1" applyFill="1" applyBorder="1" applyAlignment="1">
      <alignment horizontal="center" vertical="center" wrapText="1"/>
    </xf>
    <xf numFmtId="4" fontId="8" fillId="5" borderId="19" xfId="1" applyNumberFormat="1" applyFont="1" applyFill="1" applyBorder="1" applyAlignment="1">
      <alignment horizontal="center" vertical="center"/>
    </xf>
    <xf numFmtId="164" fontId="8" fillId="10" borderId="19" xfId="1" applyNumberFormat="1" applyFont="1" applyFill="1" applyBorder="1" applyAlignment="1">
      <alignment horizontal="right" vertical="center"/>
    </xf>
    <xf numFmtId="4" fontId="8" fillId="6" borderId="19" xfId="1" applyNumberFormat="1" applyFont="1" applyFill="1" applyBorder="1" applyAlignment="1">
      <alignment horizontal="right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/>
    </xf>
    <xf numFmtId="164" fontId="8" fillId="10" borderId="1" xfId="1" applyNumberFormat="1" applyFont="1" applyFill="1" applyBorder="1" applyAlignment="1">
      <alignment horizontal="right" vertical="center"/>
    </xf>
    <xf numFmtId="4" fontId="8" fillId="6" borderId="1" xfId="1" applyNumberFormat="1" applyFont="1" applyFill="1" applyBorder="1" applyAlignment="1">
      <alignment horizontal="right" vertical="center" wrapText="1"/>
    </xf>
    <xf numFmtId="4" fontId="8" fillId="8" borderId="1" xfId="1" applyNumberFormat="1" applyFont="1" applyFill="1" applyBorder="1" applyAlignment="1">
      <alignment horizontal="right" vertical="center"/>
    </xf>
    <xf numFmtId="4" fontId="8" fillId="8" borderId="22" xfId="1" applyNumberFormat="1" applyFont="1" applyFill="1" applyBorder="1" applyAlignment="1">
      <alignment horizontal="right" vertical="center"/>
    </xf>
    <xf numFmtId="4" fontId="8" fillId="8" borderId="25" xfId="1" applyNumberFormat="1" applyFont="1" applyFill="1" applyBorder="1" applyAlignment="1">
      <alignment horizontal="right" vertical="center"/>
    </xf>
    <xf numFmtId="4" fontId="8" fillId="8" borderId="15" xfId="1" applyNumberFormat="1" applyFont="1" applyFill="1" applyBorder="1" applyAlignment="1">
      <alignment horizontal="right" vertical="center"/>
    </xf>
    <xf numFmtId="4" fontId="8" fillId="8" borderId="19" xfId="1" applyNumberFormat="1" applyFont="1" applyFill="1" applyBorder="1" applyAlignment="1">
      <alignment horizontal="right" vertical="center"/>
    </xf>
    <xf numFmtId="44" fontId="11" fillId="7" borderId="5" xfId="2" applyFont="1" applyFill="1" applyBorder="1" applyAlignment="1">
      <alignment horizontal="center" vertical="center"/>
    </xf>
    <xf numFmtId="44" fontId="7" fillId="7" borderId="5" xfId="2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4" fontId="10" fillId="7" borderId="10" xfId="2" applyFont="1" applyFill="1" applyBorder="1" applyAlignment="1">
      <alignment horizontal="center" vertical="center"/>
    </xf>
    <xf numFmtId="44" fontId="10" fillId="7" borderId="11" xfId="2" applyFont="1" applyFill="1" applyBorder="1" applyAlignment="1">
      <alignment horizontal="center" vertical="center"/>
    </xf>
    <xf numFmtId="44" fontId="10" fillId="7" borderId="12" xfId="2" applyFont="1" applyFill="1" applyBorder="1" applyAlignment="1">
      <alignment horizontal="center" vertical="center"/>
    </xf>
    <xf numFmtId="0" fontId="6" fillId="4" borderId="27" xfId="1" applyNumberFormat="1" applyFont="1" applyFill="1" applyBorder="1" applyAlignment="1">
      <alignment horizontal="center" vertical="center"/>
    </xf>
    <xf numFmtId="0" fontId="6" fillId="4" borderId="28" xfId="1" applyNumberFormat="1" applyFont="1" applyFill="1" applyBorder="1" applyAlignment="1">
      <alignment horizontal="center" vertical="center"/>
    </xf>
    <xf numFmtId="4" fontId="8" fillId="4" borderId="28" xfId="1" applyNumberFormat="1" applyFont="1" applyFill="1" applyBorder="1" applyAlignment="1">
      <alignment horizontal="center" vertical="center"/>
    </xf>
    <xf numFmtId="164" fontId="8" fillId="9" borderId="28" xfId="1" applyNumberFormat="1" applyFont="1" applyFill="1" applyBorder="1" applyAlignment="1">
      <alignment horizontal="right" vertical="center"/>
    </xf>
    <xf numFmtId="4" fontId="8" fillId="6" borderId="28" xfId="1" applyNumberFormat="1" applyFont="1" applyFill="1" applyBorder="1" applyAlignment="1">
      <alignment horizontal="right" vertical="center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F63" sqref="F63"/>
    </sheetView>
  </sheetViews>
  <sheetFormatPr defaultRowHeight="15" x14ac:dyDescent="0.25"/>
  <cols>
    <col min="1" max="1" width="8" bestFit="1" customWidth="1"/>
    <col min="2" max="2" width="12.85546875" customWidth="1"/>
    <col min="3" max="3" width="45.140625" customWidth="1"/>
    <col min="4" max="4" width="5.85546875" bestFit="1" customWidth="1"/>
    <col min="5" max="5" width="12.5703125" bestFit="1" customWidth="1"/>
    <col min="6" max="6" width="18" bestFit="1" customWidth="1"/>
    <col min="7" max="7" width="19.85546875" bestFit="1" customWidth="1"/>
  </cols>
  <sheetData>
    <row r="1" spans="1:8" ht="30.75" thickBot="1" x14ac:dyDescent="0.3">
      <c r="A1" s="80" t="s">
        <v>0</v>
      </c>
      <c r="B1" s="81"/>
      <c r="C1" s="81"/>
      <c r="D1" s="81"/>
      <c r="E1" s="81"/>
      <c r="F1" s="81"/>
      <c r="G1" s="82"/>
      <c r="H1" s="1"/>
    </row>
    <row r="2" spans="1:8" ht="29.25" thickBot="1" x14ac:dyDescent="0.3">
      <c r="A2" s="7" t="s">
        <v>1</v>
      </c>
      <c r="B2" s="8" t="s">
        <v>10</v>
      </c>
      <c r="C2" s="9" t="s">
        <v>2</v>
      </c>
      <c r="D2" s="10" t="s">
        <v>3</v>
      </c>
      <c r="E2" s="11" t="s">
        <v>4</v>
      </c>
      <c r="F2" s="7" t="s">
        <v>5</v>
      </c>
      <c r="G2" s="12" t="s">
        <v>6</v>
      </c>
      <c r="H2" s="1"/>
    </row>
    <row r="3" spans="1:8" ht="16.5" thickBot="1" x14ac:dyDescent="0.3">
      <c r="A3" s="13"/>
      <c r="B3" s="14"/>
      <c r="C3" s="15" t="s">
        <v>13</v>
      </c>
      <c r="D3" s="16"/>
      <c r="E3" s="17"/>
      <c r="F3" s="18"/>
      <c r="G3" s="19"/>
      <c r="H3" s="3"/>
    </row>
    <row r="4" spans="1:8" ht="25.5" x14ac:dyDescent="0.25">
      <c r="A4" s="20">
        <v>1</v>
      </c>
      <c r="B4" s="21" t="s">
        <v>61</v>
      </c>
      <c r="C4" s="22" t="s">
        <v>65</v>
      </c>
      <c r="D4" s="23" t="s">
        <v>14</v>
      </c>
      <c r="E4" s="24">
        <v>1</v>
      </c>
      <c r="F4" s="25"/>
      <c r="G4" s="26">
        <f t="shared" ref="G4:G23" si="0">F4*E4</f>
        <v>0</v>
      </c>
      <c r="H4" s="3"/>
    </row>
    <row r="5" spans="1:8" x14ac:dyDescent="0.25">
      <c r="A5" s="27">
        <v>2</v>
      </c>
      <c r="B5" s="28" t="s">
        <v>36</v>
      </c>
      <c r="C5" s="29" t="s">
        <v>35</v>
      </c>
      <c r="D5" s="30" t="s">
        <v>14</v>
      </c>
      <c r="E5" s="31">
        <v>1</v>
      </c>
      <c r="F5" s="32"/>
      <c r="G5" s="33">
        <f t="shared" si="0"/>
        <v>0</v>
      </c>
      <c r="H5" s="3"/>
    </row>
    <row r="6" spans="1:8" ht="15.75" thickBot="1" x14ac:dyDescent="0.3">
      <c r="A6" s="34">
        <v>3</v>
      </c>
      <c r="B6" s="35" t="s">
        <v>34</v>
      </c>
      <c r="C6" s="36" t="s">
        <v>11</v>
      </c>
      <c r="D6" s="37" t="s">
        <v>14</v>
      </c>
      <c r="E6" s="38">
        <v>1</v>
      </c>
      <c r="F6" s="39"/>
      <c r="G6" s="40">
        <f t="shared" si="0"/>
        <v>0</v>
      </c>
      <c r="H6" s="3"/>
    </row>
    <row r="7" spans="1:8" ht="16.5" thickBot="1" x14ac:dyDescent="0.3">
      <c r="A7" s="13"/>
      <c r="B7" s="14"/>
      <c r="C7" s="15" t="s">
        <v>13</v>
      </c>
      <c r="D7" s="16"/>
      <c r="E7" s="17"/>
      <c r="F7" s="18"/>
      <c r="G7" s="41">
        <f>SUM(G4:G6)</f>
        <v>0</v>
      </c>
      <c r="H7" s="3"/>
    </row>
    <row r="8" spans="1:8" ht="15.75" thickBot="1" x14ac:dyDescent="0.3">
      <c r="A8" s="42"/>
      <c r="B8" s="43"/>
      <c r="C8" s="44"/>
      <c r="D8" s="45"/>
      <c r="E8" s="46"/>
      <c r="F8" s="47"/>
      <c r="G8" s="48"/>
      <c r="H8" s="3"/>
    </row>
    <row r="9" spans="1:8" ht="16.5" thickBot="1" x14ac:dyDescent="0.3">
      <c r="A9" s="13"/>
      <c r="B9" s="14"/>
      <c r="C9" s="15" t="s">
        <v>12</v>
      </c>
      <c r="D9" s="16"/>
      <c r="E9" s="17"/>
      <c r="F9" s="18"/>
      <c r="G9" s="19"/>
      <c r="H9" s="3"/>
    </row>
    <row r="10" spans="1:8" ht="25.5" x14ac:dyDescent="0.25">
      <c r="A10" s="86">
        <v>4</v>
      </c>
      <c r="B10" s="87">
        <v>115101203</v>
      </c>
      <c r="C10" s="22" t="s">
        <v>66</v>
      </c>
      <c r="D10" s="88" t="s">
        <v>67</v>
      </c>
      <c r="E10" s="89">
        <v>240</v>
      </c>
      <c r="F10" s="90"/>
      <c r="G10" s="26">
        <f t="shared" si="0"/>
        <v>0</v>
      </c>
      <c r="H10" s="3"/>
    </row>
    <row r="11" spans="1:8" ht="25.5" x14ac:dyDescent="0.25">
      <c r="A11" s="42">
        <v>5</v>
      </c>
      <c r="B11" s="49">
        <v>113154518</v>
      </c>
      <c r="C11" s="22" t="s">
        <v>37</v>
      </c>
      <c r="D11" s="23" t="s">
        <v>62</v>
      </c>
      <c r="E11" s="24">
        <v>12</v>
      </c>
      <c r="F11" s="25"/>
      <c r="G11" s="26">
        <f t="shared" si="0"/>
        <v>0</v>
      </c>
      <c r="H11" s="3"/>
    </row>
    <row r="12" spans="1:8" ht="25.5" x14ac:dyDescent="0.25">
      <c r="A12" s="27">
        <v>6</v>
      </c>
      <c r="B12" s="50">
        <v>966008311</v>
      </c>
      <c r="C12" s="29" t="s">
        <v>38</v>
      </c>
      <c r="D12" s="30" t="s">
        <v>7</v>
      </c>
      <c r="E12" s="31">
        <v>8</v>
      </c>
      <c r="F12" s="32"/>
      <c r="G12" s="33">
        <f t="shared" si="0"/>
        <v>0</v>
      </c>
      <c r="H12" s="3"/>
    </row>
    <row r="13" spans="1:8" ht="25.5" x14ac:dyDescent="0.25">
      <c r="A13" s="42">
        <v>7</v>
      </c>
      <c r="B13" s="50">
        <v>997002511</v>
      </c>
      <c r="C13" s="29" t="s">
        <v>39</v>
      </c>
      <c r="D13" s="30" t="s">
        <v>8</v>
      </c>
      <c r="E13" s="31">
        <v>22.56</v>
      </c>
      <c r="F13" s="32"/>
      <c r="G13" s="33">
        <f t="shared" si="0"/>
        <v>0</v>
      </c>
      <c r="H13" s="3"/>
    </row>
    <row r="14" spans="1:8" ht="25.5" x14ac:dyDescent="0.25">
      <c r="A14" s="27">
        <v>8</v>
      </c>
      <c r="B14" s="50">
        <v>997221645</v>
      </c>
      <c r="C14" s="29" t="s">
        <v>40</v>
      </c>
      <c r="D14" s="30" t="s">
        <v>8</v>
      </c>
      <c r="E14" s="31">
        <v>22.56</v>
      </c>
      <c r="F14" s="32"/>
      <c r="G14" s="33">
        <f t="shared" si="0"/>
        <v>0</v>
      </c>
      <c r="H14" s="3"/>
    </row>
    <row r="15" spans="1:8" ht="25.5" x14ac:dyDescent="0.25">
      <c r="A15" s="42">
        <v>9</v>
      </c>
      <c r="B15" s="50">
        <v>132254202</v>
      </c>
      <c r="C15" s="29" t="s">
        <v>41</v>
      </c>
      <c r="D15" s="30" t="s">
        <v>63</v>
      </c>
      <c r="E15" s="31">
        <v>36</v>
      </c>
      <c r="F15" s="32"/>
      <c r="G15" s="33">
        <f t="shared" si="0"/>
        <v>0</v>
      </c>
      <c r="H15" s="3"/>
    </row>
    <row r="16" spans="1:8" ht="25.5" x14ac:dyDescent="0.25">
      <c r="A16" s="27">
        <v>10</v>
      </c>
      <c r="B16" s="51">
        <v>132351891</v>
      </c>
      <c r="C16" s="29" t="s">
        <v>42</v>
      </c>
      <c r="D16" s="30" t="s">
        <v>63</v>
      </c>
      <c r="E16" s="31">
        <v>36</v>
      </c>
      <c r="F16" s="32"/>
      <c r="G16" s="33">
        <f t="shared" si="0"/>
        <v>0</v>
      </c>
      <c r="H16" s="1"/>
    </row>
    <row r="17" spans="1:8" ht="25.5" x14ac:dyDescent="0.25">
      <c r="A17" s="27">
        <v>11</v>
      </c>
      <c r="B17" s="50">
        <v>139001101</v>
      </c>
      <c r="C17" s="29" t="s">
        <v>43</v>
      </c>
      <c r="D17" s="30" t="s">
        <v>63</v>
      </c>
      <c r="E17" s="31">
        <v>36</v>
      </c>
      <c r="F17" s="32"/>
      <c r="G17" s="33">
        <f t="shared" si="0"/>
        <v>0</v>
      </c>
      <c r="H17" s="2"/>
    </row>
    <row r="18" spans="1:8" ht="16.5" x14ac:dyDescent="0.25">
      <c r="A18" s="20">
        <v>12</v>
      </c>
      <c r="B18" s="50">
        <v>151101201</v>
      </c>
      <c r="C18" s="29" t="s">
        <v>44</v>
      </c>
      <c r="D18" s="30" t="s">
        <v>64</v>
      </c>
      <c r="E18" s="31">
        <v>48</v>
      </c>
      <c r="F18" s="32"/>
      <c r="G18" s="33">
        <f t="shared" si="0"/>
        <v>0</v>
      </c>
      <c r="H18" s="2"/>
    </row>
    <row r="19" spans="1:8" ht="16.5" x14ac:dyDescent="0.25">
      <c r="A19" s="42">
        <v>13</v>
      </c>
      <c r="B19" s="50">
        <v>151101211</v>
      </c>
      <c r="C19" s="29" t="s">
        <v>45</v>
      </c>
      <c r="D19" s="30" t="s">
        <v>64</v>
      </c>
      <c r="E19" s="31">
        <v>48</v>
      </c>
      <c r="F19" s="32"/>
      <c r="G19" s="33">
        <f t="shared" si="0"/>
        <v>0</v>
      </c>
      <c r="H19" s="1"/>
    </row>
    <row r="20" spans="1:8" ht="38.25" x14ac:dyDescent="0.25">
      <c r="A20" s="27">
        <v>14</v>
      </c>
      <c r="B20" s="50">
        <v>162351104</v>
      </c>
      <c r="C20" s="29" t="s">
        <v>46</v>
      </c>
      <c r="D20" s="30" t="s">
        <v>63</v>
      </c>
      <c r="E20" s="31">
        <v>30</v>
      </c>
      <c r="F20" s="32"/>
      <c r="G20" s="33">
        <f t="shared" si="0"/>
        <v>0</v>
      </c>
      <c r="H20" s="1"/>
    </row>
    <row r="21" spans="1:8" ht="25.5" x14ac:dyDescent="0.25">
      <c r="A21" s="42">
        <v>15</v>
      </c>
      <c r="B21" s="50">
        <v>997002519</v>
      </c>
      <c r="C21" s="29" t="s">
        <v>47</v>
      </c>
      <c r="D21" s="30" t="s">
        <v>8</v>
      </c>
      <c r="E21" s="31">
        <v>1200</v>
      </c>
      <c r="F21" s="32"/>
      <c r="G21" s="33">
        <f t="shared" si="0"/>
        <v>0</v>
      </c>
      <c r="H21" s="1"/>
    </row>
    <row r="22" spans="1:8" x14ac:dyDescent="0.25">
      <c r="A22" s="27">
        <v>16</v>
      </c>
      <c r="B22" s="50">
        <v>997002611</v>
      </c>
      <c r="C22" s="29" t="s">
        <v>48</v>
      </c>
      <c r="D22" s="30" t="s">
        <v>8</v>
      </c>
      <c r="E22" s="31">
        <v>60</v>
      </c>
      <c r="F22" s="32"/>
      <c r="G22" s="33">
        <f t="shared" si="0"/>
        <v>0</v>
      </c>
      <c r="H22" s="3"/>
    </row>
    <row r="23" spans="1:8" ht="39" thickBot="1" x14ac:dyDescent="0.3">
      <c r="A23" s="20">
        <v>17</v>
      </c>
      <c r="B23" s="52">
        <v>129353101</v>
      </c>
      <c r="C23" s="53" t="s">
        <v>49</v>
      </c>
      <c r="D23" s="54" t="s">
        <v>63</v>
      </c>
      <c r="E23" s="55">
        <v>21</v>
      </c>
      <c r="F23" s="56"/>
      <c r="G23" s="40">
        <f t="shared" si="0"/>
        <v>0</v>
      </c>
      <c r="H23" s="2"/>
    </row>
    <row r="24" spans="1:8" ht="16.5" thickBot="1" x14ac:dyDescent="0.3">
      <c r="A24" s="13"/>
      <c r="B24" s="14"/>
      <c r="C24" s="57" t="s">
        <v>12</v>
      </c>
      <c r="D24" s="58"/>
      <c r="E24" s="59"/>
      <c r="F24" s="60"/>
      <c r="G24" s="41">
        <f>SUM(G10:G23)</f>
        <v>0</v>
      </c>
      <c r="H24" s="2"/>
    </row>
    <row r="25" spans="1:8" ht="15.75" thickBot="1" x14ac:dyDescent="0.3">
      <c r="A25" s="42"/>
      <c r="B25" s="43"/>
      <c r="C25" s="61"/>
      <c r="D25" s="62"/>
      <c r="E25" s="63"/>
      <c r="F25" s="64"/>
      <c r="G25" s="48"/>
      <c r="H25" s="2"/>
    </row>
    <row r="26" spans="1:8" ht="16.5" thickBot="1" x14ac:dyDescent="0.3">
      <c r="A26" s="13"/>
      <c r="B26" s="14"/>
      <c r="C26" s="57" t="s">
        <v>15</v>
      </c>
      <c r="D26" s="58"/>
      <c r="E26" s="59"/>
      <c r="F26" s="60"/>
      <c r="G26" s="19"/>
      <c r="H26" s="2"/>
    </row>
    <row r="27" spans="1:8" ht="25.5" x14ac:dyDescent="0.25">
      <c r="A27" s="20">
        <v>18</v>
      </c>
      <c r="B27" s="49">
        <v>564831011</v>
      </c>
      <c r="C27" s="65" t="s">
        <v>16</v>
      </c>
      <c r="D27" s="66" t="s">
        <v>64</v>
      </c>
      <c r="E27" s="67">
        <v>12</v>
      </c>
      <c r="F27" s="68"/>
      <c r="G27" s="26">
        <f t="shared" ref="G27:G32" si="1">F27*E27</f>
        <v>0</v>
      </c>
      <c r="H27" s="2"/>
    </row>
    <row r="28" spans="1:8" ht="25.5" x14ac:dyDescent="0.25">
      <c r="A28" s="27">
        <v>19</v>
      </c>
      <c r="B28" s="50">
        <v>564851011</v>
      </c>
      <c r="C28" s="69" t="s">
        <v>17</v>
      </c>
      <c r="D28" s="70" t="s">
        <v>64</v>
      </c>
      <c r="E28" s="71">
        <v>12</v>
      </c>
      <c r="F28" s="72"/>
      <c r="G28" s="33">
        <f t="shared" si="1"/>
        <v>0</v>
      </c>
      <c r="H28" s="2"/>
    </row>
    <row r="29" spans="1:8" ht="25.5" x14ac:dyDescent="0.25">
      <c r="A29" s="27">
        <v>20</v>
      </c>
      <c r="B29" s="50">
        <v>565166121</v>
      </c>
      <c r="C29" s="69" t="s">
        <v>50</v>
      </c>
      <c r="D29" s="70" t="s">
        <v>64</v>
      </c>
      <c r="E29" s="71">
        <v>12</v>
      </c>
      <c r="F29" s="72"/>
      <c r="G29" s="33">
        <f t="shared" si="1"/>
        <v>0</v>
      </c>
      <c r="H29" s="2"/>
    </row>
    <row r="30" spans="1:8" ht="16.5" x14ac:dyDescent="0.25">
      <c r="A30" s="27">
        <v>21</v>
      </c>
      <c r="B30" s="50">
        <v>569951133</v>
      </c>
      <c r="C30" s="69" t="s">
        <v>18</v>
      </c>
      <c r="D30" s="70" t="s">
        <v>64</v>
      </c>
      <c r="E30" s="71">
        <v>6</v>
      </c>
      <c r="F30" s="32"/>
      <c r="G30" s="33">
        <f t="shared" si="1"/>
        <v>0</v>
      </c>
      <c r="H30" s="2"/>
    </row>
    <row r="31" spans="1:8" ht="25.5" x14ac:dyDescent="0.25">
      <c r="A31" s="27">
        <v>22</v>
      </c>
      <c r="B31" s="50">
        <v>573231108</v>
      </c>
      <c r="C31" s="69" t="s">
        <v>51</v>
      </c>
      <c r="D31" s="30" t="s">
        <v>64</v>
      </c>
      <c r="E31" s="31">
        <v>12</v>
      </c>
      <c r="F31" s="73"/>
      <c r="G31" s="33">
        <f t="shared" si="1"/>
        <v>0</v>
      </c>
      <c r="H31" s="1"/>
    </row>
    <row r="32" spans="1:8" ht="26.25" thickBot="1" x14ac:dyDescent="0.3">
      <c r="A32" s="34">
        <v>23</v>
      </c>
      <c r="B32" s="52">
        <v>577144121</v>
      </c>
      <c r="C32" s="53" t="s">
        <v>54</v>
      </c>
      <c r="D32" s="37" t="s">
        <v>64</v>
      </c>
      <c r="E32" s="38">
        <v>12</v>
      </c>
      <c r="F32" s="74"/>
      <c r="G32" s="40">
        <f t="shared" si="1"/>
        <v>0</v>
      </c>
      <c r="H32" s="3"/>
    </row>
    <row r="33" spans="1:8" ht="16.5" thickBot="1" x14ac:dyDescent="0.3">
      <c r="A33" s="13"/>
      <c r="B33" s="14"/>
      <c r="C33" s="57" t="s">
        <v>15</v>
      </c>
      <c r="D33" s="16"/>
      <c r="E33" s="17"/>
      <c r="F33" s="75"/>
      <c r="G33" s="41">
        <f>SUM(G27:G32)</f>
        <v>0</v>
      </c>
      <c r="H33" s="3"/>
    </row>
    <row r="34" spans="1:8" ht="15.75" thickBot="1" x14ac:dyDescent="0.3">
      <c r="A34" s="42"/>
      <c r="B34" s="43"/>
      <c r="C34" s="61"/>
      <c r="D34" s="45"/>
      <c r="E34" s="46"/>
      <c r="F34" s="76"/>
      <c r="G34" s="48"/>
      <c r="H34" s="3"/>
    </row>
    <row r="35" spans="1:8" ht="16.5" thickBot="1" x14ac:dyDescent="0.3">
      <c r="A35" s="13"/>
      <c r="B35" s="14"/>
      <c r="C35" s="57" t="s">
        <v>19</v>
      </c>
      <c r="D35" s="16"/>
      <c r="E35" s="17"/>
      <c r="F35" s="75"/>
      <c r="G35" s="19"/>
      <c r="H35" s="3"/>
    </row>
    <row r="36" spans="1:8" ht="25.5" x14ac:dyDescent="0.25">
      <c r="A36" s="20">
        <v>24</v>
      </c>
      <c r="B36" s="49">
        <v>919735113</v>
      </c>
      <c r="C36" s="65" t="s">
        <v>52</v>
      </c>
      <c r="D36" s="23" t="s">
        <v>7</v>
      </c>
      <c r="E36" s="24">
        <v>12</v>
      </c>
      <c r="F36" s="77"/>
      <c r="G36" s="26">
        <f>F36*E36</f>
        <v>0</v>
      </c>
      <c r="H36" s="3"/>
    </row>
    <row r="37" spans="1:8" ht="25.5" x14ac:dyDescent="0.25">
      <c r="A37" s="27">
        <v>25</v>
      </c>
      <c r="B37" s="50">
        <v>919122132</v>
      </c>
      <c r="C37" s="69" t="s">
        <v>53</v>
      </c>
      <c r="D37" s="30" t="s">
        <v>7</v>
      </c>
      <c r="E37" s="31">
        <v>12</v>
      </c>
      <c r="F37" s="73"/>
      <c r="G37" s="33">
        <f t="shared" ref="G37:G49" si="2">F37*E37</f>
        <v>0</v>
      </c>
      <c r="H37" s="3"/>
    </row>
    <row r="38" spans="1:8" ht="25.5" x14ac:dyDescent="0.25">
      <c r="A38" s="27">
        <v>26</v>
      </c>
      <c r="B38" s="50">
        <v>452312161</v>
      </c>
      <c r="C38" s="69" t="s">
        <v>20</v>
      </c>
      <c r="D38" s="30" t="s">
        <v>63</v>
      </c>
      <c r="E38" s="31">
        <v>12.8</v>
      </c>
      <c r="F38" s="73"/>
      <c r="G38" s="33">
        <f t="shared" si="2"/>
        <v>0</v>
      </c>
      <c r="H38" s="3"/>
    </row>
    <row r="39" spans="1:8" ht="25.5" x14ac:dyDescent="0.25">
      <c r="A39" s="27">
        <v>27</v>
      </c>
      <c r="B39" s="50">
        <v>919441211</v>
      </c>
      <c r="C39" s="69" t="s">
        <v>21</v>
      </c>
      <c r="D39" s="30" t="s">
        <v>22</v>
      </c>
      <c r="E39" s="31">
        <v>2</v>
      </c>
      <c r="F39" s="73"/>
      <c r="G39" s="33">
        <f t="shared" si="2"/>
        <v>0</v>
      </c>
      <c r="H39" s="3"/>
    </row>
    <row r="40" spans="1:8" ht="25.5" x14ac:dyDescent="0.25">
      <c r="A40" s="27">
        <v>28</v>
      </c>
      <c r="B40" s="50">
        <v>594511113</v>
      </c>
      <c r="C40" s="69" t="s">
        <v>55</v>
      </c>
      <c r="D40" s="30" t="s">
        <v>64</v>
      </c>
      <c r="E40" s="31">
        <v>12</v>
      </c>
      <c r="F40" s="73"/>
      <c r="G40" s="33">
        <f t="shared" si="2"/>
        <v>0</v>
      </c>
      <c r="H40" s="3"/>
    </row>
    <row r="41" spans="1:8" x14ac:dyDescent="0.25">
      <c r="A41" s="27">
        <v>29</v>
      </c>
      <c r="B41" s="50">
        <v>919551013</v>
      </c>
      <c r="C41" s="69" t="s">
        <v>23</v>
      </c>
      <c r="D41" s="30" t="s">
        <v>7</v>
      </c>
      <c r="E41" s="31">
        <v>15</v>
      </c>
      <c r="F41" s="73"/>
      <c r="G41" s="33">
        <f t="shared" si="2"/>
        <v>0</v>
      </c>
      <c r="H41" s="3"/>
    </row>
    <row r="42" spans="1:8" ht="25.5" x14ac:dyDescent="0.25">
      <c r="A42" s="27">
        <v>30</v>
      </c>
      <c r="B42" s="50">
        <v>28617280</v>
      </c>
      <c r="C42" s="69" t="s">
        <v>24</v>
      </c>
      <c r="D42" s="30" t="s">
        <v>7</v>
      </c>
      <c r="E42" s="31">
        <v>12</v>
      </c>
      <c r="F42" s="73"/>
      <c r="G42" s="33">
        <f t="shared" si="2"/>
        <v>0</v>
      </c>
      <c r="H42" s="3"/>
    </row>
    <row r="43" spans="1:8" ht="25.5" x14ac:dyDescent="0.25">
      <c r="A43" s="27">
        <v>31</v>
      </c>
      <c r="B43" s="50">
        <v>977213214</v>
      </c>
      <c r="C43" s="69" t="s">
        <v>56</v>
      </c>
      <c r="D43" s="30" t="s">
        <v>22</v>
      </c>
      <c r="E43" s="31">
        <v>2</v>
      </c>
      <c r="F43" s="73"/>
      <c r="G43" s="33">
        <f t="shared" si="2"/>
        <v>0</v>
      </c>
      <c r="H43" s="3"/>
    </row>
    <row r="44" spans="1:8" ht="25.5" x14ac:dyDescent="0.25">
      <c r="A44" s="27">
        <v>32</v>
      </c>
      <c r="B44" s="50">
        <v>457542112</v>
      </c>
      <c r="C44" s="69" t="s">
        <v>57</v>
      </c>
      <c r="D44" s="30" t="s">
        <v>63</v>
      </c>
      <c r="E44" s="31">
        <v>16</v>
      </c>
      <c r="F44" s="73"/>
      <c r="G44" s="33">
        <f t="shared" si="2"/>
        <v>0</v>
      </c>
      <c r="H44" s="3"/>
    </row>
    <row r="45" spans="1:8" ht="25.5" x14ac:dyDescent="0.25">
      <c r="A45" s="27">
        <v>33</v>
      </c>
      <c r="B45" s="50">
        <v>174151101</v>
      </c>
      <c r="C45" s="69" t="s">
        <v>25</v>
      </c>
      <c r="D45" s="30" t="s">
        <v>63</v>
      </c>
      <c r="E45" s="31">
        <v>16</v>
      </c>
      <c r="F45" s="73"/>
      <c r="G45" s="33">
        <f t="shared" si="2"/>
        <v>0</v>
      </c>
      <c r="H45" s="3"/>
    </row>
    <row r="46" spans="1:8" ht="25.5" x14ac:dyDescent="0.25">
      <c r="A46" s="27">
        <v>34</v>
      </c>
      <c r="B46" s="50">
        <v>182151112</v>
      </c>
      <c r="C46" s="69" t="s">
        <v>26</v>
      </c>
      <c r="D46" s="30" t="s">
        <v>64</v>
      </c>
      <c r="E46" s="31">
        <v>24</v>
      </c>
      <c r="F46" s="73"/>
      <c r="G46" s="33">
        <f t="shared" si="2"/>
        <v>0</v>
      </c>
      <c r="H46" s="3"/>
    </row>
    <row r="47" spans="1:8" x14ac:dyDescent="0.25">
      <c r="A47" s="27">
        <v>35</v>
      </c>
      <c r="B47" s="50" t="s">
        <v>27</v>
      </c>
      <c r="C47" s="69" t="s">
        <v>28</v>
      </c>
      <c r="D47" s="30" t="s">
        <v>8</v>
      </c>
      <c r="E47" s="31">
        <v>50</v>
      </c>
      <c r="F47" s="73"/>
      <c r="G47" s="33">
        <f t="shared" si="2"/>
        <v>0</v>
      </c>
      <c r="H47" s="3"/>
    </row>
    <row r="48" spans="1:8" x14ac:dyDescent="0.25">
      <c r="A48" s="27">
        <v>36</v>
      </c>
      <c r="B48" s="52" t="s">
        <v>69</v>
      </c>
      <c r="C48" s="53" t="s">
        <v>68</v>
      </c>
      <c r="D48" s="37" t="s">
        <v>8</v>
      </c>
      <c r="E48" s="38">
        <v>8</v>
      </c>
      <c r="F48" s="74"/>
      <c r="G48" s="40">
        <f t="shared" si="2"/>
        <v>0</v>
      </c>
      <c r="H48" s="3"/>
    </row>
    <row r="49" spans="1:8" ht="26.25" thickBot="1" x14ac:dyDescent="0.3">
      <c r="A49" s="27">
        <v>37</v>
      </c>
      <c r="B49" s="52">
        <v>919535555</v>
      </c>
      <c r="C49" s="53" t="s">
        <v>29</v>
      </c>
      <c r="D49" s="37" t="s">
        <v>63</v>
      </c>
      <c r="E49" s="38">
        <v>8</v>
      </c>
      <c r="F49" s="74"/>
      <c r="G49" s="40">
        <f t="shared" si="2"/>
        <v>0</v>
      </c>
      <c r="H49" s="3"/>
    </row>
    <row r="50" spans="1:8" ht="16.5" thickBot="1" x14ac:dyDescent="0.3">
      <c r="A50" s="13"/>
      <c r="B50" s="14"/>
      <c r="C50" s="57" t="s">
        <v>19</v>
      </c>
      <c r="D50" s="16"/>
      <c r="E50" s="17"/>
      <c r="F50" s="75"/>
      <c r="G50" s="41">
        <f>SUM(G36:G49)</f>
        <v>0</v>
      </c>
      <c r="H50" s="3"/>
    </row>
    <row r="51" spans="1:8" ht="15.75" thickBot="1" x14ac:dyDescent="0.3">
      <c r="A51" s="42"/>
      <c r="B51" s="43"/>
      <c r="C51" s="61"/>
      <c r="D51" s="45"/>
      <c r="E51" s="46"/>
      <c r="F51" s="76"/>
      <c r="G51" s="48"/>
      <c r="H51" s="3"/>
    </row>
    <row r="52" spans="1:8" ht="16.5" thickBot="1" x14ac:dyDescent="0.3">
      <c r="A52" s="13"/>
      <c r="B52" s="14"/>
      <c r="C52" s="57" t="s">
        <v>30</v>
      </c>
      <c r="D52" s="16"/>
      <c r="E52" s="17"/>
      <c r="F52" s="75"/>
      <c r="G52" s="19"/>
      <c r="H52" s="3"/>
    </row>
    <row r="53" spans="1:8" ht="25.5" x14ac:dyDescent="0.25">
      <c r="A53" s="20">
        <v>38</v>
      </c>
      <c r="B53" s="49">
        <v>997211511</v>
      </c>
      <c r="C53" s="65" t="s">
        <v>31</v>
      </c>
      <c r="D53" s="23" t="s">
        <v>8</v>
      </c>
      <c r="E53" s="24">
        <v>17.600000000000001</v>
      </c>
      <c r="F53" s="77"/>
      <c r="G53" s="26">
        <f>F53*E53</f>
        <v>0</v>
      </c>
      <c r="H53" s="3"/>
    </row>
    <row r="54" spans="1:8" x14ac:dyDescent="0.25">
      <c r="A54" s="27">
        <v>39</v>
      </c>
      <c r="B54" s="50">
        <v>997211519</v>
      </c>
      <c r="C54" s="69" t="s">
        <v>32</v>
      </c>
      <c r="D54" s="30" t="s">
        <v>8</v>
      </c>
      <c r="E54" s="31">
        <v>352</v>
      </c>
      <c r="F54" s="73"/>
      <c r="G54" s="33">
        <f>F54*E54</f>
        <v>0</v>
      </c>
      <c r="H54" s="3"/>
    </row>
    <row r="55" spans="1:8" ht="26.25" thickBot="1" x14ac:dyDescent="0.3">
      <c r="A55" s="34">
        <v>40</v>
      </c>
      <c r="B55" s="52">
        <v>997221645</v>
      </c>
      <c r="C55" s="53" t="s">
        <v>58</v>
      </c>
      <c r="D55" s="37" t="s">
        <v>8</v>
      </c>
      <c r="E55" s="38">
        <v>17.600000000000001</v>
      </c>
      <c r="F55" s="74"/>
      <c r="G55" s="40">
        <f>F55*E55</f>
        <v>0</v>
      </c>
      <c r="H55" s="3"/>
    </row>
    <row r="56" spans="1:8" ht="16.5" thickBot="1" x14ac:dyDescent="0.3">
      <c r="A56" s="13"/>
      <c r="B56" s="14"/>
      <c r="C56" s="57" t="s">
        <v>30</v>
      </c>
      <c r="D56" s="16"/>
      <c r="E56" s="17"/>
      <c r="F56" s="75"/>
      <c r="G56" s="41">
        <f>SUM(G53:G55)</f>
        <v>0</v>
      </c>
      <c r="H56" s="3"/>
    </row>
    <row r="57" spans="1:8" ht="15.75" thickBot="1" x14ac:dyDescent="0.3">
      <c r="A57" s="42"/>
      <c r="B57" s="43"/>
      <c r="C57" s="61"/>
      <c r="D57" s="45"/>
      <c r="E57" s="46"/>
      <c r="F57" s="76"/>
      <c r="G57" s="48"/>
      <c r="H57" s="3"/>
    </row>
    <row r="58" spans="1:8" ht="16.5" thickBot="1" x14ac:dyDescent="0.3">
      <c r="A58" s="13"/>
      <c r="B58" s="14"/>
      <c r="C58" s="57" t="s">
        <v>33</v>
      </c>
      <c r="D58" s="16"/>
      <c r="E58" s="17"/>
      <c r="F58" s="75"/>
      <c r="G58" s="19"/>
      <c r="H58" s="3"/>
    </row>
    <row r="59" spans="1:8" ht="25.5" x14ac:dyDescent="0.25">
      <c r="A59" s="20">
        <v>41</v>
      </c>
      <c r="B59" s="49">
        <v>998229112</v>
      </c>
      <c r="C59" s="65" t="s">
        <v>59</v>
      </c>
      <c r="D59" s="23" t="s">
        <v>8</v>
      </c>
      <c r="E59" s="24">
        <v>12.6</v>
      </c>
      <c r="F59" s="77"/>
      <c r="G59" s="26">
        <f>F59*E59</f>
        <v>0</v>
      </c>
      <c r="H59" s="3"/>
    </row>
    <row r="60" spans="1:8" ht="26.25" thickBot="1" x14ac:dyDescent="0.3">
      <c r="A60" s="34">
        <v>42</v>
      </c>
      <c r="B60" s="52">
        <v>998223011</v>
      </c>
      <c r="C60" s="53" t="s">
        <v>60</v>
      </c>
      <c r="D60" s="37" t="s">
        <v>8</v>
      </c>
      <c r="E60" s="38">
        <v>72</v>
      </c>
      <c r="F60" s="74"/>
      <c r="G60" s="40">
        <f>F60*E60</f>
        <v>0</v>
      </c>
      <c r="H60" s="3"/>
    </row>
    <row r="61" spans="1:8" ht="16.5" thickBot="1" x14ac:dyDescent="0.3">
      <c r="A61" s="13"/>
      <c r="B61" s="14"/>
      <c r="C61" s="57" t="s">
        <v>33</v>
      </c>
      <c r="D61" s="16"/>
      <c r="E61" s="17"/>
      <c r="F61" s="75"/>
      <c r="G61" s="41">
        <f>SUM(G59:G60)</f>
        <v>0</v>
      </c>
      <c r="H61" s="3"/>
    </row>
    <row r="62" spans="1:8" ht="27" customHeight="1" thickBot="1" x14ac:dyDescent="0.3">
      <c r="A62" s="83" t="s">
        <v>9</v>
      </c>
      <c r="B62" s="84"/>
      <c r="C62" s="84"/>
      <c r="D62" s="84"/>
      <c r="E62" s="85"/>
      <c r="F62" s="78">
        <v>922209</v>
      </c>
      <c r="G62" s="79">
        <f>SUM(G7+G24+G33+G50+G56+G61)</f>
        <v>0</v>
      </c>
    </row>
    <row r="64" spans="1:8" x14ac:dyDescent="0.25">
      <c r="A64" s="4"/>
      <c r="B64" s="4"/>
      <c r="C64" s="4"/>
      <c r="D64" s="3"/>
      <c r="E64" s="5"/>
    </row>
    <row r="65" spans="1:6" x14ac:dyDescent="0.25">
      <c r="A65" s="6"/>
      <c r="B65" s="6"/>
      <c r="C65" s="6"/>
      <c r="D65" s="6"/>
      <c r="E65" s="6"/>
    </row>
    <row r="66" spans="1:6" x14ac:dyDescent="0.25">
      <c r="F66" s="5"/>
    </row>
    <row r="67" spans="1:6" x14ac:dyDescent="0.25">
      <c r="F67" s="6"/>
    </row>
  </sheetData>
  <mergeCells count="2">
    <mergeCell ref="A1:G1"/>
    <mergeCell ref="A62:E62"/>
  </mergeCells>
  <pageMargins left="0.7" right="0.7" top="0.78740157499999996" bottom="0.78740157499999996" header="0.3" footer="0.3"/>
  <pageSetup paperSize="9" orientation="portrait" r:id="rId1"/>
  <ignoredErrors>
    <ignoredError sqref="B4:B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SUSPK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Ulašín Miroslav ml.</dc:creator>
  <cp:lastModifiedBy>Ulašín Miroslav ml.</cp:lastModifiedBy>
  <dcterms:created xsi:type="dcterms:W3CDTF">2024-07-26T07:05:34Z</dcterms:created>
  <dcterms:modified xsi:type="dcterms:W3CDTF">2024-11-22T08:56:54Z</dcterms:modified>
</cp:coreProperties>
</file>