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4\STAVBY 2024\III-18716 Mochtín,oprava\"/>
    </mc:Choice>
  </mc:AlternateContent>
  <bookViews>
    <workbookView xWindow="-105" yWindow="-105" windowWidth="23250" windowHeight="12450" activeTab="1"/>
  </bookViews>
  <sheets>
    <sheet name="Re" sheetId="1" r:id="rId1"/>
    <sheet name="1 - Oprava" sheetId="2" r:id="rId2"/>
  </sheets>
  <externalReferences>
    <externalReference r:id="rId3"/>
  </externalReferences>
  <definedNames>
    <definedName name="__CENA__">[1]Zakazka!$P$6:$P$640</definedName>
    <definedName name="__MAIN2__">#REF!</definedName>
    <definedName name="__SAZBA__">[1]Zakazka!$U$6:$U$640</definedName>
    <definedName name="__TE1__">'[1]Kryci list'!#REF!</definedName>
    <definedName name="__TE2__">'[1]Kryci list'!#REF!</definedName>
    <definedName name="__TE3__">#REF!</definedName>
    <definedName name="__TR0__">#REF!</definedName>
    <definedName name="__TR1__">#REF!</definedName>
    <definedName name="_xlnm._FilterDatabase" localSheetId="1" hidden="1">'1 - Oprava'!$C$120:$K$173</definedName>
    <definedName name="_xlnm.Print_Titles" localSheetId="1">'1 - Oprava'!$120:$120</definedName>
    <definedName name="_xlnm.Print_Titles" localSheetId="0">Re!$92:$92</definedName>
    <definedName name="_xlnm.Print_Area" localSheetId="1">'1 - Oprava'!$C$108:$J$173</definedName>
    <definedName name="_xlnm.Print_Area" localSheetId="0">Re!$D$4:$AO$76,Re!$C$82:$AQ$96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2" l="1"/>
  <c r="J160" i="2"/>
  <c r="J153" i="2"/>
  <c r="J159" i="2" l="1"/>
  <c r="J150" i="2"/>
  <c r="J167" i="2" l="1"/>
  <c r="J166" i="2" s="1"/>
  <c r="J137" i="2"/>
  <c r="J37" i="2" l="1"/>
  <c r="J36" i="2"/>
  <c r="AY95" i="1" s="1"/>
  <c r="J35" i="2"/>
  <c r="AX95" i="1"/>
  <c r="BI171" i="2"/>
  <c r="BH171" i="2"/>
  <c r="BG171" i="2"/>
  <c r="BF171" i="2"/>
  <c r="T171" i="2"/>
  <c r="T170" i="2" s="1"/>
  <c r="R171" i="2"/>
  <c r="R170" i="2" s="1"/>
  <c r="P171" i="2"/>
  <c r="P170" i="2" s="1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4" i="1"/>
  <c r="BK171" i="2"/>
  <c r="J171" i="2"/>
  <c r="J170" i="2" s="1"/>
  <c r="BK156" i="2"/>
  <c r="BK147" i="2"/>
  <c r="J147" i="2"/>
  <c r="BK143" i="2"/>
  <c r="J143" i="2"/>
  <c r="BK140" i="2"/>
  <c r="J140" i="2"/>
  <c r="BK134" i="2"/>
  <c r="BK131" i="2"/>
  <c r="J128" i="2"/>
  <c r="BK124" i="2"/>
  <c r="J134" i="2"/>
  <c r="J131" i="2"/>
  <c r="BK128" i="2"/>
  <c r="J124" i="2"/>
  <c r="J123" i="2" s="1"/>
  <c r="J156" i="2"/>
  <c r="AS94" i="1"/>
  <c r="J127" i="2" l="1"/>
  <c r="J146" i="2"/>
  <c r="T127" i="2"/>
  <c r="BK146" i="2"/>
  <c r="P146" i="2"/>
  <c r="R146" i="2"/>
  <c r="BK127" i="2"/>
  <c r="R127" i="2"/>
  <c r="T146" i="2"/>
  <c r="P127" i="2"/>
  <c r="BE156" i="2"/>
  <c r="BE171" i="2"/>
  <c r="E85" i="2"/>
  <c r="J89" i="2"/>
  <c r="J91" i="2"/>
  <c r="J92" i="2"/>
  <c r="BE124" i="2"/>
  <c r="BE131" i="2"/>
  <c r="BE128" i="2"/>
  <c r="BE134" i="2"/>
  <c r="BE140" i="2"/>
  <c r="BE143" i="2"/>
  <c r="BE147" i="2"/>
  <c r="BK123" i="2"/>
  <c r="J98" i="2" s="1"/>
  <c r="BK170" i="2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P122" i="2" l="1"/>
  <c r="P121" i="2" s="1"/>
  <c r="AU95" i="1" s="1"/>
  <c r="AU94" i="1" s="1"/>
  <c r="J100" i="2"/>
  <c r="J122" i="2"/>
  <c r="J121" i="2" s="1"/>
  <c r="J99" i="2"/>
  <c r="T122" i="2"/>
  <c r="T121" i="2" s="1"/>
  <c r="R122" i="2"/>
  <c r="R121" i="2" s="1"/>
  <c r="BK122" i="2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J97" i="2" l="1"/>
  <c r="BK121" i="2"/>
  <c r="J96" i="2" s="1"/>
  <c r="AV94" i="1"/>
  <c r="AK29" i="1" s="1"/>
  <c r="AT94" i="1" l="1"/>
  <c r="J30" i="2"/>
  <c r="AG95" i="1" s="1"/>
  <c r="AN95" i="1" s="1"/>
  <c r="J39" i="2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<sst xmlns="http://schemas.openxmlformats.org/spreadsheetml/2006/main" count="613" uniqueCount="175">
  <si>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</si>
  <si>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</si>
  <si>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</si>
  <si>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</si>
  <si>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</si>
  <si>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</si>
  <si>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</si>
  <si>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</si>
  <si>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</si>
  <si>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</si>
  <si>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</si>
  <si>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</si>
  <si>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</si>
  <si>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</si>
  <si>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</si>
  <si>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</si>
  <si>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</si>
  <si>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</si>
  <si>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</si>
  <si>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</si>
  <si>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</si>
  <si>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</si>
  <si>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</si>
  <si>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</si>
  <si>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</si>
  <si>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</si>
  <si>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</si>
  <si>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</si>
  <si>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</si>
  <si>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</si>
  <si>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</si>
  <si>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</si>
  <si>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</si>
  <si>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</si>
  <si>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</si>
  <si>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</si>
  <si>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</si>
  <si>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</si>
  <si>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</si>
  <si>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</si>
  <si>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</si>
  <si>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</si>
  <si>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</si>
  <si>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</si>
  <si>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</si>
  <si>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</si>
  <si>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</si>
  <si>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</si>
  <si>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</si>
  <si>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</si>
  <si>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</si>
  <si>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</si>
  <si>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</si>
  <si>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</si>
  <si>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</si>
  <si>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</si>
  <si>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</si>
  <si>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</si>
  <si>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</si>
  <si>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</si>
  <si>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</si>
  <si>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</si>
  <si>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</si>
  <si>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</si>
  <si>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</si>
  <si>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</si>
  <si>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</si>
  <si>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</si>
  <si>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</si>
  <si>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</si>
  <si>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</si>
  <si>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</si>
  <si>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</si>
  <si>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</si>
  <si>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</si>
  <si>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</si>
  <si>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</si>
  <si>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</si>
  <si>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</si>
  <si>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</si>
  <si>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</si>
  <si>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</si>
  <si>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</si>
  <si>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</si>
  <si>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</si>
  <si>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</si>
  <si>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</si>
  <si>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</si>
  <si>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</si>
  <si>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</si>
  <si>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</si>
  <si>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</si>
  <si>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</si>
  <si>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</si>
  <si>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</si>
  <si>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</si>
  <si>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</si>
  <si>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</si>
  <si>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</si>
  <si>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</si>
  <si>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</si>
  <si>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</si>
  <si>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</si>
  <si>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</si>
  <si>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</si>
  <si>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</si>
  <si>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</si>
  <si>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</si>
  <si>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</si>
  <si>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</si>
  <si>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</si>
  <si>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</si>
  <si>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</si>
  <si>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</si>
  <si>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</si>
  <si>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</si>
  <si>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-1710223854</t>
  </si>
  <si>
    <t>VV</t>
  </si>
  <si>
    <t>Součet</t>
  </si>
  <si>
    <t>5</t>
  </si>
  <si>
    <t>Komunikace pozemní</t>
  </si>
  <si>
    <t>604870611</t>
  </si>
  <si>
    <t>3</t>
  </si>
  <si>
    <t>t</t>
  </si>
  <si>
    <t>-645691069</t>
  </si>
  <si>
    <t>573231106</t>
  </si>
  <si>
    <t>Postřik živičný spojovací ze silniční emulze v množství 0,30 kg/m2</t>
  </si>
  <si>
    <t>-597853494</t>
  </si>
  <si>
    <t>-2062281045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</si>
  <si>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</si>
  <si>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</si>
  <si>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</si>
  <si>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</si>
  <si>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</si>
  <si>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</si>
  <si>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-165470774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</si>
  <si>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</si>
  <si>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</si>
  <si>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</si>
  <si>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</si>
  <si>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</si>
  <si>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</si>
  <si>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</si>
  <si>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</si>
  <si>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</si>
  <si>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</si>
  <si>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Postřik živičný spojovací ze silniční emulze v množství 0,40 kg/m2</t>
  </si>
  <si>
    <t>577144131</t>
  </si>
  <si>
    <t>Přesun sutě</t>
  </si>
  <si>
    <t>Vodorovná doprava suti ze sypkých materiálů do 1 km</t>
  </si>
  <si>
    <t>997221551</t>
  </si>
  <si>
    <t>Příplatek ZKD 1 km u vodorovné dopravy suti ze sypkých materiálů</t>
  </si>
  <si>
    <t>997221559</t>
  </si>
  <si>
    <t>113107242</t>
  </si>
  <si>
    <t>Odstranění podkladu živičného tl přes 50 do 100 mm strojně pl přes 200 m2</t>
  </si>
  <si>
    <t>573231107</t>
  </si>
  <si>
    <t>Zpevnění krajnic asfaltovým recyklátem tl 80 mm</t>
  </si>
  <si>
    <t>569921133R</t>
  </si>
  <si>
    <t>82  (asfaltový recyklát získaný na stavbě)</t>
  </si>
  <si>
    <t>572141112</t>
  </si>
  <si>
    <t>Vyrovnání povrchu dosavadních krytů asfaltovým betonem ACO (AB) tl přes 40 do 60 mm</t>
  </si>
  <si>
    <t>Asfaltový beton vrstva obrusná ACO 11 (ABS) tl 50 mm š do 3 m z modifikovaného asfaltu</t>
  </si>
  <si>
    <t xml:space="preserve">919735112 </t>
  </si>
  <si>
    <t>Řezání stávajícího živičného krytu hl přes 50 do 100 mm</t>
  </si>
  <si>
    <t>899231111</t>
  </si>
  <si>
    <t>Výšková úprava uličního vstupu nebo vpusti do 200 mm</t>
  </si>
  <si>
    <t>kus</t>
  </si>
  <si>
    <t>R</t>
  </si>
  <si>
    <t>Zřízení uliční vpusti DN 450 s napojením do 3 m - vč. dodávky</t>
  </si>
  <si>
    <t>kpl</t>
  </si>
  <si>
    <t>Přesun hmot</t>
  </si>
  <si>
    <t>651,260*9 (středisko SÚS PK - Klatovy-Luby</t>
  </si>
  <si>
    <t>998225111</t>
  </si>
  <si>
    <t>Přesun hmot pro pozemní komunikace s krytem z kamene, monolitickým betonovým nebo živičným</t>
  </si>
  <si>
    <t>III/18716 MOCHTÍN,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</si>
</sst>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sz val="8"/>
      <name val="MS Sans Serif"/>
      <family val="2"/>
      <charset val="238"/>
    </font>
    <font>
      <sz val="8"/>
      <name val="Trebuchet MS"/>
      <family val="2"/>
    </font>
    <font>
      <sz val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8">
    <xf numFmtId="0" fontId="0" fillId="0" borderId="0"/>
    <xf numFmtId="0" fontId="35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  <xf numFmtId="9" fontId="1" fillId="0" borderId="0" applyFont="0" applyFill="0" applyBorder="0" applyAlignment="0" applyProtection="0"/>
    <xf numFmtId="0" fontId="38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37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Alignment="0">
      <alignment vertical="top" wrapText="1"/>
      <protection locked="0"/>
    </xf>
  </cellStyleXfs>
  <cellXfs count="2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10" fillId="6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18">
    <cellStyle name="Hypertextový odkaz" xfId="1" builtinId="8"/>
    <cellStyle name="Normální" xfId="0" builtinId="0" customBuiltin="1"/>
    <cellStyle name="normální 2" xfId="8"/>
    <cellStyle name="normální 2 2" xfId="2"/>
    <cellStyle name="Normální 2 2 2" xfId="9"/>
    <cellStyle name="Normální 2 2 2 2" xfId="10"/>
    <cellStyle name="normální 3" xfId="11"/>
    <cellStyle name="Normální 3 4" xfId="4"/>
    <cellStyle name="normální 4 2" xfId="12"/>
    <cellStyle name="normální 4 2 2" xfId="13"/>
    <cellStyle name="normální 4 2 2 2" xfId="7"/>
    <cellStyle name="normální 4 2 3" xfId="5"/>
    <cellStyle name="procent 2" xfId="14"/>
    <cellStyle name="procent 2 2" xfId="6"/>
    <cellStyle name="procent 2 3" xfId="3"/>
    <cellStyle name="Procenta 2" xfId="15"/>
    <cellStyle name="Procenta 2 2" xfId="16"/>
    <cellStyle name="Обычный 2" xfId="1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&#382;ivatel\Desktop\Liliia\M&#283;stys%20Kn&#283;&#382;eves%20-%20Cyklostezka%20Kn&#283;&#382;eves%20-%20Rakovn&#237;k\P4a_soupis_praci_vykaz_vymer_aktualizovano_0104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>
        <row r="5">
          <cell r="B5" t="str">
            <v>Cyklostezka Kněževes - Rakovník 11/2020</v>
          </cell>
        </row>
      </sheetData>
      <sheetData sheetId="1"/>
      <sheetData sheetId="2">
        <row r="5">
          <cell r="J5" t="str">
            <v>obj.101: Úsek A</v>
          </cell>
        </row>
        <row r="6">
          <cell r="P6">
            <v>71200</v>
          </cell>
          <cell r="U6" t="str">
            <v>_</v>
          </cell>
        </row>
        <row r="7">
          <cell r="P7">
            <v>2200</v>
          </cell>
          <cell r="U7">
            <v>21</v>
          </cell>
        </row>
        <row r="8">
          <cell r="U8" t="str">
            <v>_</v>
          </cell>
        </row>
        <row r="9">
          <cell r="P9">
            <v>69000</v>
          </cell>
          <cell r="U9">
            <v>21</v>
          </cell>
        </row>
        <row r="10">
          <cell r="U10" t="str">
            <v>_</v>
          </cell>
        </row>
        <row r="11">
          <cell r="U11" t="str">
            <v>_</v>
          </cell>
        </row>
        <row r="12">
          <cell r="P12">
            <v>0</v>
          </cell>
          <cell r="U12">
            <v>21</v>
          </cell>
        </row>
        <row r="13">
          <cell r="U13" t="str">
            <v>_</v>
          </cell>
        </row>
        <row r="14">
          <cell r="U14" t="str">
            <v>_</v>
          </cell>
        </row>
        <row r="15">
          <cell r="P15">
            <v>0</v>
          </cell>
          <cell r="U15">
            <v>21</v>
          </cell>
        </row>
        <row r="16">
          <cell r="U16" t="str">
            <v>_</v>
          </cell>
        </row>
        <row r="17">
          <cell r="P17">
            <v>0</v>
          </cell>
          <cell r="U17">
            <v>21</v>
          </cell>
        </row>
        <row r="18">
          <cell r="U18" t="str">
            <v>_</v>
          </cell>
        </row>
        <row r="19">
          <cell r="U19" t="str">
            <v>_</v>
          </cell>
        </row>
        <row r="20">
          <cell r="U20" t="str">
            <v>_</v>
          </cell>
        </row>
        <row r="21">
          <cell r="P21">
            <v>0</v>
          </cell>
          <cell r="U21">
            <v>21</v>
          </cell>
        </row>
        <row r="22">
          <cell r="U22" t="str">
            <v>_</v>
          </cell>
        </row>
        <row r="23">
          <cell r="P23">
            <v>0</v>
          </cell>
          <cell r="U23">
            <v>21</v>
          </cell>
        </row>
        <row r="24">
          <cell r="U24" t="str">
            <v>_</v>
          </cell>
        </row>
        <row r="25">
          <cell r="U25" t="str">
            <v>_</v>
          </cell>
        </row>
        <row r="26">
          <cell r="U26" t="str">
            <v>_</v>
          </cell>
        </row>
        <row r="27">
          <cell r="P27">
            <v>0</v>
          </cell>
          <cell r="U27">
            <v>21</v>
          </cell>
        </row>
        <row r="28">
          <cell r="U28" t="str">
            <v>_</v>
          </cell>
        </row>
        <row r="29">
          <cell r="U29" t="str">
            <v>_</v>
          </cell>
        </row>
        <row r="30">
          <cell r="U30" t="str">
            <v>_</v>
          </cell>
        </row>
        <row r="31">
          <cell r="U31" t="str">
            <v>_</v>
          </cell>
        </row>
        <row r="32">
          <cell r="P32">
            <v>0</v>
          </cell>
          <cell r="U32">
            <v>21</v>
          </cell>
        </row>
        <row r="33">
          <cell r="U33" t="str">
            <v>_</v>
          </cell>
        </row>
        <row r="34">
          <cell r="U34" t="str">
            <v>_</v>
          </cell>
        </row>
        <row r="35">
          <cell r="P35">
            <v>0</v>
          </cell>
          <cell r="U35">
            <v>21</v>
          </cell>
        </row>
        <row r="36">
          <cell r="U36" t="str">
            <v>_</v>
          </cell>
        </row>
        <row r="37">
          <cell r="U37" t="str">
            <v>_</v>
          </cell>
        </row>
        <row r="38">
          <cell r="P38">
            <v>0</v>
          </cell>
          <cell r="U38">
            <v>21</v>
          </cell>
        </row>
        <row r="39">
          <cell r="P39">
            <v>0</v>
          </cell>
          <cell r="U39">
            <v>21</v>
          </cell>
        </row>
        <row r="40">
          <cell r="U40" t="str">
            <v>_</v>
          </cell>
        </row>
        <row r="41">
          <cell r="P41">
            <v>0</v>
          </cell>
          <cell r="U41">
            <v>21</v>
          </cell>
        </row>
        <row r="42">
          <cell r="U42" t="str">
            <v>_</v>
          </cell>
        </row>
        <row r="43">
          <cell r="P43">
            <v>0</v>
          </cell>
          <cell r="U43">
            <v>21</v>
          </cell>
        </row>
        <row r="44">
          <cell r="U44" t="str">
            <v>_</v>
          </cell>
        </row>
        <row r="45">
          <cell r="U45" t="str">
            <v>_</v>
          </cell>
        </row>
        <row r="46">
          <cell r="U46" t="str">
            <v>_</v>
          </cell>
        </row>
        <row r="47">
          <cell r="U47" t="str">
            <v>_</v>
          </cell>
        </row>
        <row r="48">
          <cell r="U48" t="str">
            <v>_</v>
          </cell>
        </row>
        <row r="49">
          <cell r="U49" t="str">
            <v>_</v>
          </cell>
        </row>
        <row r="50">
          <cell r="U50" t="str">
            <v>_</v>
          </cell>
        </row>
        <row r="51">
          <cell r="P51">
            <v>0</v>
          </cell>
          <cell r="U51">
            <v>21</v>
          </cell>
        </row>
        <row r="52">
          <cell r="U52" t="str">
            <v>_</v>
          </cell>
        </row>
        <row r="53">
          <cell r="U53" t="str">
            <v>_</v>
          </cell>
        </row>
        <row r="54">
          <cell r="P54">
            <v>0</v>
          </cell>
          <cell r="U54">
            <v>21</v>
          </cell>
        </row>
        <row r="55">
          <cell r="U55" t="str">
            <v>_</v>
          </cell>
        </row>
        <row r="56">
          <cell r="U56" t="str">
            <v>_</v>
          </cell>
        </row>
        <row r="57">
          <cell r="P57">
            <v>0</v>
          </cell>
          <cell r="U57">
            <v>21</v>
          </cell>
        </row>
        <row r="58">
          <cell r="U58" t="str">
            <v>_</v>
          </cell>
        </row>
        <row r="59">
          <cell r="P59">
            <v>0</v>
          </cell>
          <cell r="U59">
            <v>21</v>
          </cell>
        </row>
        <row r="60">
          <cell r="U60" t="str">
            <v>_</v>
          </cell>
        </row>
        <row r="61">
          <cell r="P61">
            <v>0</v>
          </cell>
          <cell r="U61">
            <v>21</v>
          </cell>
        </row>
        <row r="62">
          <cell r="U62" t="str">
            <v>_</v>
          </cell>
        </row>
        <row r="63">
          <cell r="U63" t="str">
            <v>_</v>
          </cell>
        </row>
        <row r="64">
          <cell r="P64">
            <v>0</v>
          </cell>
          <cell r="U64">
            <v>21</v>
          </cell>
        </row>
        <row r="65">
          <cell r="U65" t="str">
            <v>_</v>
          </cell>
        </row>
        <row r="66">
          <cell r="U66" t="str">
            <v>_</v>
          </cell>
        </row>
        <row r="67">
          <cell r="P67">
            <v>0</v>
          </cell>
          <cell r="U67">
            <v>21</v>
          </cell>
        </row>
        <row r="68">
          <cell r="U68" t="str">
            <v>_</v>
          </cell>
        </row>
        <row r="69">
          <cell r="U69" t="str">
            <v>_</v>
          </cell>
        </row>
        <row r="70">
          <cell r="P70">
            <v>0</v>
          </cell>
          <cell r="U70">
            <v>21</v>
          </cell>
        </row>
        <row r="71">
          <cell r="U71" t="str">
            <v>_</v>
          </cell>
        </row>
        <row r="72">
          <cell r="U72" t="str">
            <v>_</v>
          </cell>
        </row>
        <row r="73">
          <cell r="P73">
            <v>0</v>
          </cell>
          <cell r="U73">
            <v>21</v>
          </cell>
        </row>
        <row r="74">
          <cell r="U74" t="str">
            <v>_</v>
          </cell>
        </row>
        <row r="75">
          <cell r="U75" t="str">
            <v>_</v>
          </cell>
        </row>
        <row r="76">
          <cell r="P76">
            <v>0</v>
          </cell>
          <cell r="U76">
            <v>21</v>
          </cell>
        </row>
        <row r="77">
          <cell r="U77" t="str">
            <v>_</v>
          </cell>
        </row>
        <row r="78">
          <cell r="U78" t="str">
            <v>_</v>
          </cell>
        </row>
        <row r="79">
          <cell r="U79" t="str">
            <v>_</v>
          </cell>
        </row>
        <row r="80">
          <cell r="P80">
            <v>0</v>
          </cell>
          <cell r="U80" t="str">
            <v>_</v>
          </cell>
        </row>
        <row r="81">
          <cell r="P81">
            <v>0</v>
          </cell>
          <cell r="U81">
            <v>21</v>
          </cell>
        </row>
        <row r="82">
          <cell r="U82" t="str">
            <v>_</v>
          </cell>
        </row>
        <row r="83">
          <cell r="P83">
            <v>0</v>
          </cell>
          <cell r="U83">
            <v>21</v>
          </cell>
        </row>
        <row r="84">
          <cell r="U84" t="str">
            <v>_</v>
          </cell>
        </row>
        <row r="85">
          <cell r="P85">
            <v>0</v>
          </cell>
          <cell r="U85">
            <v>21</v>
          </cell>
        </row>
        <row r="86">
          <cell r="U86" t="str">
            <v>_</v>
          </cell>
        </row>
        <row r="87">
          <cell r="P87">
            <v>0</v>
          </cell>
          <cell r="U87">
            <v>21</v>
          </cell>
        </row>
        <row r="88">
          <cell r="U88" t="str">
            <v>_</v>
          </cell>
        </row>
        <row r="89">
          <cell r="U89" t="str">
            <v>_</v>
          </cell>
        </row>
        <row r="90">
          <cell r="P90">
            <v>0</v>
          </cell>
          <cell r="U90" t="str">
            <v>_</v>
          </cell>
        </row>
        <row r="91">
          <cell r="P91">
            <v>0</v>
          </cell>
          <cell r="U91">
            <v>21</v>
          </cell>
        </row>
        <row r="92">
          <cell r="U92" t="str">
            <v>_</v>
          </cell>
        </row>
        <row r="93">
          <cell r="U93" t="str">
            <v>_</v>
          </cell>
        </row>
        <row r="94">
          <cell r="P94">
            <v>0</v>
          </cell>
          <cell r="U94">
            <v>21</v>
          </cell>
        </row>
        <row r="95">
          <cell r="U95" t="str">
            <v>_</v>
          </cell>
        </row>
        <row r="96">
          <cell r="P96">
            <v>0</v>
          </cell>
          <cell r="U96">
            <v>21</v>
          </cell>
        </row>
        <row r="97">
          <cell r="U97" t="str">
            <v>_</v>
          </cell>
        </row>
        <row r="98">
          <cell r="U98" t="str">
            <v>_</v>
          </cell>
        </row>
        <row r="99">
          <cell r="P99">
            <v>0</v>
          </cell>
          <cell r="U99">
            <v>21</v>
          </cell>
        </row>
        <row r="100">
          <cell r="U100" t="str">
            <v>_</v>
          </cell>
        </row>
        <row r="101">
          <cell r="U101" t="str">
            <v>_</v>
          </cell>
        </row>
        <row r="102">
          <cell r="U102" t="str">
            <v>_</v>
          </cell>
        </row>
        <row r="103">
          <cell r="P103">
            <v>0</v>
          </cell>
          <cell r="U103">
            <v>21</v>
          </cell>
        </row>
        <row r="104">
          <cell r="U104" t="str">
            <v>_</v>
          </cell>
        </row>
        <row r="105">
          <cell r="U105" t="str">
            <v>_</v>
          </cell>
        </row>
        <row r="106">
          <cell r="P106">
            <v>0</v>
          </cell>
          <cell r="U106">
            <v>21</v>
          </cell>
        </row>
        <row r="107">
          <cell r="U107" t="str">
            <v>_</v>
          </cell>
        </row>
        <row r="108">
          <cell r="U108" t="str">
            <v>_</v>
          </cell>
        </row>
        <row r="109">
          <cell r="P109">
            <v>0</v>
          </cell>
          <cell r="U109">
            <v>21</v>
          </cell>
        </row>
        <row r="110">
          <cell r="U110" t="str">
            <v>_</v>
          </cell>
        </row>
        <row r="111">
          <cell r="U111" t="str">
            <v>_</v>
          </cell>
        </row>
        <row r="112">
          <cell r="P112">
            <v>0</v>
          </cell>
          <cell r="U112">
            <v>21</v>
          </cell>
        </row>
        <row r="113">
          <cell r="U113" t="str">
            <v>_</v>
          </cell>
        </row>
        <row r="114">
          <cell r="P114">
            <v>0</v>
          </cell>
          <cell r="U114">
            <v>21</v>
          </cell>
        </row>
        <row r="115">
          <cell r="U115" t="str">
            <v>_</v>
          </cell>
        </row>
        <row r="116">
          <cell r="P116">
            <v>0</v>
          </cell>
          <cell r="U116">
            <v>21</v>
          </cell>
        </row>
        <row r="117">
          <cell r="U117" t="str">
            <v>_</v>
          </cell>
        </row>
        <row r="118">
          <cell r="P118">
            <v>0</v>
          </cell>
          <cell r="U118">
            <v>21</v>
          </cell>
        </row>
        <row r="119">
          <cell r="U119" t="str">
            <v>_</v>
          </cell>
        </row>
        <row r="120">
          <cell r="U120" t="str">
            <v>_</v>
          </cell>
        </row>
        <row r="121">
          <cell r="P121">
            <v>0</v>
          </cell>
          <cell r="U121">
            <v>21</v>
          </cell>
        </row>
        <row r="122">
          <cell r="U122" t="str">
            <v>_</v>
          </cell>
        </row>
        <row r="123">
          <cell r="P123">
            <v>0</v>
          </cell>
          <cell r="U123">
            <v>21</v>
          </cell>
        </row>
        <row r="124">
          <cell r="U124" t="str">
            <v>_</v>
          </cell>
        </row>
        <row r="125">
          <cell r="U125" t="str">
            <v>_</v>
          </cell>
        </row>
        <row r="126">
          <cell r="P126">
            <v>0</v>
          </cell>
          <cell r="U126" t="str">
            <v>_</v>
          </cell>
        </row>
        <row r="127">
          <cell r="P127">
            <v>0</v>
          </cell>
          <cell r="U127">
            <v>21</v>
          </cell>
        </row>
        <row r="128">
          <cell r="U128" t="str">
            <v>_</v>
          </cell>
        </row>
        <row r="129">
          <cell r="U129" t="str">
            <v>_</v>
          </cell>
        </row>
        <row r="130">
          <cell r="P130">
            <v>0</v>
          </cell>
          <cell r="U130">
            <v>21</v>
          </cell>
        </row>
        <row r="131">
          <cell r="U131" t="str">
            <v>_</v>
          </cell>
        </row>
        <row r="132">
          <cell r="P132">
            <v>0</v>
          </cell>
          <cell r="U132">
            <v>21</v>
          </cell>
        </row>
        <row r="133">
          <cell r="U133" t="str">
            <v>_</v>
          </cell>
        </row>
        <row r="134">
          <cell r="P134">
            <v>0</v>
          </cell>
          <cell r="U134">
            <v>21</v>
          </cell>
        </row>
        <row r="135">
          <cell r="U135" t="str">
            <v>_</v>
          </cell>
        </row>
        <row r="136">
          <cell r="P136">
            <v>0</v>
          </cell>
          <cell r="U136">
            <v>21</v>
          </cell>
        </row>
        <row r="137">
          <cell r="U137" t="str">
            <v>_</v>
          </cell>
        </row>
        <row r="138">
          <cell r="P138">
            <v>0</v>
          </cell>
          <cell r="U138">
            <v>21</v>
          </cell>
        </row>
        <row r="139">
          <cell r="U139" t="str">
            <v>_</v>
          </cell>
        </row>
        <row r="140">
          <cell r="P140">
            <v>0</v>
          </cell>
          <cell r="U140">
            <v>21</v>
          </cell>
        </row>
        <row r="141">
          <cell r="U141" t="str">
            <v>_</v>
          </cell>
        </row>
        <row r="142">
          <cell r="U142" t="str">
            <v>_</v>
          </cell>
        </row>
        <row r="143">
          <cell r="P143">
            <v>0</v>
          </cell>
          <cell r="U143">
            <v>21</v>
          </cell>
        </row>
        <row r="144">
          <cell r="U144" t="str">
            <v>_</v>
          </cell>
        </row>
        <row r="145">
          <cell r="U145" t="str">
            <v>_</v>
          </cell>
        </row>
        <row r="146">
          <cell r="P146">
            <v>0</v>
          </cell>
          <cell r="U146">
            <v>21</v>
          </cell>
        </row>
        <row r="147">
          <cell r="U147" t="str">
            <v>_</v>
          </cell>
        </row>
        <row r="148">
          <cell r="U148" t="str">
            <v>_</v>
          </cell>
        </row>
        <row r="149">
          <cell r="P149">
            <v>0</v>
          </cell>
          <cell r="U149">
            <v>21</v>
          </cell>
        </row>
        <row r="150">
          <cell r="U150" t="str">
            <v>_</v>
          </cell>
        </row>
        <row r="151">
          <cell r="P151">
            <v>0</v>
          </cell>
          <cell r="U151">
            <v>21</v>
          </cell>
        </row>
        <row r="152">
          <cell r="U152" t="str">
            <v>_</v>
          </cell>
        </row>
        <row r="153">
          <cell r="U153" t="str">
            <v>_</v>
          </cell>
        </row>
        <row r="154">
          <cell r="P154">
            <v>0</v>
          </cell>
          <cell r="U154">
            <v>21</v>
          </cell>
        </row>
        <row r="155">
          <cell r="U155" t="str">
            <v>_</v>
          </cell>
        </row>
        <row r="156">
          <cell r="U156" t="str">
            <v>_</v>
          </cell>
        </row>
        <row r="157">
          <cell r="P157">
            <v>0</v>
          </cell>
          <cell r="U157">
            <v>21</v>
          </cell>
        </row>
        <row r="158">
          <cell r="U158" t="str">
            <v>_</v>
          </cell>
        </row>
        <row r="159">
          <cell r="U159" t="str">
            <v>_</v>
          </cell>
        </row>
        <row r="160">
          <cell r="P160">
            <v>0</v>
          </cell>
          <cell r="U160">
            <v>21</v>
          </cell>
        </row>
        <row r="161">
          <cell r="U161" t="str">
            <v>_</v>
          </cell>
        </row>
        <row r="162">
          <cell r="P162">
            <v>0</v>
          </cell>
          <cell r="U162">
            <v>21</v>
          </cell>
        </row>
        <row r="163">
          <cell r="U163" t="str">
            <v>_</v>
          </cell>
        </row>
        <row r="164">
          <cell r="U164" t="str">
            <v>_</v>
          </cell>
        </row>
        <row r="165">
          <cell r="P165">
            <v>0</v>
          </cell>
          <cell r="U165">
            <v>21</v>
          </cell>
        </row>
        <row r="166">
          <cell r="U166" t="str">
            <v>_</v>
          </cell>
        </row>
        <row r="167">
          <cell r="U167" t="str">
            <v>_</v>
          </cell>
        </row>
        <row r="168">
          <cell r="P168">
            <v>0</v>
          </cell>
          <cell r="U168">
            <v>21</v>
          </cell>
        </row>
        <row r="169">
          <cell r="U169" t="str">
            <v>_</v>
          </cell>
        </row>
        <row r="170">
          <cell r="U170" t="str">
            <v>_</v>
          </cell>
        </row>
        <row r="171">
          <cell r="P171">
            <v>0</v>
          </cell>
          <cell r="U171" t="str">
            <v>_</v>
          </cell>
        </row>
        <row r="172">
          <cell r="P172">
            <v>0</v>
          </cell>
          <cell r="U172">
            <v>21</v>
          </cell>
        </row>
        <row r="173">
          <cell r="U173" t="str">
            <v>_</v>
          </cell>
        </row>
        <row r="174">
          <cell r="U174" t="str">
            <v>_</v>
          </cell>
        </row>
        <row r="175">
          <cell r="P175">
            <v>0</v>
          </cell>
          <cell r="U175" t="str">
            <v>_</v>
          </cell>
        </row>
        <row r="176">
          <cell r="P176">
            <v>0</v>
          </cell>
          <cell r="U176" t="str">
            <v>_</v>
          </cell>
        </row>
        <row r="177">
          <cell r="P177">
            <v>0</v>
          </cell>
          <cell r="U177">
            <v>21</v>
          </cell>
        </row>
        <row r="178">
          <cell r="U178" t="str">
            <v>_</v>
          </cell>
        </row>
        <row r="179">
          <cell r="P179">
            <v>0</v>
          </cell>
          <cell r="U179">
            <v>21</v>
          </cell>
        </row>
        <row r="180">
          <cell r="U180" t="str">
            <v>_</v>
          </cell>
        </row>
        <row r="181">
          <cell r="U181" t="str">
            <v>_</v>
          </cell>
        </row>
        <row r="182">
          <cell r="P182">
            <v>0</v>
          </cell>
          <cell r="U182">
            <v>21</v>
          </cell>
        </row>
        <row r="183">
          <cell r="U183" t="str">
            <v>_</v>
          </cell>
        </row>
        <row r="184">
          <cell r="U184" t="str">
            <v>_</v>
          </cell>
        </row>
        <row r="185">
          <cell r="P185">
            <v>0</v>
          </cell>
          <cell r="U185">
            <v>21</v>
          </cell>
        </row>
        <row r="186">
          <cell r="U186" t="str">
            <v>_</v>
          </cell>
        </row>
        <row r="187">
          <cell r="U187" t="str">
            <v>_</v>
          </cell>
        </row>
        <row r="188">
          <cell r="P188">
            <v>0</v>
          </cell>
          <cell r="U188">
            <v>21</v>
          </cell>
        </row>
        <row r="189">
          <cell r="U189" t="str">
            <v>_</v>
          </cell>
        </row>
        <row r="190">
          <cell r="U190" t="str">
            <v>_</v>
          </cell>
        </row>
        <row r="191">
          <cell r="P191">
            <v>0</v>
          </cell>
          <cell r="U191">
            <v>21</v>
          </cell>
        </row>
        <row r="192">
          <cell r="U192" t="str">
            <v>_</v>
          </cell>
        </row>
        <row r="193">
          <cell r="U193" t="str">
            <v>_</v>
          </cell>
        </row>
        <row r="194">
          <cell r="P194">
            <v>0</v>
          </cell>
          <cell r="U194">
            <v>21</v>
          </cell>
        </row>
        <row r="195">
          <cell r="U195" t="str">
            <v>_</v>
          </cell>
        </row>
        <row r="196">
          <cell r="P196">
            <v>0</v>
          </cell>
          <cell r="U196">
            <v>21</v>
          </cell>
        </row>
        <row r="197">
          <cell r="U197" t="str">
            <v>_</v>
          </cell>
        </row>
        <row r="198">
          <cell r="U198" t="str">
            <v>_</v>
          </cell>
        </row>
        <row r="199">
          <cell r="P199">
            <v>0</v>
          </cell>
          <cell r="U199">
            <v>21</v>
          </cell>
        </row>
        <row r="200">
          <cell r="U200" t="str">
            <v>_</v>
          </cell>
        </row>
        <row r="201">
          <cell r="P201">
            <v>0</v>
          </cell>
          <cell r="U201">
            <v>21</v>
          </cell>
        </row>
        <row r="202">
          <cell r="U202" t="str">
            <v>_</v>
          </cell>
        </row>
        <row r="203">
          <cell r="P203">
            <v>0</v>
          </cell>
          <cell r="U203">
            <v>21</v>
          </cell>
        </row>
        <row r="204">
          <cell r="U204" t="str">
            <v>_</v>
          </cell>
        </row>
        <row r="205">
          <cell r="U205" t="str">
            <v>_</v>
          </cell>
        </row>
        <row r="206">
          <cell r="P206">
            <v>0</v>
          </cell>
          <cell r="U206">
            <v>21</v>
          </cell>
        </row>
        <row r="207">
          <cell r="U207" t="str">
            <v>_</v>
          </cell>
        </row>
        <row r="208">
          <cell r="U208" t="str">
            <v>_</v>
          </cell>
        </row>
        <row r="209">
          <cell r="U209" t="str">
            <v>_</v>
          </cell>
        </row>
        <row r="210">
          <cell r="U210" t="str">
            <v>_</v>
          </cell>
        </row>
        <row r="211">
          <cell r="P211">
            <v>0</v>
          </cell>
          <cell r="U211">
            <v>21</v>
          </cell>
        </row>
        <row r="212">
          <cell r="U212" t="str">
            <v>_</v>
          </cell>
        </row>
        <row r="213">
          <cell r="P213">
            <v>0</v>
          </cell>
          <cell r="U213">
            <v>21</v>
          </cell>
        </row>
        <row r="214">
          <cell r="U214" t="str">
            <v>_</v>
          </cell>
        </row>
        <row r="215">
          <cell r="U215" t="str">
            <v>_</v>
          </cell>
        </row>
        <row r="216">
          <cell r="P216">
            <v>0</v>
          </cell>
          <cell r="U216">
            <v>21</v>
          </cell>
        </row>
        <row r="217">
          <cell r="U217" t="str">
            <v>_</v>
          </cell>
        </row>
        <row r="218">
          <cell r="U218" t="str">
            <v>_</v>
          </cell>
        </row>
        <row r="219">
          <cell r="U219" t="str">
            <v>_</v>
          </cell>
        </row>
        <row r="220">
          <cell r="U220" t="str">
            <v>_</v>
          </cell>
        </row>
        <row r="221">
          <cell r="U221" t="str">
            <v>_</v>
          </cell>
        </row>
        <row r="222">
          <cell r="U222" t="str">
            <v>_</v>
          </cell>
        </row>
        <row r="223">
          <cell r="P223">
            <v>0</v>
          </cell>
          <cell r="U223">
            <v>21</v>
          </cell>
        </row>
        <row r="224">
          <cell r="U224" t="str">
            <v>_</v>
          </cell>
        </row>
        <row r="225">
          <cell r="U225" t="str">
            <v>_</v>
          </cell>
        </row>
        <row r="226">
          <cell r="P226">
            <v>0</v>
          </cell>
          <cell r="U226">
            <v>21</v>
          </cell>
        </row>
        <row r="227">
          <cell r="U227" t="str">
            <v>_</v>
          </cell>
        </row>
        <row r="228">
          <cell r="U228" t="str">
            <v>_</v>
          </cell>
        </row>
        <row r="229">
          <cell r="P229">
            <v>0</v>
          </cell>
          <cell r="U229">
            <v>21</v>
          </cell>
        </row>
        <row r="230">
          <cell r="U230" t="str">
            <v>_</v>
          </cell>
        </row>
        <row r="231">
          <cell r="U231" t="str">
            <v>_</v>
          </cell>
        </row>
        <row r="232">
          <cell r="P232">
            <v>0</v>
          </cell>
          <cell r="U232">
            <v>21</v>
          </cell>
        </row>
        <row r="233">
          <cell r="U233" t="str">
            <v>_</v>
          </cell>
        </row>
        <row r="234">
          <cell r="U234" t="str">
            <v>_</v>
          </cell>
        </row>
        <row r="235">
          <cell r="P235">
            <v>0</v>
          </cell>
          <cell r="U235">
            <v>21</v>
          </cell>
        </row>
        <row r="236">
          <cell r="U236" t="str">
            <v>_</v>
          </cell>
        </row>
        <row r="237">
          <cell r="U237" t="str">
            <v>_</v>
          </cell>
        </row>
        <row r="238">
          <cell r="P238">
            <v>0</v>
          </cell>
          <cell r="U238">
            <v>21</v>
          </cell>
        </row>
        <row r="239">
          <cell r="P239">
            <v>0</v>
          </cell>
          <cell r="U239">
            <v>21</v>
          </cell>
        </row>
        <row r="240">
          <cell r="P240">
            <v>0</v>
          </cell>
          <cell r="U240">
            <v>21</v>
          </cell>
        </row>
        <row r="241">
          <cell r="P241">
            <v>0</v>
          </cell>
          <cell r="U241">
            <v>21</v>
          </cell>
        </row>
        <row r="242">
          <cell r="P242">
            <v>0</v>
          </cell>
          <cell r="U242">
            <v>21</v>
          </cell>
        </row>
        <row r="243">
          <cell r="U243" t="str">
            <v>_</v>
          </cell>
        </row>
        <row r="244">
          <cell r="P244">
            <v>0</v>
          </cell>
          <cell r="U244">
            <v>21</v>
          </cell>
        </row>
        <row r="245">
          <cell r="U245" t="str">
            <v>_</v>
          </cell>
        </row>
        <row r="246">
          <cell r="P246">
            <v>0</v>
          </cell>
          <cell r="U246">
            <v>21</v>
          </cell>
        </row>
        <row r="247">
          <cell r="U247" t="str">
            <v>_</v>
          </cell>
        </row>
        <row r="248">
          <cell r="U248" t="str">
            <v>_</v>
          </cell>
        </row>
        <row r="249">
          <cell r="U249" t="str">
            <v>_</v>
          </cell>
        </row>
        <row r="250">
          <cell r="U250" t="str">
            <v>_</v>
          </cell>
        </row>
        <row r="251">
          <cell r="U251" t="str">
            <v>_</v>
          </cell>
        </row>
        <row r="252">
          <cell r="U252" t="str">
            <v>_</v>
          </cell>
        </row>
        <row r="253">
          <cell r="U253" t="str">
            <v>_</v>
          </cell>
        </row>
        <row r="254">
          <cell r="U254" t="str">
            <v>_</v>
          </cell>
        </row>
        <row r="255">
          <cell r="P255">
            <v>0</v>
          </cell>
          <cell r="U255">
            <v>21</v>
          </cell>
        </row>
        <row r="256">
          <cell r="U256" t="str">
            <v>_</v>
          </cell>
        </row>
        <row r="257">
          <cell r="U257" t="str">
            <v>_</v>
          </cell>
        </row>
        <row r="258">
          <cell r="P258">
            <v>0</v>
          </cell>
          <cell r="U258">
            <v>21</v>
          </cell>
        </row>
        <row r="259">
          <cell r="U259" t="str">
            <v>_</v>
          </cell>
        </row>
        <row r="260">
          <cell r="U260" t="str">
            <v>_</v>
          </cell>
        </row>
        <row r="261">
          <cell r="P261">
            <v>0</v>
          </cell>
          <cell r="U261">
            <v>21</v>
          </cell>
        </row>
        <row r="262">
          <cell r="U262" t="str">
            <v>_</v>
          </cell>
        </row>
        <row r="263">
          <cell r="P263">
            <v>0</v>
          </cell>
          <cell r="U263">
            <v>21</v>
          </cell>
        </row>
        <row r="264">
          <cell r="U264" t="str">
            <v>_</v>
          </cell>
        </row>
        <row r="265">
          <cell r="U265" t="str">
            <v>_</v>
          </cell>
        </row>
        <row r="266">
          <cell r="P266">
            <v>0</v>
          </cell>
          <cell r="U266">
            <v>21</v>
          </cell>
        </row>
        <row r="267">
          <cell r="U267" t="str">
            <v>_</v>
          </cell>
        </row>
        <row r="268">
          <cell r="P268">
            <v>0</v>
          </cell>
          <cell r="U268">
            <v>21</v>
          </cell>
        </row>
        <row r="269">
          <cell r="U269" t="str">
            <v>_</v>
          </cell>
        </row>
        <row r="270">
          <cell r="U270" t="str">
            <v>_</v>
          </cell>
        </row>
        <row r="271">
          <cell r="P271">
            <v>0</v>
          </cell>
          <cell r="U271">
            <v>21</v>
          </cell>
        </row>
        <row r="272">
          <cell r="U272" t="str">
            <v>_</v>
          </cell>
        </row>
        <row r="273">
          <cell r="U273" t="str">
            <v>_</v>
          </cell>
        </row>
        <row r="274">
          <cell r="P274">
            <v>0</v>
          </cell>
          <cell r="U274">
            <v>21</v>
          </cell>
        </row>
        <row r="275">
          <cell r="U275" t="str">
            <v>_</v>
          </cell>
        </row>
        <row r="276">
          <cell r="U276" t="str">
            <v>_</v>
          </cell>
        </row>
        <row r="277">
          <cell r="U277" t="str">
            <v>_</v>
          </cell>
        </row>
        <row r="278">
          <cell r="U278" t="str">
            <v>_</v>
          </cell>
        </row>
        <row r="279">
          <cell r="P279">
            <v>0</v>
          </cell>
          <cell r="U279">
            <v>21</v>
          </cell>
        </row>
        <row r="280">
          <cell r="U280" t="str">
            <v>_</v>
          </cell>
        </row>
        <row r="281">
          <cell r="U281" t="str">
            <v>_</v>
          </cell>
        </row>
        <row r="282">
          <cell r="U282" t="str">
            <v>_</v>
          </cell>
        </row>
        <row r="283">
          <cell r="P283">
            <v>0</v>
          </cell>
          <cell r="U283">
            <v>21</v>
          </cell>
        </row>
        <row r="284">
          <cell r="U284" t="str">
            <v>_</v>
          </cell>
        </row>
        <row r="285">
          <cell r="U285" t="str">
            <v>_</v>
          </cell>
        </row>
        <row r="286">
          <cell r="P286">
            <v>0</v>
          </cell>
          <cell r="U286">
            <v>21</v>
          </cell>
        </row>
        <row r="287">
          <cell r="U287" t="str">
            <v>_</v>
          </cell>
        </row>
        <row r="288">
          <cell r="U288" t="str">
            <v>_</v>
          </cell>
        </row>
        <row r="289">
          <cell r="P289">
            <v>0</v>
          </cell>
          <cell r="U289">
            <v>21</v>
          </cell>
        </row>
        <row r="290">
          <cell r="P290">
            <v>0</v>
          </cell>
          <cell r="U290">
            <v>21</v>
          </cell>
        </row>
        <row r="291">
          <cell r="U291" t="str">
            <v>_</v>
          </cell>
        </row>
        <row r="292">
          <cell r="P292">
            <v>0</v>
          </cell>
          <cell r="U292">
            <v>21</v>
          </cell>
        </row>
        <row r="293">
          <cell r="U293" t="str">
            <v>_</v>
          </cell>
        </row>
        <row r="294">
          <cell r="U294" t="str">
            <v>_</v>
          </cell>
        </row>
        <row r="295">
          <cell r="P295">
            <v>0</v>
          </cell>
          <cell r="U295" t="str">
            <v>_</v>
          </cell>
        </row>
        <row r="296">
          <cell r="P296">
            <v>0</v>
          </cell>
          <cell r="U296">
            <v>21</v>
          </cell>
        </row>
        <row r="297">
          <cell r="U297" t="str">
            <v>_</v>
          </cell>
        </row>
        <row r="298">
          <cell r="P298">
            <v>0</v>
          </cell>
          <cell r="U298">
            <v>21</v>
          </cell>
        </row>
        <row r="299">
          <cell r="U299" t="str">
            <v>_</v>
          </cell>
        </row>
        <row r="300">
          <cell r="P300">
            <v>0</v>
          </cell>
          <cell r="U300">
            <v>21</v>
          </cell>
        </row>
        <row r="301">
          <cell r="U301" t="str">
            <v>_</v>
          </cell>
        </row>
        <row r="302">
          <cell r="U302" t="str">
            <v>_</v>
          </cell>
        </row>
        <row r="303">
          <cell r="P303">
            <v>0</v>
          </cell>
          <cell r="U303">
            <v>21</v>
          </cell>
        </row>
        <row r="304">
          <cell r="U304" t="str">
            <v>_</v>
          </cell>
        </row>
        <row r="305">
          <cell r="U305" t="str">
            <v>_</v>
          </cell>
        </row>
        <row r="306">
          <cell r="P306">
            <v>0</v>
          </cell>
          <cell r="U306" t="str">
            <v>_</v>
          </cell>
        </row>
        <row r="307">
          <cell r="P307">
            <v>0</v>
          </cell>
          <cell r="U307">
            <v>21</v>
          </cell>
        </row>
        <row r="308">
          <cell r="U308" t="str">
            <v>_</v>
          </cell>
        </row>
        <row r="309">
          <cell r="U309" t="str">
            <v>_</v>
          </cell>
        </row>
        <row r="310">
          <cell r="P310">
            <v>0</v>
          </cell>
          <cell r="U310">
            <v>21</v>
          </cell>
        </row>
        <row r="311">
          <cell r="U311" t="str">
            <v>_</v>
          </cell>
        </row>
        <row r="312">
          <cell r="P312">
            <v>0</v>
          </cell>
          <cell r="U312">
            <v>21</v>
          </cell>
        </row>
        <row r="313">
          <cell r="U313" t="str">
            <v>_</v>
          </cell>
        </row>
        <row r="314">
          <cell r="U314" t="str">
            <v>_</v>
          </cell>
        </row>
        <row r="315">
          <cell r="P315">
            <v>0</v>
          </cell>
          <cell r="U315">
            <v>21</v>
          </cell>
        </row>
        <row r="316">
          <cell r="U316" t="str">
            <v>_</v>
          </cell>
        </row>
        <row r="317">
          <cell r="U317" t="str">
            <v>_</v>
          </cell>
        </row>
        <row r="318">
          <cell r="U318" t="str">
            <v>_</v>
          </cell>
        </row>
        <row r="319">
          <cell r="U319" t="str">
            <v>_</v>
          </cell>
        </row>
        <row r="320">
          <cell r="P320">
            <v>0</v>
          </cell>
          <cell r="U320">
            <v>21</v>
          </cell>
        </row>
        <row r="321">
          <cell r="U321" t="str">
            <v>_</v>
          </cell>
        </row>
        <row r="322">
          <cell r="U322" t="str">
            <v>_</v>
          </cell>
        </row>
        <row r="323">
          <cell r="U323" t="str">
            <v>_</v>
          </cell>
        </row>
        <row r="324">
          <cell r="P324">
            <v>0</v>
          </cell>
          <cell r="U324">
            <v>21</v>
          </cell>
        </row>
        <row r="325">
          <cell r="U325" t="str">
            <v>_</v>
          </cell>
        </row>
        <row r="326">
          <cell r="U326" t="str">
            <v>_</v>
          </cell>
        </row>
        <row r="327">
          <cell r="P327">
            <v>0</v>
          </cell>
          <cell r="U327">
            <v>21</v>
          </cell>
        </row>
        <row r="328">
          <cell r="U328" t="str">
            <v>_</v>
          </cell>
        </row>
        <row r="329">
          <cell r="U329" t="str">
            <v>_</v>
          </cell>
        </row>
        <row r="330">
          <cell r="P330">
            <v>0</v>
          </cell>
          <cell r="U330">
            <v>21</v>
          </cell>
        </row>
        <row r="331">
          <cell r="U331" t="str">
            <v>_</v>
          </cell>
        </row>
        <row r="332">
          <cell r="P332">
            <v>0</v>
          </cell>
          <cell r="U332">
            <v>21</v>
          </cell>
        </row>
        <row r="333">
          <cell r="U333" t="str">
            <v>_</v>
          </cell>
        </row>
        <row r="334">
          <cell r="P334">
            <v>0</v>
          </cell>
          <cell r="U334">
            <v>21</v>
          </cell>
        </row>
        <row r="335">
          <cell r="U335" t="str">
            <v>_</v>
          </cell>
        </row>
        <row r="336">
          <cell r="U336" t="str">
            <v>_</v>
          </cell>
        </row>
        <row r="337">
          <cell r="U337" t="str">
            <v>_</v>
          </cell>
        </row>
        <row r="338">
          <cell r="U338" t="str">
            <v>_</v>
          </cell>
        </row>
        <row r="339">
          <cell r="P339">
            <v>0</v>
          </cell>
          <cell r="U339">
            <v>21</v>
          </cell>
        </row>
        <row r="340">
          <cell r="U340" t="str">
            <v>_</v>
          </cell>
        </row>
        <row r="341">
          <cell r="U341" t="str">
            <v>_</v>
          </cell>
        </row>
        <row r="342">
          <cell r="P342">
            <v>0</v>
          </cell>
          <cell r="U342">
            <v>21</v>
          </cell>
        </row>
        <row r="343">
          <cell r="U343" t="str">
            <v>_</v>
          </cell>
        </row>
        <row r="344">
          <cell r="U344" t="str">
            <v>_</v>
          </cell>
        </row>
        <row r="345">
          <cell r="P345">
            <v>0</v>
          </cell>
          <cell r="U345">
            <v>21</v>
          </cell>
        </row>
        <row r="346">
          <cell r="U346" t="str">
            <v>_</v>
          </cell>
        </row>
        <row r="347">
          <cell r="P347">
            <v>0</v>
          </cell>
          <cell r="U347">
            <v>21</v>
          </cell>
        </row>
        <row r="348">
          <cell r="U348" t="str">
            <v>_</v>
          </cell>
        </row>
        <row r="349">
          <cell r="P349">
            <v>0</v>
          </cell>
          <cell r="U349">
            <v>21</v>
          </cell>
        </row>
        <row r="350">
          <cell r="U350" t="str">
            <v>_</v>
          </cell>
        </row>
        <row r="351">
          <cell r="U351" t="str">
            <v>_</v>
          </cell>
        </row>
        <row r="352">
          <cell r="P352">
            <v>0</v>
          </cell>
          <cell r="U352" t="str">
            <v>_</v>
          </cell>
        </row>
        <row r="353">
          <cell r="P353">
            <v>0</v>
          </cell>
          <cell r="U353">
            <v>21</v>
          </cell>
        </row>
        <row r="354">
          <cell r="U354" t="str">
            <v>_</v>
          </cell>
        </row>
        <row r="355">
          <cell r="U355" t="str">
            <v>_</v>
          </cell>
        </row>
        <row r="356">
          <cell r="P356">
            <v>0</v>
          </cell>
          <cell r="U356">
            <v>21</v>
          </cell>
        </row>
        <row r="357">
          <cell r="U357" t="str">
            <v>_</v>
          </cell>
        </row>
        <row r="358">
          <cell r="P358">
            <v>0</v>
          </cell>
          <cell r="U358">
            <v>21</v>
          </cell>
        </row>
        <row r="359">
          <cell r="U359" t="str">
            <v>_</v>
          </cell>
        </row>
        <row r="360">
          <cell r="U360" t="str">
            <v>_</v>
          </cell>
        </row>
        <row r="361">
          <cell r="P361">
            <v>0</v>
          </cell>
          <cell r="U361">
            <v>21</v>
          </cell>
        </row>
        <row r="362">
          <cell r="U362" t="str">
            <v>_</v>
          </cell>
        </row>
        <row r="363">
          <cell r="U363" t="str">
            <v>_</v>
          </cell>
        </row>
        <row r="364">
          <cell r="P364">
            <v>0</v>
          </cell>
          <cell r="U364">
            <v>21</v>
          </cell>
        </row>
        <row r="365">
          <cell r="U365" t="str">
            <v>_</v>
          </cell>
        </row>
        <row r="366">
          <cell r="U366" t="str">
            <v>_</v>
          </cell>
        </row>
        <row r="367">
          <cell r="P367">
            <v>0</v>
          </cell>
          <cell r="U367" t="str">
            <v>_</v>
          </cell>
        </row>
        <row r="368">
          <cell r="P368">
            <v>0</v>
          </cell>
          <cell r="U368">
            <v>21</v>
          </cell>
        </row>
        <row r="369">
          <cell r="U369" t="str">
            <v>_</v>
          </cell>
        </row>
        <row r="370">
          <cell r="U370" t="str">
            <v>_</v>
          </cell>
        </row>
        <row r="371">
          <cell r="U371" t="str">
            <v>_</v>
          </cell>
        </row>
        <row r="372">
          <cell r="U372" t="str">
            <v>_</v>
          </cell>
        </row>
        <row r="373">
          <cell r="P373">
            <v>0</v>
          </cell>
          <cell r="U373">
            <v>21</v>
          </cell>
        </row>
        <row r="374">
          <cell r="U374" t="str">
            <v>_</v>
          </cell>
        </row>
        <row r="375">
          <cell r="P375">
            <v>0</v>
          </cell>
          <cell r="U375">
            <v>21</v>
          </cell>
        </row>
        <row r="376">
          <cell r="U376" t="str">
            <v>_</v>
          </cell>
        </row>
        <row r="377">
          <cell r="U377" t="str">
            <v>_</v>
          </cell>
        </row>
        <row r="378">
          <cell r="P378">
            <v>0</v>
          </cell>
          <cell r="U378">
            <v>21</v>
          </cell>
        </row>
        <row r="379">
          <cell r="U379" t="str">
            <v>_</v>
          </cell>
        </row>
        <row r="380">
          <cell r="P380">
            <v>0</v>
          </cell>
          <cell r="U380">
            <v>21</v>
          </cell>
        </row>
        <row r="381">
          <cell r="U381" t="str">
            <v>_</v>
          </cell>
        </row>
        <row r="382">
          <cell r="P382">
            <v>0</v>
          </cell>
          <cell r="U382">
            <v>21</v>
          </cell>
        </row>
        <row r="383">
          <cell r="U383" t="str">
            <v>_</v>
          </cell>
        </row>
        <row r="384">
          <cell r="P384">
            <v>0</v>
          </cell>
          <cell r="U384">
            <v>21</v>
          </cell>
        </row>
        <row r="385">
          <cell r="U385" t="str">
            <v>_</v>
          </cell>
        </row>
        <row r="386">
          <cell r="P386">
            <v>0</v>
          </cell>
          <cell r="U386">
            <v>21</v>
          </cell>
        </row>
        <row r="387">
          <cell r="U387" t="str">
            <v>_</v>
          </cell>
        </row>
        <row r="388">
          <cell r="P388">
            <v>0</v>
          </cell>
          <cell r="U388">
            <v>21</v>
          </cell>
        </row>
        <row r="389">
          <cell r="U389" t="str">
            <v>_</v>
          </cell>
        </row>
        <row r="390">
          <cell r="U390" t="str">
            <v>_</v>
          </cell>
        </row>
        <row r="391">
          <cell r="P391">
            <v>0</v>
          </cell>
          <cell r="U391">
            <v>21</v>
          </cell>
        </row>
        <row r="392">
          <cell r="U392" t="str">
            <v>_</v>
          </cell>
        </row>
        <row r="393">
          <cell r="U393" t="str">
            <v>_</v>
          </cell>
        </row>
        <row r="394">
          <cell r="P394">
            <v>0</v>
          </cell>
          <cell r="U394">
            <v>21</v>
          </cell>
        </row>
        <row r="395">
          <cell r="U395" t="str">
            <v>_</v>
          </cell>
        </row>
        <row r="396">
          <cell r="U396" t="str">
            <v>_</v>
          </cell>
        </row>
        <row r="397">
          <cell r="P397">
            <v>0</v>
          </cell>
          <cell r="U397">
            <v>21</v>
          </cell>
        </row>
        <row r="398">
          <cell r="U398" t="str">
            <v>_</v>
          </cell>
        </row>
        <row r="399">
          <cell r="P399">
            <v>0</v>
          </cell>
          <cell r="U399">
            <v>21</v>
          </cell>
        </row>
        <row r="400">
          <cell r="U400" t="str">
            <v>_</v>
          </cell>
        </row>
        <row r="401">
          <cell r="U401" t="str">
            <v>_</v>
          </cell>
        </row>
        <row r="402">
          <cell r="P402">
            <v>0</v>
          </cell>
          <cell r="U402">
            <v>21</v>
          </cell>
        </row>
        <row r="403">
          <cell r="U403" t="str">
            <v>_</v>
          </cell>
        </row>
        <row r="404">
          <cell r="U404" t="str">
            <v>_</v>
          </cell>
        </row>
        <row r="405">
          <cell r="U405" t="str">
            <v>_</v>
          </cell>
        </row>
        <row r="406">
          <cell r="P406">
            <v>0</v>
          </cell>
          <cell r="U406">
            <v>21</v>
          </cell>
        </row>
        <row r="407">
          <cell r="U407" t="str">
            <v>_</v>
          </cell>
        </row>
        <row r="408">
          <cell r="U408" t="str">
            <v>_</v>
          </cell>
        </row>
        <row r="409">
          <cell r="P409">
            <v>0</v>
          </cell>
          <cell r="U409">
            <v>21</v>
          </cell>
        </row>
        <row r="410">
          <cell r="U410" t="str">
            <v>_</v>
          </cell>
        </row>
        <row r="411">
          <cell r="P411">
            <v>0</v>
          </cell>
          <cell r="U411">
            <v>21</v>
          </cell>
        </row>
        <row r="412">
          <cell r="U412" t="str">
            <v>_</v>
          </cell>
        </row>
        <row r="413">
          <cell r="U413" t="str">
            <v>_</v>
          </cell>
        </row>
        <row r="414">
          <cell r="P414">
            <v>0</v>
          </cell>
          <cell r="U414">
            <v>21</v>
          </cell>
        </row>
        <row r="415">
          <cell r="U415" t="str">
            <v>_</v>
          </cell>
        </row>
        <row r="416">
          <cell r="U416" t="str">
            <v>_</v>
          </cell>
        </row>
        <row r="417">
          <cell r="P417">
            <v>0</v>
          </cell>
          <cell r="U417">
            <v>21</v>
          </cell>
        </row>
        <row r="418">
          <cell r="U418" t="str">
            <v>_</v>
          </cell>
        </row>
        <row r="419">
          <cell r="P419">
            <v>0</v>
          </cell>
          <cell r="U419">
            <v>21</v>
          </cell>
        </row>
        <row r="420">
          <cell r="U420" t="str">
            <v>_</v>
          </cell>
        </row>
        <row r="421">
          <cell r="U421" t="str">
            <v>_</v>
          </cell>
        </row>
        <row r="422">
          <cell r="P422">
            <v>0</v>
          </cell>
          <cell r="U422" t="str">
            <v>_</v>
          </cell>
        </row>
        <row r="423">
          <cell r="P423">
            <v>0</v>
          </cell>
          <cell r="U423">
            <v>21</v>
          </cell>
        </row>
        <row r="424">
          <cell r="U424" t="str">
            <v>_</v>
          </cell>
        </row>
        <row r="425">
          <cell r="U425" t="str">
            <v>_</v>
          </cell>
        </row>
        <row r="426">
          <cell r="P426">
            <v>0</v>
          </cell>
          <cell r="U426" t="str">
            <v>_</v>
          </cell>
        </row>
        <row r="427">
          <cell r="P427">
            <v>0</v>
          </cell>
          <cell r="U427" t="str">
            <v>_</v>
          </cell>
        </row>
        <row r="428">
          <cell r="P428">
            <v>0</v>
          </cell>
          <cell r="U428">
            <v>21</v>
          </cell>
        </row>
        <row r="429">
          <cell r="U429" t="str">
            <v>_</v>
          </cell>
        </row>
        <row r="430">
          <cell r="P430">
            <v>0</v>
          </cell>
          <cell r="U430">
            <v>21</v>
          </cell>
        </row>
        <row r="431">
          <cell r="U431" t="str">
            <v>_</v>
          </cell>
        </row>
        <row r="432">
          <cell r="U432" t="str">
            <v>_</v>
          </cell>
        </row>
        <row r="433">
          <cell r="P433">
            <v>0</v>
          </cell>
          <cell r="U433">
            <v>21</v>
          </cell>
        </row>
        <row r="434">
          <cell r="U434" t="str">
            <v>_</v>
          </cell>
        </row>
        <row r="435">
          <cell r="U435" t="str">
            <v>_</v>
          </cell>
        </row>
        <row r="436">
          <cell r="P436">
            <v>0</v>
          </cell>
          <cell r="U436">
            <v>21</v>
          </cell>
        </row>
        <row r="437">
          <cell r="U437" t="str">
            <v>_</v>
          </cell>
        </row>
        <row r="438">
          <cell r="U438" t="str">
            <v>_</v>
          </cell>
        </row>
        <row r="439">
          <cell r="U439" t="str">
            <v>_</v>
          </cell>
        </row>
        <row r="440">
          <cell r="P440">
            <v>0</v>
          </cell>
          <cell r="U440">
            <v>21</v>
          </cell>
        </row>
        <row r="441">
          <cell r="U441" t="str">
            <v>_</v>
          </cell>
        </row>
        <row r="442">
          <cell r="P442">
            <v>0</v>
          </cell>
          <cell r="U442">
            <v>21</v>
          </cell>
        </row>
        <row r="443">
          <cell r="U443" t="str">
            <v>_</v>
          </cell>
        </row>
        <row r="444">
          <cell r="U444" t="str">
            <v>_</v>
          </cell>
        </row>
        <row r="445">
          <cell r="P445">
            <v>0</v>
          </cell>
          <cell r="U445">
            <v>21</v>
          </cell>
        </row>
        <row r="446">
          <cell r="U446" t="str">
            <v>_</v>
          </cell>
        </row>
        <row r="447">
          <cell r="U447" t="str">
            <v>_</v>
          </cell>
        </row>
        <row r="448">
          <cell r="U448" t="str">
            <v>_</v>
          </cell>
        </row>
        <row r="449">
          <cell r="P449">
            <v>0</v>
          </cell>
          <cell r="U449">
            <v>21</v>
          </cell>
        </row>
        <row r="450">
          <cell r="U450" t="str">
            <v>_</v>
          </cell>
        </row>
        <row r="451">
          <cell r="U451" t="str">
            <v>_</v>
          </cell>
        </row>
        <row r="452">
          <cell r="U452" t="str">
            <v>_</v>
          </cell>
        </row>
        <row r="453">
          <cell r="P453">
            <v>0</v>
          </cell>
          <cell r="U453">
            <v>21</v>
          </cell>
        </row>
        <row r="454">
          <cell r="U454" t="str">
            <v>_</v>
          </cell>
        </row>
        <row r="455">
          <cell r="P455">
            <v>0</v>
          </cell>
          <cell r="U455">
            <v>21</v>
          </cell>
        </row>
        <row r="456">
          <cell r="U456" t="str">
            <v>_</v>
          </cell>
        </row>
        <row r="457">
          <cell r="U457" t="str">
            <v>_</v>
          </cell>
        </row>
        <row r="458">
          <cell r="U458" t="str">
            <v>_</v>
          </cell>
        </row>
        <row r="459">
          <cell r="U459" t="str">
            <v>_</v>
          </cell>
        </row>
        <row r="460">
          <cell r="U460" t="str">
            <v>_</v>
          </cell>
        </row>
        <row r="461">
          <cell r="U461" t="str">
            <v>_</v>
          </cell>
        </row>
        <row r="462">
          <cell r="P462">
            <v>0</v>
          </cell>
          <cell r="U462">
            <v>21</v>
          </cell>
        </row>
        <row r="463">
          <cell r="U463" t="str">
            <v>_</v>
          </cell>
        </row>
        <row r="464">
          <cell r="P464">
            <v>0</v>
          </cell>
          <cell r="U464">
            <v>21</v>
          </cell>
        </row>
        <row r="465">
          <cell r="U465" t="str">
            <v>_</v>
          </cell>
        </row>
        <row r="466">
          <cell r="U466" t="str">
            <v>_</v>
          </cell>
        </row>
        <row r="467">
          <cell r="P467">
            <v>0</v>
          </cell>
          <cell r="U467">
            <v>21</v>
          </cell>
        </row>
        <row r="468">
          <cell r="U468" t="str">
            <v>_</v>
          </cell>
        </row>
        <row r="469">
          <cell r="P469">
            <v>0</v>
          </cell>
          <cell r="U469">
            <v>21</v>
          </cell>
        </row>
        <row r="470">
          <cell r="U470" t="str">
            <v>_</v>
          </cell>
        </row>
        <row r="471">
          <cell r="U471" t="str">
            <v>_</v>
          </cell>
        </row>
        <row r="472">
          <cell r="P472">
            <v>0</v>
          </cell>
          <cell r="U472">
            <v>21</v>
          </cell>
        </row>
        <row r="473">
          <cell r="U473" t="str">
            <v>_</v>
          </cell>
        </row>
        <row r="474">
          <cell r="P474">
            <v>0</v>
          </cell>
          <cell r="U474">
            <v>21</v>
          </cell>
        </row>
        <row r="475">
          <cell r="U475" t="str">
            <v>_</v>
          </cell>
        </row>
        <row r="476">
          <cell r="U476" t="str">
            <v>_</v>
          </cell>
        </row>
        <row r="477">
          <cell r="P477">
            <v>0</v>
          </cell>
          <cell r="U477">
            <v>21</v>
          </cell>
        </row>
        <row r="478">
          <cell r="U478" t="str">
            <v>_</v>
          </cell>
        </row>
        <row r="479">
          <cell r="U479" t="str">
            <v>_</v>
          </cell>
        </row>
        <row r="480">
          <cell r="P480">
            <v>0</v>
          </cell>
          <cell r="U480">
            <v>21</v>
          </cell>
        </row>
        <row r="481">
          <cell r="U481" t="str">
            <v>_</v>
          </cell>
        </row>
        <row r="482">
          <cell r="U482" t="str">
            <v>_</v>
          </cell>
        </row>
        <row r="483">
          <cell r="P483">
            <v>0</v>
          </cell>
          <cell r="U483">
            <v>21</v>
          </cell>
        </row>
        <row r="484">
          <cell r="P484">
            <v>0</v>
          </cell>
          <cell r="U484">
            <v>21</v>
          </cell>
        </row>
        <row r="485">
          <cell r="U485" t="str">
            <v>_</v>
          </cell>
        </row>
        <row r="486">
          <cell r="P486">
            <v>0</v>
          </cell>
          <cell r="U486">
            <v>21</v>
          </cell>
        </row>
        <row r="487">
          <cell r="U487" t="str">
            <v>_</v>
          </cell>
        </row>
        <row r="488">
          <cell r="U488" t="str">
            <v>_</v>
          </cell>
        </row>
        <row r="489">
          <cell r="P489">
            <v>0</v>
          </cell>
          <cell r="U489" t="str">
            <v>_</v>
          </cell>
        </row>
        <row r="490">
          <cell r="P490">
            <v>0</v>
          </cell>
          <cell r="U490">
            <v>21</v>
          </cell>
        </row>
        <row r="491">
          <cell r="U491" t="str">
            <v>_</v>
          </cell>
        </row>
        <row r="492">
          <cell r="U492" t="str">
            <v>_</v>
          </cell>
        </row>
        <row r="493">
          <cell r="P493">
            <v>0</v>
          </cell>
          <cell r="U493">
            <v>21</v>
          </cell>
        </row>
        <row r="494">
          <cell r="U494" t="str">
            <v>_</v>
          </cell>
        </row>
        <row r="495">
          <cell r="U495" t="str">
            <v>_</v>
          </cell>
        </row>
        <row r="496">
          <cell r="P496">
            <v>0</v>
          </cell>
          <cell r="U496">
            <v>21</v>
          </cell>
        </row>
        <row r="497">
          <cell r="U497" t="str">
            <v>_</v>
          </cell>
        </row>
        <row r="498">
          <cell r="U498" t="str">
            <v>_</v>
          </cell>
        </row>
        <row r="499">
          <cell r="P499">
            <v>0</v>
          </cell>
          <cell r="U499">
            <v>21</v>
          </cell>
        </row>
        <row r="500">
          <cell r="U500" t="str">
            <v>_</v>
          </cell>
        </row>
        <row r="501">
          <cell r="U501" t="str">
            <v>_</v>
          </cell>
        </row>
        <row r="502">
          <cell r="P502">
            <v>0</v>
          </cell>
          <cell r="U502">
            <v>21</v>
          </cell>
        </row>
        <row r="503">
          <cell r="U503" t="str">
            <v>_</v>
          </cell>
        </row>
        <row r="504">
          <cell r="P504">
            <v>0</v>
          </cell>
          <cell r="U504">
            <v>21</v>
          </cell>
        </row>
        <row r="505">
          <cell r="U505" t="str">
            <v>_</v>
          </cell>
        </row>
        <row r="506">
          <cell r="P506">
            <v>0</v>
          </cell>
          <cell r="U506">
            <v>21</v>
          </cell>
        </row>
        <row r="507">
          <cell r="U507" t="str">
            <v>_</v>
          </cell>
        </row>
        <row r="508">
          <cell r="P508">
            <v>0</v>
          </cell>
          <cell r="U508">
            <v>21</v>
          </cell>
        </row>
        <row r="509">
          <cell r="U509" t="str">
            <v>_</v>
          </cell>
        </row>
        <row r="510">
          <cell r="U510" t="str">
            <v>_</v>
          </cell>
        </row>
        <row r="511">
          <cell r="P511">
            <v>0</v>
          </cell>
          <cell r="U511" t="str">
            <v>_</v>
          </cell>
        </row>
        <row r="512">
          <cell r="P512">
            <v>0</v>
          </cell>
          <cell r="U512">
            <v>21</v>
          </cell>
        </row>
        <row r="513">
          <cell r="U513" t="str">
            <v>_</v>
          </cell>
        </row>
        <row r="514">
          <cell r="P514">
            <v>0</v>
          </cell>
          <cell r="U514">
            <v>21</v>
          </cell>
        </row>
        <row r="515">
          <cell r="U515" t="str">
            <v>_</v>
          </cell>
        </row>
        <row r="516">
          <cell r="P516">
            <v>0</v>
          </cell>
          <cell r="U516">
            <v>21</v>
          </cell>
        </row>
        <row r="517">
          <cell r="U517" t="str">
            <v>_</v>
          </cell>
        </row>
        <row r="518">
          <cell r="P518">
            <v>0</v>
          </cell>
          <cell r="U518">
            <v>21</v>
          </cell>
        </row>
        <row r="519">
          <cell r="U519" t="str">
            <v>_</v>
          </cell>
        </row>
        <row r="520">
          <cell r="U520" t="str">
            <v>_</v>
          </cell>
        </row>
        <row r="521">
          <cell r="P521">
            <v>0</v>
          </cell>
          <cell r="U521">
            <v>21</v>
          </cell>
        </row>
        <row r="522">
          <cell r="U522" t="str">
            <v>_</v>
          </cell>
        </row>
        <row r="523">
          <cell r="P523">
            <v>0</v>
          </cell>
          <cell r="U523">
            <v>21</v>
          </cell>
        </row>
        <row r="524">
          <cell r="U524" t="str">
            <v>_</v>
          </cell>
        </row>
        <row r="525">
          <cell r="U525" t="str">
            <v>_</v>
          </cell>
        </row>
        <row r="526">
          <cell r="P526">
            <v>0</v>
          </cell>
          <cell r="U526">
            <v>21</v>
          </cell>
        </row>
        <row r="527">
          <cell r="U527" t="str">
            <v>_</v>
          </cell>
        </row>
        <row r="528">
          <cell r="U528" t="str">
            <v>_</v>
          </cell>
        </row>
        <row r="529">
          <cell r="P529">
            <v>0</v>
          </cell>
          <cell r="U529" t="str">
            <v>_</v>
          </cell>
        </row>
        <row r="530">
          <cell r="P530">
            <v>0</v>
          </cell>
          <cell r="U530">
            <v>21</v>
          </cell>
        </row>
        <row r="531">
          <cell r="U531" t="str">
            <v>_</v>
          </cell>
        </row>
        <row r="532">
          <cell r="U532" t="str">
            <v>_</v>
          </cell>
        </row>
        <row r="533">
          <cell r="P533">
            <v>0</v>
          </cell>
          <cell r="U533" t="str">
            <v>_</v>
          </cell>
        </row>
        <row r="534">
          <cell r="P534">
            <v>0</v>
          </cell>
          <cell r="U534" t="str">
            <v>_</v>
          </cell>
        </row>
        <row r="535">
          <cell r="P535">
            <v>0</v>
          </cell>
          <cell r="U535">
            <v>21</v>
          </cell>
        </row>
        <row r="536">
          <cell r="U536" t="str">
            <v>_</v>
          </cell>
        </row>
        <row r="537">
          <cell r="P537">
            <v>0</v>
          </cell>
          <cell r="U537">
            <v>21</v>
          </cell>
        </row>
        <row r="538">
          <cell r="U538" t="str">
            <v>_</v>
          </cell>
        </row>
        <row r="539">
          <cell r="P539">
            <v>0</v>
          </cell>
          <cell r="U539">
            <v>21</v>
          </cell>
        </row>
        <row r="540">
          <cell r="U540" t="str">
            <v>_</v>
          </cell>
        </row>
        <row r="541">
          <cell r="U541" t="str">
            <v>_</v>
          </cell>
        </row>
        <row r="542">
          <cell r="P542">
            <v>0</v>
          </cell>
          <cell r="U542">
            <v>21</v>
          </cell>
        </row>
        <row r="543">
          <cell r="U543" t="str">
            <v>_</v>
          </cell>
        </row>
        <row r="544">
          <cell r="U544" t="str">
            <v>_</v>
          </cell>
        </row>
        <row r="545">
          <cell r="U545" t="str">
            <v>_</v>
          </cell>
        </row>
        <row r="546">
          <cell r="P546">
            <v>0</v>
          </cell>
          <cell r="U546">
            <v>21</v>
          </cell>
        </row>
        <row r="547">
          <cell r="U547" t="str">
            <v>_</v>
          </cell>
        </row>
        <row r="548">
          <cell r="U548" t="str">
            <v>_</v>
          </cell>
        </row>
        <row r="549">
          <cell r="U549" t="str">
            <v>_</v>
          </cell>
        </row>
        <row r="550">
          <cell r="P550">
            <v>0</v>
          </cell>
          <cell r="U550">
            <v>21</v>
          </cell>
        </row>
        <row r="551">
          <cell r="U551" t="str">
            <v>_</v>
          </cell>
        </row>
        <row r="552">
          <cell r="P552">
            <v>0</v>
          </cell>
          <cell r="U552">
            <v>21</v>
          </cell>
        </row>
        <row r="553">
          <cell r="U553" t="str">
            <v>_</v>
          </cell>
        </row>
        <row r="554">
          <cell r="U554" t="str">
            <v>_</v>
          </cell>
        </row>
        <row r="555">
          <cell r="U555" t="str">
            <v>_</v>
          </cell>
        </row>
        <row r="556">
          <cell r="U556" t="str">
            <v>_</v>
          </cell>
        </row>
        <row r="557">
          <cell r="P557">
            <v>0</v>
          </cell>
          <cell r="U557">
            <v>21</v>
          </cell>
        </row>
        <row r="558">
          <cell r="U558" t="str">
            <v>_</v>
          </cell>
        </row>
        <row r="559">
          <cell r="P559">
            <v>0</v>
          </cell>
          <cell r="U559">
            <v>21</v>
          </cell>
        </row>
        <row r="560">
          <cell r="U560" t="str">
            <v>_</v>
          </cell>
        </row>
        <row r="561">
          <cell r="P561">
            <v>0</v>
          </cell>
          <cell r="U561">
            <v>21</v>
          </cell>
        </row>
        <row r="562">
          <cell r="U562" t="str">
            <v>_</v>
          </cell>
        </row>
        <row r="563">
          <cell r="U563" t="str">
            <v>_</v>
          </cell>
        </row>
        <row r="564">
          <cell r="P564">
            <v>0</v>
          </cell>
          <cell r="U564">
            <v>21</v>
          </cell>
        </row>
        <row r="565">
          <cell r="U565" t="str">
            <v>_</v>
          </cell>
        </row>
        <row r="566">
          <cell r="U566" t="str">
            <v>_</v>
          </cell>
        </row>
        <row r="567">
          <cell r="P567">
            <v>0</v>
          </cell>
          <cell r="U567">
            <v>21</v>
          </cell>
        </row>
        <row r="568">
          <cell r="U568" t="str">
            <v>_</v>
          </cell>
        </row>
        <row r="569">
          <cell r="U569" t="str">
            <v>_</v>
          </cell>
        </row>
        <row r="570">
          <cell r="P570">
            <v>0</v>
          </cell>
          <cell r="U570">
            <v>21</v>
          </cell>
        </row>
        <row r="571">
          <cell r="U571" t="str">
            <v>_</v>
          </cell>
        </row>
        <row r="572">
          <cell r="U572" t="str">
            <v>_</v>
          </cell>
        </row>
        <row r="573">
          <cell r="P573">
            <v>0</v>
          </cell>
          <cell r="U573">
            <v>21</v>
          </cell>
        </row>
        <row r="574">
          <cell r="P574">
            <v>0</v>
          </cell>
          <cell r="U574">
            <v>21</v>
          </cell>
        </row>
        <row r="575">
          <cell r="U575" t="str">
            <v>_</v>
          </cell>
        </row>
        <row r="576">
          <cell r="P576">
            <v>0</v>
          </cell>
          <cell r="U576">
            <v>21</v>
          </cell>
        </row>
        <row r="577">
          <cell r="U577" t="str">
            <v>_</v>
          </cell>
        </row>
        <row r="578">
          <cell r="U578" t="str">
            <v>_</v>
          </cell>
        </row>
        <row r="579">
          <cell r="P579">
            <v>0</v>
          </cell>
          <cell r="U579">
            <v>21</v>
          </cell>
        </row>
        <row r="580">
          <cell r="U580" t="str">
            <v>_</v>
          </cell>
        </row>
        <row r="581">
          <cell r="U581" t="str">
            <v>_</v>
          </cell>
        </row>
        <row r="582">
          <cell r="P582">
            <v>0</v>
          </cell>
          <cell r="U582" t="str">
            <v>_</v>
          </cell>
        </row>
        <row r="583">
          <cell r="P583">
            <v>0</v>
          </cell>
          <cell r="U583">
            <v>21</v>
          </cell>
        </row>
        <row r="584">
          <cell r="U584" t="str">
            <v>_</v>
          </cell>
        </row>
        <row r="585">
          <cell r="U585" t="str">
            <v>_</v>
          </cell>
        </row>
        <row r="586">
          <cell r="P586">
            <v>0</v>
          </cell>
          <cell r="U586">
            <v>21</v>
          </cell>
        </row>
        <row r="587">
          <cell r="U587" t="str">
            <v>_</v>
          </cell>
        </row>
        <row r="588">
          <cell r="U588" t="str">
            <v>_</v>
          </cell>
        </row>
        <row r="589">
          <cell r="U589" t="str">
            <v>_</v>
          </cell>
        </row>
        <row r="590">
          <cell r="P590">
            <v>0</v>
          </cell>
          <cell r="U590">
            <v>21</v>
          </cell>
        </row>
        <row r="591">
          <cell r="U591" t="str">
            <v>_</v>
          </cell>
        </row>
        <row r="592">
          <cell r="P592">
            <v>0</v>
          </cell>
          <cell r="U592">
            <v>21</v>
          </cell>
        </row>
        <row r="593">
          <cell r="U593" t="str">
            <v>_</v>
          </cell>
        </row>
        <row r="594">
          <cell r="U594" t="str">
            <v>_</v>
          </cell>
        </row>
        <row r="595">
          <cell r="P595">
            <v>0</v>
          </cell>
          <cell r="U595">
            <v>21</v>
          </cell>
        </row>
        <row r="596">
          <cell r="U596" t="str">
            <v>_</v>
          </cell>
        </row>
        <row r="597">
          <cell r="P597">
            <v>0</v>
          </cell>
          <cell r="U597">
            <v>21</v>
          </cell>
        </row>
        <row r="598">
          <cell r="U598" t="str">
            <v>_</v>
          </cell>
        </row>
        <row r="599">
          <cell r="P599">
            <v>0</v>
          </cell>
          <cell r="U599">
            <v>21</v>
          </cell>
        </row>
        <row r="600">
          <cell r="U600" t="str">
            <v>_</v>
          </cell>
        </row>
        <row r="601">
          <cell r="U601" t="str">
            <v>_</v>
          </cell>
        </row>
        <row r="602">
          <cell r="P602">
            <v>0</v>
          </cell>
          <cell r="U602">
            <v>21</v>
          </cell>
        </row>
        <row r="603">
          <cell r="U603" t="str">
            <v>_</v>
          </cell>
        </row>
        <row r="604">
          <cell r="U604" t="str">
            <v>_</v>
          </cell>
        </row>
        <row r="605">
          <cell r="U605" t="str">
            <v>_</v>
          </cell>
        </row>
        <row r="606">
          <cell r="P606">
            <v>0</v>
          </cell>
          <cell r="U606" t="str">
            <v>_</v>
          </cell>
        </row>
        <row r="607">
          <cell r="P607">
            <v>0</v>
          </cell>
          <cell r="U607">
            <v>21</v>
          </cell>
        </row>
        <row r="608">
          <cell r="U608" t="str">
            <v>_</v>
          </cell>
        </row>
        <row r="609">
          <cell r="U609" t="str">
            <v>_</v>
          </cell>
        </row>
        <row r="610">
          <cell r="P610">
            <v>0</v>
          </cell>
          <cell r="U610">
            <v>21</v>
          </cell>
        </row>
        <row r="611">
          <cell r="U611" t="str">
            <v>_</v>
          </cell>
        </row>
        <row r="612">
          <cell r="P612">
            <v>0</v>
          </cell>
          <cell r="U612">
            <v>21</v>
          </cell>
        </row>
        <row r="613">
          <cell r="U613" t="str">
            <v>_</v>
          </cell>
        </row>
        <row r="614">
          <cell r="P614">
            <v>0</v>
          </cell>
          <cell r="U614">
            <v>21</v>
          </cell>
        </row>
        <row r="615">
          <cell r="U615" t="str">
            <v>_</v>
          </cell>
        </row>
        <row r="616">
          <cell r="U616" t="str">
            <v>_</v>
          </cell>
        </row>
        <row r="617">
          <cell r="P617">
            <v>0</v>
          </cell>
          <cell r="U617">
            <v>21</v>
          </cell>
        </row>
        <row r="618">
          <cell r="U618" t="str">
            <v>_</v>
          </cell>
        </row>
        <row r="619">
          <cell r="P619">
            <v>0</v>
          </cell>
          <cell r="U619">
            <v>21</v>
          </cell>
        </row>
        <row r="620">
          <cell r="U620" t="str">
            <v>_</v>
          </cell>
        </row>
        <row r="621">
          <cell r="U621" t="str">
            <v>_</v>
          </cell>
        </row>
        <row r="622">
          <cell r="U622" t="str">
            <v>_</v>
          </cell>
        </row>
        <row r="623">
          <cell r="P623">
            <v>0</v>
          </cell>
          <cell r="U623" t="str">
            <v>_</v>
          </cell>
        </row>
        <row r="624">
          <cell r="P624">
            <v>0</v>
          </cell>
          <cell r="U624">
            <v>21</v>
          </cell>
        </row>
        <row r="625">
          <cell r="U625" t="str">
            <v>_</v>
          </cell>
        </row>
        <row r="626">
          <cell r="U626" t="str">
            <v>_</v>
          </cell>
        </row>
        <row r="627">
          <cell r="P627">
            <v>0</v>
          </cell>
          <cell r="U627" t="str">
            <v>_</v>
          </cell>
        </row>
        <row r="628">
          <cell r="P628">
            <v>0</v>
          </cell>
          <cell r="U628" t="str">
            <v>_</v>
          </cell>
        </row>
        <row r="629">
          <cell r="P629">
            <v>0</v>
          </cell>
          <cell r="U629">
            <v>21</v>
          </cell>
        </row>
        <row r="630">
          <cell r="U630" t="str">
            <v>_</v>
          </cell>
        </row>
        <row r="631">
          <cell r="P631">
            <v>0</v>
          </cell>
          <cell r="U631">
            <v>21</v>
          </cell>
        </row>
        <row r="632">
          <cell r="U632" t="str">
            <v>_</v>
          </cell>
        </row>
        <row r="633">
          <cell r="U633" t="str">
            <v>_</v>
          </cell>
        </row>
        <row r="634">
          <cell r="P634">
            <v>0</v>
          </cell>
          <cell r="U634">
            <v>21</v>
          </cell>
        </row>
        <row r="635">
          <cell r="P635">
            <v>0</v>
          </cell>
          <cell r="U635">
            <v>21</v>
          </cell>
        </row>
        <row r="636">
          <cell r="P636">
            <v>0</v>
          </cell>
          <cell r="U636">
            <v>21</v>
          </cell>
        </row>
        <row r="637">
          <cell r="U637" t="str">
            <v>_</v>
          </cell>
        </row>
        <row r="638">
          <cell r="U638" t="str">
            <v>_</v>
          </cell>
        </row>
        <row r="639">
          <cell r="U639" t="str">
            <v>_</v>
          </cell>
        </row>
        <row r="640">
          <cell r="U640" t="str">
            <v>_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M97"/>
  <sheetViews>
    <sheetView showGridLines="0" workbookViewId="0">
      <selection activeCell="V10" sqref="V1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3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8"/>
      <c r="BE5" s="190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194" t="s">
        <v>174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8"/>
      <c r="BE6" s="191"/>
      <c r="BS6" s="15" t="s">
        <v>6</v>
      </c>
    </row>
    <row r="7" spans="1:74" ht="12" customHeight="1">
      <c r="B7" s="18"/>
      <c r="D7" s="25" t="s">
        <v>16</v>
      </c>
      <c r="K7" s="23" t="s">
        <v>1</v>
      </c>
      <c r="AK7" s="25" t="s">
        <v>17</v>
      </c>
      <c r="AN7" s="23" t="s">
        <v>1</v>
      </c>
      <c r="AR7" s="18"/>
      <c r="BE7" s="191"/>
      <c r="BS7" s="15" t="s">
        <v>6</v>
      </c>
    </row>
    <row r="8" spans="1:74" ht="12" customHeight="1">
      <c r="B8" s="18"/>
      <c r="D8" s="25" t="s">
        <v>18</v>
      </c>
      <c r="K8" s="23"/>
      <c r="AK8" s="25" t="s">
        <v>20</v>
      </c>
      <c r="AN8" s="160"/>
      <c r="AR8" s="18"/>
      <c r="BE8" s="191"/>
      <c r="BS8" s="15" t="s">
        <v>6</v>
      </c>
    </row>
    <row r="9" spans="1:74" ht="14.45" customHeight="1">
      <c r="B9" s="18"/>
      <c r="AR9" s="18"/>
      <c r="BE9" s="191"/>
      <c r="BS9" s="15" t="s">
        <v>6</v>
      </c>
    </row>
    <row r="10" spans="1:74" ht="12" customHeight="1">
      <c r="B10" s="18"/>
      <c r="D10" s="25" t="s">
        <v>21</v>
      </c>
      <c r="AK10" s="25" t="s">
        <v>22</v>
      </c>
      <c r="AN10" s="23" t="s">
        <v>23</v>
      </c>
      <c r="AR10" s="18"/>
      <c r="BE10" s="191"/>
      <c r="BS10" s="15" t="s">
        <v>6</v>
      </c>
    </row>
    <row r="11" spans="1:74" ht="18.399999999999999" customHeight="1">
      <c r="B11" s="18"/>
      <c r="E11" s="23" t="s">
        <v>24</v>
      </c>
      <c r="AK11" s="25" t="s">
        <v>25</v>
      </c>
      <c r="AN11" s="23" t="s">
        <v>26</v>
      </c>
      <c r="AR11" s="18"/>
      <c r="BE11" s="191"/>
      <c r="BS11" s="15" t="s">
        <v>6</v>
      </c>
    </row>
    <row r="12" spans="1:74" ht="6.95" customHeight="1">
      <c r="B12" s="18"/>
      <c r="AR12" s="18"/>
      <c r="BE12" s="191"/>
      <c r="BS12" s="15" t="s">
        <v>6</v>
      </c>
    </row>
    <row r="13" spans="1:74" ht="12" customHeight="1">
      <c r="B13" s="18"/>
      <c r="D13" s="25" t="s">
        <v>27</v>
      </c>
      <c r="AK13" s="25" t="s">
        <v>22</v>
      </c>
      <c r="AN13" s="27"/>
      <c r="AR13" s="18"/>
      <c r="BE13" s="191"/>
      <c r="BS13" s="15" t="s">
        <v>6</v>
      </c>
    </row>
    <row r="14" spans="1:74" ht="12.75">
      <c r="B14" s="18"/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5" t="s">
        <v>25</v>
      </c>
      <c r="AN14" s="27"/>
      <c r="AR14" s="18"/>
      <c r="BE14" s="191"/>
      <c r="BS14" s="15" t="s">
        <v>6</v>
      </c>
    </row>
    <row r="15" spans="1:74" ht="6.95" customHeight="1">
      <c r="B15" s="18"/>
      <c r="AR15" s="18"/>
      <c r="BE15" s="191"/>
      <c r="BS15" s="15" t="s">
        <v>3</v>
      </c>
    </row>
    <row r="16" spans="1:74" ht="12" customHeight="1">
      <c r="B16" s="18"/>
      <c r="D16" s="25" t="s">
        <v>28</v>
      </c>
      <c r="AK16" s="25" t="s">
        <v>22</v>
      </c>
      <c r="AN16" s="23" t="s">
        <v>1</v>
      </c>
      <c r="AR16" s="18"/>
      <c r="BE16" s="191"/>
      <c r="BS16" s="15" t="s">
        <v>3</v>
      </c>
    </row>
    <row r="17" spans="2:71" ht="18.399999999999999" customHeight="1">
      <c r="B17" s="18"/>
      <c r="E17" s="23" t="s">
        <v>29</v>
      </c>
      <c r="AK17" s="25" t="s">
        <v>25</v>
      </c>
      <c r="AN17" s="23" t="s">
        <v>1</v>
      </c>
      <c r="AR17" s="18"/>
      <c r="BE17" s="191"/>
      <c r="BS17" s="15" t="s">
        <v>30</v>
      </c>
    </row>
    <row r="18" spans="2:71" ht="6.95" customHeight="1">
      <c r="B18" s="18"/>
      <c r="AR18" s="18"/>
      <c r="BE18" s="191"/>
      <c r="BS18" s="15" t="s">
        <v>6</v>
      </c>
    </row>
    <row r="19" spans="2:71" ht="12" customHeight="1">
      <c r="B19" s="18"/>
      <c r="D19" s="25" t="s">
        <v>31</v>
      </c>
      <c r="AK19" s="25" t="s">
        <v>22</v>
      </c>
      <c r="AN19" s="23" t="s">
        <v>1</v>
      </c>
      <c r="AR19" s="18"/>
      <c r="BE19" s="191"/>
      <c r="BS19" s="15" t="s">
        <v>6</v>
      </c>
    </row>
    <row r="20" spans="2:71" ht="18.399999999999999" customHeight="1">
      <c r="B20" s="18"/>
      <c r="E20" s="23" t="s">
        <v>29</v>
      </c>
      <c r="AK20" s="25" t="s">
        <v>25</v>
      </c>
      <c r="AN20" s="23" t="s">
        <v>1</v>
      </c>
      <c r="AR20" s="18"/>
      <c r="BE20" s="191"/>
      <c r="BS20" s="15" t="s">
        <v>30</v>
      </c>
    </row>
    <row r="21" spans="2:71" ht="6.95" customHeight="1">
      <c r="B21" s="18"/>
      <c r="AR21" s="18"/>
      <c r="BE21" s="191"/>
    </row>
    <row r="22" spans="2:71" ht="12" customHeight="1">
      <c r="B22" s="18"/>
      <c r="D22" s="25" t="s">
        <v>32</v>
      </c>
      <c r="AR22" s="18"/>
      <c r="BE22" s="191"/>
    </row>
    <row r="23" spans="2:71" ht="16.5" customHeight="1">
      <c r="B23" s="18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8"/>
      <c r="BE23" s="191"/>
    </row>
    <row r="24" spans="2:71" ht="6.95" customHeight="1">
      <c r="B24" s="18"/>
      <c r="AR24" s="18"/>
      <c r="BE24" s="19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1"/>
    </row>
    <row r="26" spans="2:71" s="1" customFormat="1" ht="25.9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8">
        <f>ROUND(AG94,2)</f>
        <v>0</v>
      </c>
      <c r="AL26" s="199"/>
      <c r="AM26" s="199"/>
      <c r="AN26" s="199"/>
      <c r="AO26" s="199"/>
      <c r="AR26" s="30"/>
      <c r="BE26" s="191"/>
    </row>
    <row r="27" spans="2:71" s="1" customFormat="1" ht="6.95" customHeight="1">
      <c r="B27" s="30"/>
      <c r="AR27" s="30"/>
      <c r="BE27" s="191"/>
    </row>
    <row r="28" spans="2:71" s="1" customFormat="1" ht="12.75">
      <c r="B28" s="30"/>
      <c r="L28" s="200" t="s">
        <v>34</v>
      </c>
      <c r="M28" s="200"/>
      <c r="N28" s="200"/>
      <c r="O28" s="200"/>
      <c r="P28" s="200"/>
      <c r="W28" s="200" t="s">
        <v>35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36</v>
      </c>
      <c r="AL28" s="200"/>
      <c r="AM28" s="200"/>
      <c r="AN28" s="200"/>
      <c r="AO28" s="200"/>
      <c r="AR28" s="30"/>
      <c r="BE28" s="191"/>
    </row>
    <row r="29" spans="2:71" s="2" customFormat="1" ht="14.45" customHeight="1">
      <c r="B29" s="34"/>
      <c r="D29" s="25" t="s">
        <v>37</v>
      </c>
      <c r="F29" s="25" t="s">
        <v>38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4"/>
      <c r="BE29" s="192"/>
    </row>
    <row r="30" spans="2:71" s="2" customFormat="1" ht="14.45" customHeight="1">
      <c r="B30" s="34"/>
      <c r="F30" s="25" t="s">
        <v>39</v>
      </c>
      <c r="L30" s="183">
        <v>0.15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4"/>
      <c r="BE30" s="192"/>
    </row>
    <row r="31" spans="2:71" s="2" customFormat="1" ht="14.45" hidden="1" customHeight="1">
      <c r="B31" s="34"/>
      <c r="F31" s="25" t="s">
        <v>40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4"/>
      <c r="BE31" s="192"/>
    </row>
    <row r="32" spans="2:71" s="2" customFormat="1" ht="14.45" hidden="1" customHeight="1">
      <c r="B32" s="34"/>
      <c r="F32" s="25" t="s">
        <v>41</v>
      </c>
      <c r="L32" s="183">
        <v>0.15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4"/>
      <c r="BE32" s="192"/>
    </row>
    <row r="33" spans="2:57" s="2" customFormat="1" ht="14.45" hidden="1" customHeight="1">
      <c r="B33" s="34"/>
      <c r="F33" s="25" t="s">
        <v>42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4"/>
      <c r="BE33" s="192"/>
    </row>
    <row r="34" spans="2:57" s="1" customFormat="1" ht="6.95" customHeight="1">
      <c r="B34" s="30"/>
      <c r="AR34" s="30"/>
      <c r="BE34" s="191"/>
    </row>
    <row r="35" spans="2:57" s="1" customFormat="1" ht="25.9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6" t="s">
        <v>45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52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>
        <f>K5</f>
        <v>0</v>
      </c>
      <c r="AR84" s="46"/>
    </row>
    <row r="85" spans="1:91" s="4" customFormat="1" ht="36.950000000000003" customHeight="1">
      <c r="B85" s="47"/>
      <c r="C85" s="48" t="s">
        <v>15</v>
      </c>
      <c r="L85" s="172" t="s">
        <v>174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18</v>
      </c>
      <c r="L87" s="49" t="str">
        <f>IF(K8="","",K8)</f>
        <v/>
      </c>
      <c r="AI87" s="25" t="s">
        <v>20</v>
      </c>
      <c r="AM87" s="174" t="str">
        <f>IF(AN8= "","",AN8)</f>
        <v/>
      </c>
      <c r="AN87" s="174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21</v>
      </c>
      <c r="L89" s="3" t="str">
        <f>IF(E11= "","",E11)</f>
        <v>Správa a údržba silnic Plzeňského kraje</v>
      </c>
      <c r="AI89" s="25" t="s">
        <v>28</v>
      </c>
      <c r="AM89" s="175" t="str">
        <f>IF(E17="","",E17)</f>
        <v xml:space="preserve"> </v>
      </c>
      <c r="AN89" s="176"/>
      <c r="AO89" s="176"/>
      <c r="AP89" s="176"/>
      <c r="AR89" s="30"/>
      <c r="AS89" s="177" t="s">
        <v>53</v>
      </c>
      <c r="AT89" s="17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>
        <f>IF(E14= "Vyplň údaj","",E14)</f>
        <v>0</v>
      </c>
      <c r="AI90" s="25" t="s">
        <v>31</v>
      </c>
      <c r="AM90" s="175" t="str">
        <f>IF(E20="","",E20)</f>
        <v xml:space="preserve"> </v>
      </c>
      <c r="AN90" s="176"/>
      <c r="AO90" s="176"/>
      <c r="AP90" s="176"/>
      <c r="AR90" s="30"/>
      <c r="AS90" s="179"/>
      <c r="AT90" s="180"/>
      <c r="BD90" s="53"/>
    </row>
    <row r="91" spans="1:91" s="1" customFormat="1" ht="10.9" customHeight="1">
      <c r="B91" s="30"/>
      <c r="AR91" s="30"/>
      <c r="AS91" s="179"/>
      <c r="AT91" s="180"/>
      <c r="BD91" s="53"/>
    </row>
    <row r="92" spans="1:91" s="1" customFormat="1" ht="29.25" customHeight="1">
      <c r="B92" s="30"/>
      <c r="C92" s="167" t="s">
        <v>54</v>
      </c>
      <c r="D92" s="168"/>
      <c r="E92" s="168"/>
      <c r="F92" s="168"/>
      <c r="G92" s="168"/>
      <c r="H92" s="54"/>
      <c r="I92" s="169" t="s">
        <v>55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56</v>
      </c>
      <c r="AH92" s="168"/>
      <c r="AI92" s="168"/>
      <c r="AJ92" s="168"/>
      <c r="AK92" s="168"/>
      <c r="AL92" s="168"/>
      <c r="AM92" s="168"/>
      <c r="AN92" s="169" t="s">
        <v>57</v>
      </c>
      <c r="AO92" s="168"/>
      <c r="AP92" s="171"/>
      <c r="AQ92" s="55" t="s">
        <v>58</v>
      </c>
      <c r="AR92" s="30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" customHeight="1">
      <c r="B93" s="30"/>
      <c r="AR93" s="30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63">
        <f>ROUND(AG95,2)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162" t="s">
        <v>78</v>
      </c>
      <c r="E95" s="162"/>
      <c r="F95" s="162"/>
      <c r="G95" s="162"/>
      <c r="H95" s="162"/>
      <c r="I95" s="74"/>
      <c r="J95" s="162" t="s">
        <v>79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84">
        <f>'1 - Oprava'!J30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5" t="s">
        <v>80</v>
      </c>
      <c r="AR95" s="72"/>
      <c r="AS95" s="76">
        <v>0</v>
      </c>
      <c r="AT95" s="77">
        <f>ROUND(SUM(AV95:AW95),2)</f>
        <v>0</v>
      </c>
      <c r="AU95" s="78">
        <f>'1 - Oprava'!P121</f>
        <v>0</v>
      </c>
      <c r="AV95" s="77">
        <f>'1 - Oprava'!J33</f>
        <v>0</v>
      </c>
      <c r="AW95" s="77">
        <f>'1 - Oprava'!J34</f>
        <v>0</v>
      </c>
      <c r="AX95" s="77">
        <f>'1 - Oprava'!J35</f>
        <v>0</v>
      </c>
      <c r="AY95" s="77">
        <f>'1 - Oprava'!J36</f>
        <v>0</v>
      </c>
      <c r="AZ95" s="77">
        <f>'1 - Oprava'!F33</f>
        <v>0</v>
      </c>
      <c r="BA95" s="77">
        <f>'1 - Oprava'!F34</f>
        <v>0</v>
      </c>
      <c r="BB95" s="77">
        <f>'1 - Oprava'!F35</f>
        <v>0</v>
      </c>
      <c r="BC95" s="77">
        <f>'1 - Oprava'!F36</f>
        <v>0</v>
      </c>
      <c r="BD95" s="79">
        <f>'1 - Oprava'!F37</f>
        <v>0</v>
      </c>
      <c r="BT95" s="80" t="s">
        <v>78</v>
      </c>
      <c r="BV95" s="80" t="s">
        <v>75</v>
      </c>
      <c r="BW95" s="80" t="s">
        <v>81</v>
      </c>
      <c r="BX95" s="80" t="s">
        <v>4</v>
      </c>
      <c r="CL95" s="80" t="s">
        <v>1</v>
      </c>
      <c r="CM95" s="80" t="s">
        <v>82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M174"/>
  <sheetViews>
    <sheetView showGridLines="0" tabSelected="1" topLeftCell="A134" zoomScale="90" zoomScaleNormal="90" workbookViewId="0">
      <selection activeCell="I174" sqref="I1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5" t="s">
        <v>81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2:46" ht="24.95" hidden="1" customHeight="1">
      <c r="B4" s="18"/>
      <c r="D4" s="19" t="s">
        <v>83</v>
      </c>
      <c r="L4" s="18"/>
      <c r="M4" s="81" t="s">
        <v>10</v>
      </c>
      <c r="AT4" s="15" t="s">
        <v>3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15</v>
      </c>
      <c r="L6" s="18"/>
    </row>
    <row r="7" spans="2:46" ht="26.25" hidden="1" customHeight="1">
      <c r="B7" s="18"/>
      <c r="E7" s="202" t="str">
        <f>Re!K6</f>
        <v>III/18716 MOCHTÍN, OPRAVA</v>
      </c>
      <c r="F7" s="203"/>
      <c r="G7" s="203"/>
      <c r="H7" s="203"/>
      <c r="L7" s="18"/>
    </row>
    <row r="8" spans="2:46" s="1" customFormat="1" ht="12" hidden="1" customHeight="1">
      <c r="B8" s="30"/>
      <c r="D8" s="25" t="s">
        <v>84</v>
      </c>
      <c r="L8" s="30"/>
    </row>
    <row r="9" spans="2:46" s="1" customFormat="1" ht="16.5" hidden="1" customHeight="1">
      <c r="B9" s="30"/>
      <c r="E9" s="172" t="s">
        <v>85</v>
      </c>
      <c r="F9" s="201"/>
      <c r="G9" s="201"/>
      <c r="H9" s="201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16</v>
      </c>
      <c r="F11" s="23" t="s">
        <v>1</v>
      </c>
      <c r="I11" s="25" t="s">
        <v>17</v>
      </c>
      <c r="J11" s="23" t="s">
        <v>1</v>
      </c>
      <c r="L11" s="30"/>
    </row>
    <row r="12" spans="2:46" s="1" customFormat="1" ht="12" hidden="1" customHeight="1">
      <c r="B12" s="30"/>
      <c r="D12" s="25" t="s">
        <v>18</v>
      </c>
      <c r="F12" s="23" t="s">
        <v>19</v>
      </c>
      <c r="I12" s="25" t="s">
        <v>20</v>
      </c>
      <c r="J12" s="50">
        <f>Re!AN8</f>
        <v>0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21</v>
      </c>
      <c r="I14" s="25" t="s">
        <v>22</v>
      </c>
      <c r="J14" s="23" t="s">
        <v>23</v>
      </c>
      <c r="L14" s="30"/>
    </row>
    <row r="15" spans="2:46" s="1" customFormat="1" ht="18" hidden="1" customHeight="1">
      <c r="B15" s="30"/>
      <c r="E15" s="23" t="s">
        <v>24</v>
      </c>
      <c r="I15" s="25" t="s">
        <v>25</v>
      </c>
      <c r="J15" s="23" t="s">
        <v>26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27</v>
      </c>
      <c r="I17" s="25" t="s">
        <v>22</v>
      </c>
      <c r="J17" s="26">
        <f>Re!AN13</f>
        <v>0</v>
      </c>
      <c r="L17" s="30"/>
    </row>
    <row r="18" spans="2:12" s="1" customFormat="1" ht="18" hidden="1" customHeight="1">
      <c r="B18" s="30"/>
      <c r="E18" s="204">
        <f>Re!E14</f>
        <v>0</v>
      </c>
      <c r="F18" s="193"/>
      <c r="G18" s="193"/>
      <c r="H18" s="193"/>
      <c r="I18" s="25" t="s">
        <v>25</v>
      </c>
      <c r="J18" s="26">
        <f>Re!AN14</f>
        <v>0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28</v>
      </c>
      <c r="I20" s="25" t="s">
        <v>22</v>
      </c>
      <c r="J20" s="23" t="str">
        <f>IF(Re!AN16="","",Re!AN16)</f>
        <v/>
      </c>
      <c r="L20" s="30"/>
    </row>
    <row r="21" spans="2:12" s="1" customFormat="1" ht="18" hidden="1" customHeight="1">
      <c r="B21" s="30"/>
      <c r="E21" s="23" t="str">
        <f>IF(Re!E17="","",Re!E17)</f>
        <v xml:space="preserve"> </v>
      </c>
      <c r="I21" s="25" t="s">
        <v>25</v>
      </c>
      <c r="J21" s="23" t="str">
        <f>IF(Re!AN17="","",Re!AN17)</f>
        <v/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31</v>
      </c>
      <c r="I23" s="25" t="s">
        <v>22</v>
      </c>
      <c r="J23" s="23" t="str">
        <f>IF(Re!AN19="","",Re!AN19)</f>
        <v/>
      </c>
      <c r="L23" s="30"/>
    </row>
    <row r="24" spans="2:12" s="1" customFormat="1" ht="18" hidden="1" customHeight="1">
      <c r="B24" s="30"/>
      <c r="E24" s="23" t="str">
        <f>IF(Re!E20="","",Re!E20)</f>
        <v xml:space="preserve"> </v>
      </c>
      <c r="I24" s="25" t="s">
        <v>25</v>
      </c>
      <c r="J24" s="23" t="str">
        <f>IF(Re!AN20="","",Re!AN20)</f>
        <v/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32</v>
      </c>
      <c r="L26" s="30"/>
    </row>
    <row r="27" spans="2:12" s="7" customFormat="1" ht="16.5" hidden="1" customHeight="1">
      <c r="B27" s="82"/>
      <c r="E27" s="197" t="s">
        <v>1</v>
      </c>
      <c r="F27" s="197"/>
      <c r="G27" s="197"/>
      <c r="H27" s="197"/>
      <c r="L27" s="82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3" t="s">
        <v>33</v>
      </c>
      <c r="J30" s="63">
        <f>ROUND(J121,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35</v>
      </c>
      <c r="I32" s="33" t="s">
        <v>34</v>
      </c>
      <c r="J32" s="33" t="s">
        <v>36</v>
      </c>
      <c r="L32" s="30"/>
    </row>
    <row r="33" spans="2:12" s="1" customFormat="1" ht="14.45" hidden="1" customHeight="1">
      <c r="B33" s="30"/>
      <c r="D33" s="84" t="s">
        <v>37</v>
      </c>
      <c r="E33" s="25" t="s">
        <v>38</v>
      </c>
      <c r="F33" s="85">
        <f>ROUND((SUM(BE121:BE173)),  2)</f>
        <v>0</v>
      </c>
      <c r="I33" s="86">
        <v>0.21</v>
      </c>
      <c r="J33" s="85">
        <f>ROUND(((SUM(BE121:BE173))*I33),  2)</f>
        <v>0</v>
      </c>
      <c r="L33" s="30"/>
    </row>
    <row r="34" spans="2:12" s="1" customFormat="1" ht="14.45" hidden="1" customHeight="1">
      <c r="B34" s="30"/>
      <c r="E34" s="25" t="s">
        <v>39</v>
      </c>
      <c r="F34" s="85">
        <f>ROUND((SUM(BF121:BF173)),  2)</f>
        <v>0</v>
      </c>
      <c r="I34" s="86">
        <v>0.15</v>
      </c>
      <c r="J34" s="85">
        <f>ROUND(((SUM(BF121:BF173))*I34),  2)</f>
        <v>0</v>
      </c>
      <c r="L34" s="30"/>
    </row>
    <row r="35" spans="2:12" s="1" customFormat="1" ht="14.45" hidden="1" customHeight="1">
      <c r="B35" s="30"/>
      <c r="E35" s="25" t="s">
        <v>40</v>
      </c>
      <c r="F35" s="85">
        <f>ROUND((SUM(BG121:BG173)),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41</v>
      </c>
      <c r="F36" s="85">
        <f>ROUND((SUM(BH121:BH173)),  2)</f>
        <v>0</v>
      </c>
      <c r="I36" s="86">
        <v>0.15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42</v>
      </c>
      <c r="F37" s="85">
        <f>ROUND((SUM(BI121:BI173)),  2)</f>
        <v>0</v>
      </c>
      <c r="I37" s="86">
        <v>0</v>
      </c>
      <c r="J37" s="85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87"/>
      <c r="D39" s="88" t="s">
        <v>43</v>
      </c>
      <c r="E39" s="54"/>
      <c r="F39" s="54"/>
      <c r="G39" s="89" t="s">
        <v>44</v>
      </c>
      <c r="H39" s="90" t="s">
        <v>45</v>
      </c>
      <c r="I39" s="54"/>
      <c r="J39" s="91">
        <f>SUM(J30:J37)</f>
        <v>0</v>
      </c>
      <c r="K39" s="92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48</v>
      </c>
      <c r="E61" s="32"/>
      <c r="F61" s="93" t="s">
        <v>49</v>
      </c>
      <c r="G61" s="41" t="s">
        <v>48</v>
      </c>
      <c r="H61" s="32"/>
      <c r="I61" s="32"/>
      <c r="J61" s="94" t="s">
        <v>49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48</v>
      </c>
      <c r="E76" s="32"/>
      <c r="F76" s="93" t="s">
        <v>49</v>
      </c>
      <c r="G76" s="41" t="s">
        <v>48</v>
      </c>
      <c r="H76" s="32"/>
      <c r="I76" s="32"/>
      <c r="J76" s="94" t="s">
        <v>49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86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26.25" hidden="1" customHeight="1">
      <c r="B85" s="30"/>
      <c r="E85" s="202" t="str">
        <f>E7</f>
        <v>III/18716 MOCHTÍN, OPRAVA</v>
      </c>
      <c r="F85" s="203"/>
      <c r="G85" s="203"/>
      <c r="H85" s="203"/>
      <c r="L85" s="30"/>
    </row>
    <row r="86" spans="2:47" s="1" customFormat="1" ht="12" hidden="1" customHeight="1">
      <c r="B86" s="30"/>
      <c r="C86" s="25" t="s">
        <v>84</v>
      </c>
      <c r="L86" s="30"/>
    </row>
    <row r="87" spans="2:47" s="1" customFormat="1" ht="16.5" hidden="1" customHeight="1">
      <c r="B87" s="30"/>
      <c r="E87" s="172" t="str">
        <f>E9</f>
        <v>1 - Oprava</v>
      </c>
      <c r="F87" s="201"/>
      <c r="G87" s="201"/>
      <c r="H87" s="201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18</v>
      </c>
      <c r="F89" s="23" t="str">
        <f>F12</f>
        <v>Tedražice</v>
      </c>
      <c r="I89" s="25" t="s">
        <v>20</v>
      </c>
      <c r="J89" s="50">
        <f>IF(J12="","",J12)</f>
        <v>0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21</v>
      </c>
      <c r="F91" s="23" t="str">
        <f>E15</f>
        <v>Správa a údržba silnic Plzeňského kraje</v>
      </c>
      <c r="I91" s="25" t="s">
        <v>28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27</v>
      </c>
      <c r="F92" s="23">
        <f>IF(E18="","",E18)</f>
        <v>0</v>
      </c>
      <c r="I92" s="25" t="s">
        <v>31</v>
      </c>
      <c r="J92" s="28" t="str">
        <f>E24</f>
        <v xml:space="preserve"> 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95" t="s">
        <v>87</v>
      </c>
      <c r="D94" s="87"/>
      <c r="E94" s="87"/>
      <c r="F94" s="87"/>
      <c r="G94" s="87"/>
      <c r="H94" s="87"/>
      <c r="I94" s="87"/>
      <c r="J94" s="96" t="s">
        <v>88</v>
      </c>
      <c r="K94" s="87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97" t="s">
        <v>89</v>
      </c>
      <c r="J96" s="63">
        <f>J121</f>
        <v>0</v>
      </c>
      <c r="L96" s="30"/>
      <c r="AU96" s="15" t="s">
        <v>90</v>
      </c>
    </row>
    <row r="97" spans="2:12" s="8" customFormat="1" ht="24.95" hidden="1" customHeight="1">
      <c r="B97" s="98"/>
      <c r="D97" s="99" t="s">
        <v>91</v>
      </c>
      <c r="E97" s="100"/>
      <c r="F97" s="100"/>
      <c r="G97" s="100"/>
      <c r="H97" s="100"/>
      <c r="I97" s="100"/>
      <c r="J97" s="101">
        <f>J122</f>
        <v>0</v>
      </c>
      <c r="L97" s="98"/>
    </row>
    <row r="98" spans="2:12" s="9" customFormat="1" ht="19.899999999999999" hidden="1" customHeight="1">
      <c r="B98" s="102"/>
      <c r="D98" s="103" t="s">
        <v>92</v>
      </c>
      <c r="E98" s="104"/>
      <c r="F98" s="104"/>
      <c r="G98" s="104"/>
      <c r="H98" s="104"/>
      <c r="I98" s="104"/>
      <c r="J98" s="105">
        <f>J123</f>
        <v>0</v>
      </c>
      <c r="L98" s="102"/>
    </row>
    <row r="99" spans="2:12" s="9" customFormat="1" ht="19.899999999999999" hidden="1" customHeight="1">
      <c r="B99" s="102"/>
      <c r="D99" s="103" t="s">
        <v>93</v>
      </c>
      <c r="E99" s="104"/>
      <c r="F99" s="104"/>
      <c r="G99" s="104"/>
      <c r="H99" s="104"/>
      <c r="I99" s="104"/>
      <c r="J99" s="105">
        <f>J127</f>
        <v>0</v>
      </c>
      <c r="L99" s="102"/>
    </row>
    <row r="100" spans="2:12" s="9" customFormat="1" ht="19.899999999999999" hidden="1" customHeight="1">
      <c r="B100" s="102"/>
      <c r="D100" s="103" t="s">
        <v>94</v>
      </c>
      <c r="E100" s="104"/>
      <c r="F100" s="104"/>
      <c r="G100" s="104"/>
      <c r="H100" s="104"/>
      <c r="I100" s="104"/>
      <c r="J100" s="105">
        <f>J146</f>
        <v>0</v>
      </c>
      <c r="L100" s="102"/>
    </row>
    <row r="101" spans="2:12" s="9" customFormat="1" ht="19.899999999999999" hidden="1" customHeight="1">
      <c r="B101" s="102"/>
      <c r="D101" s="103" t="s">
        <v>95</v>
      </c>
      <c r="E101" s="104"/>
      <c r="F101" s="104"/>
      <c r="G101" s="104"/>
      <c r="H101" s="104"/>
      <c r="I101" s="104"/>
      <c r="J101" s="105">
        <f>J170</f>
        <v>0</v>
      </c>
      <c r="L101" s="102"/>
    </row>
    <row r="102" spans="2:12" s="1" customFormat="1" ht="21.75" hidden="1" customHeight="1">
      <c r="B102" s="30"/>
      <c r="L102" s="30"/>
    </row>
    <row r="103" spans="2:12" s="1" customFormat="1" ht="6.95" hidden="1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4" spans="2:12" hidden="1"/>
    <row r="105" spans="2:12" hidden="1"/>
    <row r="106" spans="2:12" hidden="1"/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96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15</v>
      </c>
      <c r="L110" s="30"/>
    </row>
    <row r="111" spans="2:12" s="1" customFormat="1" ht="26.25" customHeight="1">
      <c r="B111" s="30"/>
      <c r="E111" s="202" t="str">
        <f>E7</f>
        <v>III/18716 MOCHTÍN, OPRAVA</v>
      </c>
      <c r="F111" s="203"/>
      <c r="G111" s="203"/>
      <c r="H111" s="203"/>
      <c r="L111" s="30"/>
    </row>
    <row r="112" spans="2:12" s="1" customFormat="1" ht="12" customHeight="1">
      <c r="B112" s="30"/>
      <c r="C112" s="25" t="s">
        <v>84</v>
      </c>
      <c r="L112" s="30"/>
    </row>
    <row r="113" spans="2:65" s="1" customFormat="1" ht="16.5" customHeight="1">
      <c r="B113" s="30"/>
      <c r="E113" s="172"/>
      <c r="F113" s="201"/>
      <c r="G113" s="201"/>
      <c r="H113" s="201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18</v>
      </c>
      <c r="F115" s="23"/>
      <c r="I115" s="25" t="s">
        <v>20</v>
      </c>
      <c r="J115" s="50"/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21</v>
      </c>
      <c r="F117" s="23" t="str">
        <f>E15</f>
        <v>Správa a údržba silnic Plzeňského kraje</v>
      </c>
      <c r="I117" s="25" t="s">
        <v>28</v>
      </c>
      <c r="J117" s="28" t="str">
        <f>E21</f>
        <v xml:space="preserve"> </v>
      </c>
      <c r="L117" s="30"/>
    </row>
    <row r="118" spans="2:65" s="1" customFormat="1" ht="15.2" customHeight="1">
      <c r="B118" s="30"/>
      <c r="C118" s="25" t="s">
        <v>27</v>
      </c>
      <c r="F118" s="23"/>
      <c r="I118" s="25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06"/>
      <c r="C120" s="107" t="s">
        <v>97</v>
      </c>
      <c r="D120" s="108" t="s">
        <v>58</v>
      </c>
      <c r="E120" s="108" t="s">
        <v>54</v>
      </c>
      <c r="F120" s="108" t="s">
        <v>55</v>
      </c>
      <c r="G120" s="108" t="s">
        <v>98</v>
      </c>
      <c r="H120" s="108" t="s">
        <v>99</v>
      </c>
      <c r="I120" s="108" t="s">
        <v>100</v>
      </c>
      <c r="J120" s="109" t="s">
        <v>88</v>
      </c>
      <c r="K120" s="110" t="s">
        <v>101</v>
      </c>
      <c r="L120" s="106"/>
      <c r="M120" s="56" t="s">
        <v>1</v>
      </c>
      <c r="N120" s="57" t="s">
        <v>37</v>
      </c>
      <c r="O120" s="57" t="s">
        <v>102</v>
      </c>
      <c r="P120" s="57" t="s">
        <v>103</v>
      </c>
      <c r="Q120" s="57" t="s">
        <v>104</v>
      </c>
      <c r="R120" s="57" t="s">
        <v>105</v>
      </c>
      <c r="S120" s="57" t="s">
        <v>106</v>
      </c>
      <c r="T120" s="58" t="s">
        <v>107</v>
      </c>
    </row>
    <row r="121" spans="2:65" s="1" customFormat="1" ht="22.9" customHeight="1">
      <c r="B121" s="30"/>
      <c r="C121" s="61" t="s">
        <v>108</v>
      </c>
      <c r="J121" s="111">
        <f>J122</f>
        <v>0</v>
      </c>
      <c r="L121" s="30"/>
      <c r="M121" s="59"/>
      <c r="N121" s="51"/>
      <c r="O121" s="51"/>
      <c r="P121" s="112">
        <f>P122</f>
        <v>0</v>
      </c>
      <c r="Q121" s="51"/>
      <c r="R121" s="112">
        <f>R122</f>
        <v>3444.12032</v>
      </c>
      <c r="S121" s="51"/>
      <c r="T121" s="113">
        <f>T122</f>
        <v>400.25599999999997</v>
      </c>
      <c r="AT121" s="15" t="s">
        <v>72</v>
      </c>
      <c r="AU121" s="15" t="s">
        <v>90</v>
      </c>
      <c r="BK121" s="114">
        <f>BK122</f>
        <v>0</v>
      </c>
    </row>
    <row r="122" spans="2:65" s="11" customFormat="1" ht="25.9" customHeight="1">
      <c r="B122" s="115"/>
      <c r="D122" s="116" t="s">
        <v>72</v>
      </c>
      <c r="E122" s="117" t="s">
        <v>109</v>
      </c>
      <c r="F122" s="117" t="s">
        <v>110</v>
      </c>
      <c r="I122" s="118"/>
      <c r="J122" s="119">
        <f>J123+J127+J146+J166+J170</f>
        <v>0</v>
      </c>
      <c r="L122" s="115"/>
      <c r="M122" s="120"/>
      <c r="P122" s="121">
        <f>P123+P127+P146+P170</f>
        <v>0</v>
      </c>
      <c r="R122" s="121">
        <f>R123+R127+R146+R170</f>
        <v>3444.12032</v>
      </c>
      <c r="T122" s="122">
        <f>T123+T127+T146+T170</f>
        <v>400.25599999999997</v>
      </c>
      <c r="AR122" s="116" t="s">
        <v>78</v>
      </c>
      <c r="AT122" s="123" t="s">
        <v>72</v>
      </c>
      <c r="AU122" s="123" t="s">
        <v>73</v>
      </c>
      <c r="AY122" s="116" t="s">
        <v>111</v>
      </c>
      <c r="BK122" s="124">
        <f>BK123+BK127+BK146+BK170</f>
        <v>0</v>
      </c>
    </row>
    <row r="123" spans="2:65" s="11" customFormat="1" ht="22.9" customHeight="1">
      <c r="B123" s="115"/>
      <c r="D123" s="116" t="s">
        <v>72</v>
      </c>
      <c r="E123" s="125" t="s">
        <v>78</v>
      </c>
      <c r="F123" s="125" t="s">
        <v>112</v>
      </c>
      <c r="I123" s="118"/>
      <c r="J123" s="126">
        <f>J124</f>
        <v>0</v>
      </c>
      <c r="L123" s="115"/>
      <c r="M123" s="120"/>
      <c r="P123" s="121">
        <f>SUM(P124:P126)</f>
        <v>0</v>
      </c>
      <c r="R123" s="121">
        <f>SUM(R124:R126)</f>
        <v>0</v>
      </c>
      <c r="T123" s="122">
        <f>SUM(T124:T126)</f>
        <v>332.416</v>
      </c>
      <c r="AR123" s="116" t="s">
        <v>78</v>
      </c>
      <c r="AT123" s="123" t="s">
        <v>72</v>
      </c>
      <c r="AU123" s="123" t="s">
        <v>78</v>
      </c>
      <c r="AY123" s="116" t="s">
        <v>111</v>
      </c>
      <c r="BK123" s="124">
        <f>SUM(BK124:BK126)</f>
        <v>0</v>
      </c>
    </row>
    <row r="124" spans="2:65" s="1" customFormat="1" ht="37.9" customHeight="1">
      <c r="B124" s="127"/>
      <c r="C124" s="128" t="s">
        <v>78</v>
      </c>
      <c r="D124" s="128" t="s">
        <v>113</v>
      </c>
      <c r="E124" s="129" t="s">
        <v>153</v>
      </c>
      <c r="F124" s="130" t="s">
        <v>154</v>
      </c>
      <c r="G124" s="131" t="s">
        <v>114</v>
      </c>
      <c r="H124" s="132">
        <v>3392</v>
      </c>
      <c r="I124" s="133"/>
      <c r="J124" s="134">
        <f>ROUND(I124*H124,2)</f>
        <v>0</v>
      </c>
      <c r="K124" s="135"/>
      <c r="L124" s="30"/>
      <c r="M124" s="136" t="s">
        <v>1</v>
      </c>
      <c r="N124" s="137" t="s">
        <v>38</v>
      </c>
      <c r="P124" s="138">
        <f>O124*H124</f>
        <v>0</v>
      </c>
      <c r="Q124" s="138">
        <v>0</v>
      </c>
      <c r="R124" s="138">
        <f>Q124*H124</f>
        <v>0</v>
      </c>
      <c r="S124" s="138">
        <v>9.8000000000000004E-2</v>
      </c>
      <c r="T124" s="139">
        <f>S124*H124</f>
        <v>332.416</v>
      </c>
      <c r="AR124" s="140" t="s">
        <v>115</v>
      </c>
      <c r="AT124" s="140" t="s">
        <v>113</v>
      </c>
      <c r="AU124" s="140" t="s">
        <v>82</v>
      </c>
      <c r="AY124" s="15" t="s">
        <v>111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5" t="s">
        <v>78</v>
      </c>
      <c r="BK124" s="141">
        <f>ROUND(I124*H124,2)</f>
        <v>0</v>
      </c>
      <c r="BL124" s="15" t="s">
        <v>115</v>
      </c>
      <c r="BM124" s="140" t="s">
        <v>116</v>
      </c>
    </row>
    <row r="125" spans="2:65" s="12" customFormat="1">
      <c r="B125" s="142"/>
      <c r="D125" s="143" t="s">
        <v>117</v>
      </c>
      <c r="E125" s="144" t="s">
        <v>1</v>
      </c>
      <c r="F125" s="145">
        <v>3392</v>
      </c>
      <c r="H125" s="146"/>
      <c r="I125" s="147"/>
      <c r="L125" s="142"/>
      <c r="M125" s="148"/>
      <c r="T125" s="149"/>
      <c r="AT125" s="144" t="s">
        <v>117</v>
      </c>
      <c r="AU125" s="144" t="s">
        <v>82</v>
      </c>
      <c r="AV125" s="12" t="s">
        <v>82</v>
      </c>
      <c r="AW125" s="12" t="s">
        <v>30</v>
      </c>
      <c r="AX125" s="12" t="s">
        <v>73</v>
      </c>
      <c r="AY125" s="144" t="s">
        <v>111</v>
      </c>
    </row>
    <row r="126" spans="2:65" s="13" customFormat="1">
      <c r="B126" s="150"/>
      <c r="D126" s="143" t="s">
        <v>117</v>
      </c>
      <c r="E126" s="151" t="s">
        <v>1</v>
      </c>
      <c r="F126" s="152" t="s">
        <v>118</v>
      </c>
      <c r="H126" s="153">
        <v>3392</v>
      </c>
      <c r="I126" s="154"/>
      <c r="L126" s="150"/>
      <c r="M126" s="155"/>
      <c r="T126" s="156"/>
      <c r="AT126" s="151" t="s">
        <v>117</v>
      </c>
      <c r="AU126" s="151" t="s">
        <v>82</v>
      </c>
      <c r="AV126" s="13" t="s">
        <v>115</v>
      </c>
      <c r="AW126" s="13" t="s">
        <v>30</v>
      </c>
      <c r="AX126" s="13" t="s">
        <v>78</v>
      </c>
      <c r="AY126" s="151" t="s">
        <v>111</v>
      </c>
    </row>
    <row r="127" spans="2:65" s="11" customFormat="1" ht="22.9" customHeight="1">
      <c r="B127" s="115"/>
      <c r="D127" s="116" t="s">
        <v>72</v>
      </c>
      <c r="E127" s="125" t="s">
        <v>119</v>
      </c>
      <c r="F127" s="125" t="s">
        <v>120</v>
      </c>
      <c r="I127" s="118"/>
      <c r="J127" s="126">
        <f>SUM(J128:J143)</f>
        <v>0</v>
      </c>
      <c r="L127" s="115"/>
      <c r="M127" s="120"/>
      <c r="P127" s="121">
        <f>SUM(P128:P145)</f>
        <v>0</v>
      </c>
      <c r="R127" s="121">
        <f>SUM(R128:R145)</f>
        <v>3444.12032</v>
      </c>
      <c r="T127" s="122">
        <f>SUM(T128:T145)</f>
        <v>0</v>
      </c>
      <c r="AR127" s="116" t="s">
        <v>78</v>
      </c>
      <c r="AT127" s="123" t="s">
        <v>72</v>
      </c>
      <c r="AU127" s="123" t="s">
        <v>78</v>
      </c>
      <c r="AY127" s="116" t="s">
        <v>111</v>
      </c>
      <c r="BK127" s="124">
        <f>SUM(BK128:BK145)</f>
        <v>0</v>
      </c>
    </row>
    <row r="128" spans="2:65" s="1" customFormat="1" ht="14.45" customHeight="1">
      <c r="B128" s="127"/>
      <c r="C128" s="128" t="s">
        <v>82</v>
      </c>
      <c r="D128" s="128" t="s">
        <v>113</v>
      </c>
      <c r="E128" s="129" t="s">
        <v>157</v>
      </c>
      <c r="F128" s="130" t="s">
        <v>156</v>
      </c>
      <c r="G128" s="131" t="s">
        <v>114</v>
      </c>
      <c r="H128" s="132">
        <v>82</v>
      </c>
      <c r="I128" s="133"/>
      <c r="J128" s="134">
        <f>ROUND(I128*H128,2)</f>
        <v>0</v>
      </c>
      <c r="K128" s="135"/>
      <c r="L128" s="30"/>
      <c r="M128" s="136" t="s">
        <v>1</v>
      </c>
      <c r="N128" s="137" t="s">
        <v>38</v>
      </c>
      <c r="P128" s="138">
        <f>O128*H128</f>
        <v>0</v>
      </c>
      <c r="Q128" s="138">
        <v>0.216</v>
      </c>
      <c r="R128" s="138">
        <f>Q128*H128</f>
        <v>17.712</v>
      </c>
      <c r="S128" s="138">
        <v>0</v>
      </c>
      <c r="T128" s="139">
        <f>S128*H128</f>
        <v>0</v>
      </c>
      <c r="AR128" s="140" t="s">
        <v>115</v>
      </c>
      <c r="AT128" s="140" t="s">
        <v>113</v>
      </c>
      <c r="AU128" s="140" t="s">
        <v>82</v>
      </c>
      <c r="AY128" s="15" t="s">
        <v>111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5" t="s">
        <v>78</v>
      </c>
      <c r="BK128" s="141">
        <f>ROUND(I128*H128,2)</f>
        <v>0</v>
      </c>
      <c r="BL128" s="15" t="s">
        <v>115</v>
      </c>
      <c r="BM128" s="140" t="s">
        <v>121</v>
      </c>
    </row>
    <row r="129" spans="2:65" s="12" customFormat="1">
      <c r="B129" s="142"/>
      <c r="D129" s="143" t="s">
        <v>117</v>
      </c>
      <c r="E129" s="144" t="s">
        <v>1</v>
      </c>
      <c r="F129" s="145" t="s">
        <v>158</v>
      </c>
      <c r="H129" s="146">
        <v>82</v>
      </c>
      <c r="I129" s="147"/>
      <c r="L129" s="142"/>
      <c r="M129" s="148"/>
      <c r="T129" s="149"/>
      <c r="AT129" s="144" t="s">
        <v>117</v>
      </c>
      <c r="AU129" s="144" t="s">
        <v>82</v>
      </c>
      <c r="AV129" s="12" t="s">
        <v>82</v>
      </c>
      <c r="AW129" s="12" t="s">
        <v>30</v>
      </c>
      <c r="AX129" s="12" t="s">
        <v>73</v>
      </c>
      <c r="AY129" s="144" t="s">
        <v>111</v>
      </c>
    </row>
    <row r="130" spans="2:65" s="13" customFormat="1">
      <c r="B130" s="150"/>
      <c r="D130" s="143" t="s">
        <v>117</v>
      </c>
      <c r="E130" s="151" t="s">
        <v>1</v>
      </c>
      <c r="F130" s="152" t="s">
        <v>118</v>
      </c>
      <c r="H130" s="153">
        <v>82</v>
      </c>
      <c r="I130" s="154"/>
      <c r="L130" s="150"/>
      <c r="M130" s="155"/>
      <c r="T130" s="156"/>
      <c r="AT130" s="151" t="s">
        <v>117</v>
      </c>
      <c r="AU130" s="151" t="s">
        <v>82</v>
      </c>
      <c r="AV130" s="13" t="s">
        <v>115</v>
      </c>
      <c r="AW130" s="13" t="s">
        <v>30</v>
      </c>
      <c r="AX130" s="13" t="s">
        <v>78</v>
      </c>
      <c r="AY130" s="151" t="s">
        <v>111</v>
      </c>
    </row>
    <row r="131" spans="2:65" s="1" customFormat="1" ht="24">
      <c r="B131" s="127"/>
      <c r="C131" s="128" t="s">
        <v>122</v>
      </c>
      <c r="D131" s="128" t="s">
        <v>113</v>
      </c>
      <c r="E131" s="129" t="s">
        <v>155</v>
      </c>
      <c r="F131" s="130" t="s">
        <v>146</v>
      </c>
      <c r="G131" s="131" t="s">
        <v>114</v>
      </c>
      <c r="H131" s="132">
        <v>3392</v>
      </c>
      <c r="I131" s="133"/>
      <c r="J131" s="134">
        <f>ROUND(I131*H131,2)</f>
        <v>0</v>
      </c>
      <c r="K131" s="135"/>
      <c r="L131" s="30"/>
      <c r="M131" s="136" t="s">
        <v>1</v>
      </c>
      <c r="N131" s="137" t="s">
        <v>38</v>
      </c>
      <c r="P131" s="138">
        <f>O131*H131</f>
        <v>0</v>
      </c>
      <c r="Q131" s="138">
        <v>1.01</v>
      </c>
      <c r="R131" s="138">
        <f>Q131*H131</f>
        <v>3425.92</v>
      </c>
      <c r="S131" s="138">
        <v>0</v>
      </c>
      <c r="T131" s="139">
        <f>S131*H131</f>
        <v>0</v>
      </c>
      <c r="AR131" s="140" t="s">
        <v>115</v>
      </c>
      <c r="AT131" s="140" t="s">
        <v>113</v>
      </c>
      <c r="AU131" s="140" t="s">
        <v>82</v>
      </c>
      <c r="AY131" s="15" t="s">
        <v>111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5" t="s">
        <v>78</v>
      </c>
      <c r="BK131" s="141">
        <f>ROUND(I131*H131,2)</f>
        <v>0</v>
      </c>
      <c r="BL131" s="15" t="s">
        <v>115</v>
      </c>
      <c r="BM131" s="140" t="s">
        <v>124</v>
      </c>
    </row>
    <row r="132" spans="2:65" s="12" customFormat="1">
      <c r="B132" s="142"/>
      <c r="D132" s="143" t="s">
        <v>117</v>
      </c>
      <c r="E132" s="144" t="s">
        <v>1</v>
      </c>
      <c r="F132" s="145">
        <v>3392</v>
      </c>
      <c r="H132" s="146">
        <v>3392</v>
      </c>
      <c r="I132" s="147"/>
      <c r="L132" s="142"/>
      <c r="M132" s="148"/>
      <c r="T132" s="149"/>
      <c r="AT132" s="144" t="s">
        <v>117</v>
      </c>
      <c r="AU132" s="144" t="s">
        <v>82</v>
      </c>
      <c r="AV132" s="12" t="s">
        <v>82</v>
      </c>
      <c r="AW132" s="12" t="s">
        <v>30</v>
      </c>
      <c r="AX132" s="12" t="s">
        <v>73</v>
      </c>
      <c r="AY132" s="144" t="s">
        <v>111</v>
      </c>
    </row>
    <row r="133" spans="2:65" s="13" customFormat="1">
      <c r="B133" s="150"/>
      <c r="D133" s="143" t="s">
        <v>117</v>
      </c>
      <c r="E133" s="151" t="s">
        <v>1</v>
      </c>
      <c r="F133" s="152" t="s">
        <v>118</v>
      </c>
      <c r="H133" s="153">
        <v>3392</v>
      </c>
      <c r="I133" s="154"/>
      <c r="L133" s="150"/>
      <c r="M133" s="155"/>
      <c r="T133" s="156"/>
      <c r="AT133" s="151" t="s">
        <v>117</v>
      </c>
      <c r="AU133" s="151" t="s">
        <v>82</v>
      </c>
      <c r="AV133" s="13" t="s">
        <v>115</v>
      </c>
      <c r="AW133" s="13" t="s">
        <v>30</v>
      </c>
      <c r="AX133" s="13" t="s">
        <v>78</v>
      </c>
      <c r="AY133" s="151" t="s">
        <v>111</v>
      </c>
    </row>
    <row r="134" spans="2:65" s="1" customFormat="1" ht="24.2" customHeight="1">
      <c r="B134" s="127"/>
      <c r="C134" s="128" t="s">
        <v>115</v>
      </c>
      <c r="D134" s="128" t="s">
        <v>113</v>
      </c>
      <c r="E134" s="129" t="s">
        <v>159</v>
      </c>
      <c r="F134" s="130" t="s">
        <v>160</v>
      </c>
      <c r="G134" s="131" t="s">
        <v>114</v>
      </c>
      <c r="H134" s="132">
        <v>3392</v>
      </c>
      <c r="I134" s="133"/>
      <c r="J134" s="134">
        <f>ROUND(I134*H134,2)</f>
        <v>0</v>
      </c>
      <c r="K134" s="135"/>
      <c r="L134" s="30"/>
      <c r="M134" s="136" t="s">
        <v>1</v>
      </c>
      <c r="N134" s="137" t="s">
        <v>38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115</v>
      </c>
      <c r="AT134" s="140" t="s">
        <v>113</v>
      </c>
      <c r="AU134" s="140" t="s">
        <v>82</v>
      </c>
      <c r="AY134" s="15" t="s">
        <v>111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5" t="s">
        <v>78</v>
      </c>
      <c r="BK134" s="141">
        <f>ROUND(I134*H134,2)</f>
        <v>0</v>
      </c>
      <c r="BL134" s="15" t="s">
        <v>115</v>
      </c>
      <c r="BM134" s="140" t="s">
        <v>127</v>
      </c>
    </row>
    <row r="135" spans="2:65" s="12" customFormat="1">
      <c r="B135" s="142"/>
      <c r="D135" s="143" t="s">
        <v>117</v>
      </c>
      <c r="E135" s="144" t="s">
        <v>1</v>
      </c>
      <c r="F135" s="145">
        <v>3392</v>
      </c>
      <c r="H135" s="146">
        <v>3392</v>
      </c>
      <c r="I135" s="147"/>
      <c r="L135" s="142"/>
      <c r="M135" s="148"/>
      <c r="T135" s="149"/>
      <c r="AT135" s="144" t="s">
        <v>117</v>
      </c>
      <c r="AU135" s="144" t="s">
        <v>82</v>
      </c>
      <c r="AV135" s="12" t="s">
        <v>82</v>
      </c>
      <c r="AW135" s="12" t="s">
        <v>30</v>
      </c>
      <c r="AX135" s="12" t="s">
        <v>73</v>
      </c>
      <c r="AY135" s="144" t="s">
        <v>111</v>
      </c>
    </row>
    <row r="136" spans="2:65" s="13" customFormat="1">
      <c r="B136" s="150"/>
      <c r="D136" s="143" t="s">
        <v>117</v>
      </c>
      <c r="E136" s="151" t="s">
        <v>1</v>
      </c>
      <c r="F136" s="152" t="s">
        <v>118</v>
      </c>
      <c r="H136" s="153">
        <v>3392</v>
      </c>
      <c r="I136" s="154"/>
      <c r="L136" s="150"/>
      <c r="M136" s="155"/>
      <c r="T136" s="156"/>
      <c r="AT136" s="151" t="s">
        <v>117</v>
      </c>
      <c r="AU136" s="151" t="s">
        <v>82</v>
      </c>
      <c r="AV136" s="13" t="s">
        <v>115</v>
      </c>
      <c r="AW136" s="13" t="s">
        <v>30</v>
      </c>
      <c r="AX136" s="13" t="s">
        <v>78</v>
      </c>
      <c r="AY136" s="151" t="s">
        <v>111</v>
      </c>
    </row>
    <row r="137" spans="2:65" s="13" customFormat="1" ht="24">
      <c r="B137" s="150"/>
      <c r="C137" s="128" t="s">
        <v>119</v>
      </c>
      <c r="D137" s="128" t="s">
        <v>113</v>
      </c>
      <c r="E137" s="129" t="s">
        <v>125</v>
      </c>
      <c r="F137" s="130" t="s">
        <v>126</v>
      </c>
      <c r="G137" s="131" t="s">
        <v>114</v>
      </c>
      <c r="H137" s="132">
        <v>3392</v>
      </c>
      <c r="I137" s="133"/>
      <c r="J137" s="134">
        <f>ROUND(I137*H137,2)</f>
        <v>0</v>
      </c>
      <c r="L137" s="150"/>
      <c r="M137" s="155"/>
      <c r="T137" s="156"/>
      <c r="AT137" s="151"/>
      <c r="AU137" s="151"/>
      <c r="AY137" s="151"/>
    </row>
    <row r="138" spans="2:65" s="13" customFormat="1">
      <c r="B138" s="150"/>
      <c r="C138" s="12"/>
      <c r="D138" s="143" t="s">
        <v>117</v>
      </c>
      <c r="E138" s="144" t="s">
        <v>1</v>
      </c>
      <c r="F138" s="145">
        <v>3392</v>
      </c>
      <c r="G138" s="12"/>
      <c r="H138" s="146">
        <v>3392</v>
      </c>
      <c r="I138" s="147"/>
      <c r="J138" s="12"/>
      <c r="L138" s="150"/>
      <c r="M138" s="155"/>
      <c r="T138" s="156"/>
      <c r="AT138" s="151"/>
      <c r="AU138" s="151"/>
      <c r="AY138" s="151"/>
    </row>
    <row r="139" spans="2:65" s="13" customFormat="1">
      <c r="B139" s="150"/>
      <c r="D139" s="143" t="s">
        <v>117</v>
      </c>
      <c r="E139" s="151" t="s">
        <v>1</v>
      </c>
      <c r="F139" s="152" t="s">
        <v>118</v>
      </c>
      <c r="H139" s="153">
        <v>3392</v>
      </c>
      <c r="I139" s="154"/>
      <c r="L139" s="150"/>
      <c r="M139" s="155"/>
      <c r="T139" s="156"/>
      <c r="AT139" s="151"/>
      <c r="AU139" s="151"/>
      <c r="AY139" s="151"/>
    </row>
    <row r="140" spans="2:65" s="1" customFormat="1" ht="24.2" customHeight="1">
      <c r="B140" s="127"/>
      <c r="C140" s="128">
        <v>6</v>
      </c>
      <c r="D140" s="128" t="s">
        <v>113</v>
      </c>
      <c r="E140" s="129" t="s">
        <v>147</v>
      </c>
      <c r="F140" s="130" t="s">
        <v>161</v>
      </c>
      <c r="G140" s="131" t="s">
        <v>114</v>
      </c>
      <c r="H140" s="132">
        <v>3392</v>
      </c>
      <c r="I140" s="133"/>
      <c r="J140" s="134">
        <f>ROUND(I140*H140,2)</f>
        <v>0</v>
      </c>
      <c r="K140" s="135"/>
      <c r="L140" s="30"/>
      <c r="M140" s="136" t="s">
        <v>1</v>
      </c>
      <c r="N140" s="137" t="s">
        <v>38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115</v>
      </c>
      <c r="AT140" s="140" t="s">
        <v>113</v>
      </c>
      <c r="AU140" s="140" t="s">
        <v>82</v>
      </c>
      <c r="AY140" s="15" t="s">
        <v>111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5" t="s">
        <v>78</v>
      </c>
      <c r="BK140" s="141">
        <f>ROUND(I140*H140,2)</f>
        <v>0</v>
      </c>
      <c r="BL140" s="15" t="s">
        <v>115</v>
      </c>
      <c r="BM140" s="140" t="s">
        <v>128</v>
      </c>
    </row>
    <row r="141" spans="2:65" s="12" customFormat="1">
      <c r="B141" s="142"/>
      <c r="D141" s="143" t="s">
        <v>117</v>
      </c>
      <c r="E141" s="144" t="s">
        <v>1</v>
      </c>
      <c r="F141" s="145">
        <v>3392</v>
      </c>
      <c r="H141" s="146">
        <v>3392</v>
      </c>
      <c r="I141" s="147"/>
      <c r="L141" s="142"/>
      <c r="M141" s="148"/>
      <c r="T141" s="149"/>
      <c r="AT141" s="144" t="s">
        <v>117</v>
      </c>
      <c r="AU141" s="144" t="s">
        <v>82</v>
      </c>
      <c r="AV141" s="12" t="s">
        <v>82</v>
      </c>
      <c r="AW141" s="12" t="s">
        <v>30</v>
      </c>
      <c r="AX141" s="12" t="s">
        <v>73</v>
      </c>
      <c r="AY141" s="144" t="s">
        <v>111</v>
      </c>
    </row>
    <row r="142" spans="2:65" s="13" customFormat="1">
      <c r="B142" s="150"/>
      <c r="D142" s="143" t="s">
        <v>117</v>
      </c>
      <c r="E142" s="151" t="s">
        <v>1</v>
      </c>
      <c r="F142" s="152" t="s">
        <v>118</v>
      </c>
      <c r="H142" s="153">
        <v>3392</v>
      </c>
      <c r="I142" s="154"/>
      <c r="L142" s="150"/>
      <c r="M142" s="155"/>
      <c r="T142" s="156"/>
      <c r="AT142" s="151" t="s">
        <v>117</v>
      </c>
      <c r="AU142" s="151" t="s">
        <v>82</v>
      </c>
      <c r="AV142" s="13" t="s">
        <v>115</v>
      </c>
      <c r="AW142" s="13" t="s">
        <v>30</v>
      </c>
      <c r="AX142" s="13" t="s">
        <v>78</v>
      </c>
      <c r="AY142" s="151" t="s">
        <v>111</v>
      </c>
    </row>
    <row r="143" spans="2:65" s="1" customFormat="1" ht="35.450000000000003" customHeight="1">
      <c r="B143" s="127"/>
      <c r="C143" s="128">
        <v>7</v>
      </c>
      <c r="D143" s="128" t="s">
        <v>113</v>
      </c>
      <c r="E143" s="129" t="s">
        <v>129</v>
      </c>
      <c r="F143" s="130" t="s">
        <v>130</v>
      </c>
      <c r="G143" s="131" t="s">
        <v>131</v>
      </c>
      <c r="H143" s="132">
        <v>218</v>
      </c>
      <c r="I143" s="133"/>
      <c r="J143" s="134">
        <f>ROUND(I143*H143,2)</f>
        <v>0</v>
      </c>
      <c r="K143" s="135"/>
      <c r="L143" s="30"/>
      <c r="M143" s="136" t="s">
        <v>1</v>
      </c>
      <c r="N143" s="137" t="s">
        <v>38</v>
      </c>
      <c r="P143" s="138">
        <f>O143*H143</f>
        <v>0</v>
      </c>
      <c r="Q143" s="138">
        <v>2.2399999999999998E-3</v>
      </c>
      <c r="R143" s="138">
        <f>Q143*H143</f>
        <v>0.48831999999999998</v>
      </c>
      <c r="S143" s="138">
        <v>0</v>
      </c>
      <c r="T143" s="139">
        <f>S143*H143</f>
        <v>0</v>
      </c>
      <c r="AR143" s="140" t="s">
        <v>115</v>
      </c>
      <c r="AT143" s="140" t="s">
        <v>113</v>
      </c>
      <c r="AU143" s="140" t="s">
        <v>82</v>
      </c>
      <c r="AY143" s="15" t="s">
        <v>111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78</v>
      </c>
      <c r="BK143" s="141">
        <f>ROUND(I143*H143,2)</f>
        <v>0</v>
      </c>
      <c r="BL143" s="15" t="s">
        <v>115</v>
      </c>
      <c r="BM143" s="140" t="s">
        <v>132</v>
      </c>
    </row>
    <row r="144" spans="2:65" s="12" customFormat="1">
      <c r="B144" s="142"/>
      <c r="D144" s="143" t="s">
        <v>117</v>
      </c>
      <c r="E144" s="144" t="s">
        <v>1</v>
      </c>
      <c r="F144" s="145">
        <v>218</v>
      </c>
      <c r="H144" s="146"/>
      <c r="I144" s="147"/>
      <c r="L144" s="142"/>
      <c r="M144" s="148"/>
      <c r="T144" s="149"/>
      <c r="AT144" s="144" t="s">
        <v>117</v>
      </c>
      <c r="AU144" s="144" t="s">
        <v>82</v>
      </c>
      <c r="AV144" s="12" t="s">
        <v>82</v>
      </c>
      <c r="AW144" s="12" t="s">
        <v>30</v>
      </c>
      <c r="AX144" s="12" t="s">
        <v>73</v>
      </c>
      <c r="AY144" s="144" t="s">
        <v>111</v>
      </c>
    </row>
    <row r="145" spans="2:65" s="13" customFormat="1">
      <c r="B145" s="150"/>
      <c r="D145" s="143" t="s">
        <v>117</v>
      </c>
      <c r="E145" s="151" t="s">
        <v>1</v>
      </c>
      <c r="F145" s="152" t="s">
        <v>118</v>
      </c>
      <c r="H145" s="153">
        <v>218</v>
      </c>
      <c r="I145" s="154"/>
      <c r="L145" s="150"/>
      <c r="M145" s="155"/>
      <c r="T145" s="156"/>
      <c r="AT145" s="151" t="s">
        <v>117</v>
      </c>
      <c r="AU145" s="151" t="s">
        <v>82</v>
      </c>
      <c r="AV145" s="13" t="s">
        <v>115</v>
      </c>
      <c r="AW145" s="13" t="s">
        <v>30</v>
      </c>
      <c r="AX145" s="13" t="s">
        <v>78</v>
      </c>
      <c r="AY145" s="151" t="s">
        <v>111</v>
      </c>
    </row>
    <row r="146" spans="2:65" s="11" customFormat="1" ht="22.9" customHeight="1">
      <c r="B146" s="115"/>
      <c r="D146" s="116" t="s">
        <v>72</v>
      </c>
      <c r="E146" s="125" t="s">
        <v>133</v>
      </c>
      <c r="F146" s="125" t="s">
        <v>134</v>
      </c>
      <c r="I146" s="118"/>
      <c r="J146" s="126">
        <f>SUM(J147:J156)</f>
        <v>0</v>
      </c>
      <c r="L146" s="115"/>
      <c r="M146" s="120"/>
      <c r="P146" s="121">
        <f>SUM(P147:P158)</f>
        <v>0</v>
      </c>
      <c r="R146" s="121">
        <f>SUM(R147:R158)</f>
        <v>0</v>
      </c>
      <c r="T146" s="122">
        <f>SUM(T147:T158)</f>
        <v>67.84</v>
      </c>
      <c r="AR146" s="116" t="s">
        <v>78</v>
      </c>
      <c r="AT146" s="123" t="s">
        <v>72</v>
      </c>
      <c r="AU146" s="123" t="s">
        <v>78</v>
      </c>
      <c r="AY146" s="116" t="s">
        <v>111</v>
      </c>
      <c r="BK146" s="124">
        <f>SUM(BK147:BK158)</f>
        <v>0</v>
      </c>
    </row>
    <row r="147" spans="2:65" s="1" customFormat="1" ht="24">
      <c r="B147" s="127"/>
      <c r="C147" s="128">
        <v>8</v>
      </c>
      <c r="D147" s="128" t="s">
        <v>113</v>
      </c>
      <c r="E147" s="129" t="s">
        <v>164</v>
      </c>
      <c r="F147" s="130" t="s">
        <v>165</v>
      </c>
      <c r="G147" s="131" t="s">
        <v>166</v>
      </c>
      <c r="H147" s="132">
        <v>6</v>
      </c>
      <c r="I147" s="133"/>
      <c r="J147" s="134">
        <f>ROUND(I147*H147,2)</f>
        <v>0</v>
      </c>
      <c r="K147" s="135"/>
      <c r="L147" s="30"/>
      <c r="M147" s="136" t="s">
        <v>1</v>
      </c>
      <c r="N147" s="137" t="s">
        <v>38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115</v>
      </c>
      <c r="AT147" s="140" t="s">
        <v>113</v>
      </c>
      <c r="AU147" s="140" t="s">
        <v>82</v>
      </c>
      <c r="AY147" s="15" t="s">
        <v>111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78</v>
      </c>
      <c r="BK147" s="141">
        <f>ROUND(I147*H147,2)</f>
        <v>0</v>
      </c>
      <c r="BL147" s="15" t="s">
        <v>115</v>
      </c>
      <c r="BM147" s="140" t="s">
        <v>135</v>
      </c>
    </row>
    <row r="148" spans="2:65" s="12" customFormat="1">
      <c r="B148" s="142"/>
      <c r="D148" s="143" t="s">
        <v>117</v>
      </c>
      <c r="E148" s="144" t="s">
        <v>1</v>
      </c>
      <c r="F148" s="145">
        <v>6</v>
      </c>
      <c r="H148" s="146"/>
      <c r="I148" s="147"/>
      <c r="L148" s="142"/>
      <c r="M148" s="148"/>
      <c r="T148" s="149"/>
      <c r="AT148" s="144" t="s">
        <v>117</v>
      </c>
      <c r="AU148" s="144" t="s">
        <v>82</v>
      </c>
      <c r="AV148" s="12" t="s">
        <v>82</v>
      </c>
      <c r="AW148" s="12" t="s">
        <v>30</v>
      </c>
      <c r="AX148" s="12" t="s">
        <v>73</v>
      </c>
      <c r="AY148" s="144" t="s">
        <v>111</v>
      </c>
    </row>
    <row r="149" spans="2:65" s="13" customFormat="1">
      <c r="B149" s="150"/>
      <c r="D149" s="143" t="s">
        <v>117</v>
      </c>
      <c r="E149" s="151" t="s">
        <v>1</v>
      </c>
      <c r="F149" s="152" t="s">
        <v>118</v>
      </c>
      <c r="H149" s="153"/>
      <c r="I149" s="154"/>
      <c r="L149" s="150"/>
      <c r="M149" s="155"/>
      <c r="T149" s="156"/>
      <c r="AT149" s="151" t="s">
        <v>117</v>
      </c>
      <c r="AU149" s="151" t="s">
        <v>82</v>
      </c>
      <c r="AV149" s="13" t="s">
        <v>115</v>
      </c>
      <c r="AW149" s="13" t="s">
        <v>30</v>
      </c>
      <c r="AX149" s="13" t="s">
        <v>78</v>
      </c>
      <c r="AY149" s="151" t="s">
        <v>111</v>
      </c>
    </row>
    <row r="150" spans="2:65" s="13" customFormat="1" ht="24">
      <c r="B150" s="150"/>
      <c r="C150" s="128">
        <v>9</v>
      </c>
      <c r="D150" s="128" t="s">
        <v>113</v>
      </c>
      <c r="E150" s="129" t="s">
        <v>167</v>
      </c>
      <c r="F150" s="130" t="s">
        <v>168</v>
      </c>
      <c r="G150" s="131" t="s">
        <v>169</v>
      </c>
      <c r="H150" s="132">
        <v>3</v>
      </c>
      <c r="I150" s="133"/>
      <c r="J150" s="134">
        <f>ROUND(I150*H150,2)</f>
        <v>0</v>
      </c>
      <c r="L150" s="150"/>
      <c r="M150" s="155"/>
      <c r="T150" s="156"/>
      <c r="AT150" s="151"/>
      <c r="AU150" s="151"/>
      <c r="AY150" s="151"/>
    </row>
    <row r="151" spans="2:65" s="13" customFormat="1">
      <c r="B151" s="150"/>
      <c r="C151" s="12"/>
      <c r="D151" s="143" t="s">
        <v>117</v>
      </c>
      <c r="E151" s="144" t="s">
        <v>1</v>
      </c>
      <c r="F151" s="145">
        <v>3</v>
      </c>
      <c r="G151" s="12"/>
      <c r="H151" s="146"/>
      <c r="I151" s="147"/>
      <c r="J151" s="12"/>
      <c r="L151" s="150"/>
      <c r="M151" s="155"/>
      <c r="T151" s="156"/>
      <c r="AT151" s="151"/>
      <c r="AU151" s="151"/>
      <c r="AY151" s="151"/>
    </row>
    <row r="152" spans="2:65" s="13" customFormat="1">
      <c r="B152" s="150"/>
      <c r="D152" s="143" t="s">
        <v>117</v>
      </c>
      <c r="E152" s="151" t="s">
        <v>1</v>
      </c>
      <c r="F152" s="152" t="s">
        <v>118</v>
      </c>
      <c r="H152" s="153"/>
      <c r="I152" s="154"/>
      <c r="L152" s="150"/>
      <c r="M152" s="155"/>
      <c r="T152" s="156"/>
      <c r="AT152" s="151"/>
      <c r="AU152" s="151"/>
      <c r="AY152" s="151"/>
    </row>
    <row r="153" spans="2:65" s="13" customFormat="1" ht="24">
      <c r="B153" s="150"/>
      <c r="C153" s="128">
        <v>10</v>
      </c>
      <c r="D153" s="128" t="s">
        <v>113</v>
      </c>
      <c r="E153" s="129" t="s">
        <v>162</v>
      </c>
      <c r="F153" s="130" t="s">
        <v>163</v>
      </c>
      <c r="G153" s="131" t="s">
        <v>131</v>
      </c>
      <c r="H153" s="132">
        <v>218</v>
      </c>
      <c r="I153" s="133"/>
      <c r="J153" s="134">
        <f>ROUND(I153*H153,2)</f>
        <v>0</v>
      </c>
      <c r="L153" s="150"/>
      <c r="M153" s="155"/>
      <c r="T153" s="156"/>
      <c r="AT153" s="151"/>
      <c r="AU153" s="151"/>
      <c r="AY153" s="151"/>
    </row>
    <row r="154" spans="2:65" s="13" customFormat="1">
      <c r="B154" s="150"/>
      <c r="C154" s="12"/>
      <c r="D154" s="143" t="s">
        <v>117</v>
      </c>
      <c r="E154" s="144" t="s">
        <v>1</v>
      </c>
      <c r="F154" s="145">
        <v>218</v>
      </c>
      <c r="G154" s="12"/>
      <c r="H154" s="146"/>
      <c r="I154" s="147"/>
      <c r="J154" s="12"/>
      <c r="L154" s="150"/>
      <c r="M154" s="155"/>
      <c r="T154" s="156"/>
      <c r="AT154" s="151"/>
      <c r="AU154" s="151"/>
      <c r="AY154" s="151"/>
    </row>
    <row r="155" spans="2:65" s="13" customFormat="1">
      <c r="B155" s="150"/>
      <c r="D155" s="143" t="s">
        <v>117</v>
      </c>
      <c r="E155" s="151" t="s">
        <v>1</v>
      </c>
      <c r="F155" s="152" t="s">
        <v>118</v>
      </c>
      <c r="H155" s="153"/>
      <c r="I155" s="154"/>
      <c r="L155" s="150"/>
      <c r="M155" s="155"/>
      <c r="T155" s="156"/>
      <c r="AT155" s="151"/>
      <c r="AU155" s="151"/>
      <c r="AY155" s="151"/>
    </row>
    <row r="156" spans="2:65" s="1" customFormat="1" ht="24.2" customHeight="1">
      <c r="B156" s="127"/>
      <c r="C156" s="128">
        <v>11</v>
      </c>
      <c r="D156" s="128" t="s">
        <v>113</v>
      </c>
      <c r="E156" s="129" t="s">
        <v>136</v>
      </c>
      <c r="F156" s="130" t="s">
        <v>137</v>
      </c>
      <c r="G156" s="131" t="s">
        <v>114</v>
      </c>
      <c r="H156" s="132">
        <v>3392</v>
      </c>
      <c r="I156" s="133"/>
      <c r="J156" s="134">
        <f>ROUND(I156*H156,2)</f>
        <v>0</v>
      </c>
      <c r="K156" s="135"/>
      <c r="L156" s="30"/>
      <c r="M156" s="136" t="s">
        <v>1</v>
      </c>
      <c r="N156" s="137" t="s">
        <v>38</v>
      </c>
      <c r="P156" s="138">
        <f>O156*H156</f>
        <v>0</v>
      </c>
      <c r="Q156" s="138">
        <v>0</v>
      </c>
      <c r="R156" s="138">
        <f>Q156*H156</f>
        <v>0</v>
      </c>
      <c r="S156" s="138">
        <v>0.02</v>
      </c>
      <c r="T156" s="139">
        <f>S156*H156</f>
        <v>67.84</v>
      </c>
      <c r="AR156" s="140" t="s">
        <v>115</v>
      </c>
      <c r="AT156" s="140" t="s">
        <v>113</v>
      </c>
      <c r="AU156" s="140" t="s">
        <v>82</v>
      </c>
      <c r="AY156" s="15" t="s">
        <v>111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5" t="s">
        <v>78</v>
      </c>
      <c r="BK156" s="141">
        <f>ROUND(I156*H156,2)</f>
        <v>0</v>
      </c>
      <c r="BL156" s="15" t="s">
        <v>115</v>
      </c>
      <c r="BM156" s="140" t="s">
        <v>138</v>
      </c>
    </row>
    <row r="157" spans="2:65" s="12" customFormat="1">
      <c r="B157" s="142"/>
      <c r="D157" s="143" t="s">
        <v>117</v>
      </c>
      <c r="E157" s="144" t="s">
        <v>1</v>
      </c>
      <c r="F157" s="145">
        <v>3392</v>
      </c>
      <c r="H157" s="146">
        <v>3392</v>
      </c>
      <c r="I157" s="147"/>
      <c r="L157" s="142"/>
      <c r="M157" s="148"/>
      <c r="T157" s="149"/>
      <c r="AT157" s="144" t="s">
        <v>117</v>
      </c>
      <c r="AU157" s="144" t="s">
        <v>82</v>
      </c>
      <c r="AV157" s="12" t="s">
        <v>82</v>
      </c>
      <c r="AW157" s="12" t="s">
        <v>30</v>
      </c>
      <c r="AX157" s="12" t="s">
        <v>73</v>
      </c>
      <c r="AY157" s="144" t="s">
        <v>111</v>
      </c>
    </row>
    <row r="158" spans="2:65" s="13" customFormat="1">
      <c r="B158" s="150"/>
      <c r="D158" s="143" t="s">
        <v>117</v>
      </c>
      <c r="E158" s="151" t="s">
        <v>1</v>
      </c>
      <c r="F158" s="152" t="s">
        <v>118</v>
      </c>
      <c r="H158" s="153">
        <v>3392</v>
      </c>
      <c r="I158" s="154"/>
      <c r="L158" s="150"/>
      <c r="M158" s="155"/>
      <c r="T158" s="156"/>
      <c r="AT158" s="151" t="s">
        <v>117</v>
      </c>
      <c r="AU158" s="151" t="s">
        <v>82</v>
      </c>
      <c r="AV158" s="13" t="s">
        <v>115</v>
      </c>
      <c r="AW158" s="13" t="s">
        <v>30</v>
      </c>
      <c r="AX158" s="13" t="s">
        <v>78</v>
      </c>
      <c r="AY158" s="151" t="s">
        <v>111</v>
      </c>
    </row>
    <row r="159" spans="2:65" s="13" customFormat="1" ht="12.75">
      <c r="B159" s="150"/>
      <c r="C159" s="11"/>
      <c r="D159" s="116" t="s">
        <v>72</v>
      </c>
      <c r="E159" s="125">
        <v>997</v>
      </c>
      <c r="F159" s="125" t="s">
        <v>148</v>
      </c>
      <c r="G159" s="11"/>
      <c r="H159" s="11"/>
      <c r="I159" s="118"/>
      <c r="J159" s="126">
        <f>SUM(J160:J163)</f>
        <v>0</v>
      </c>
      <c r="L159" s="150"/>
      <c r="M159" s="155"/>
      <c r="T159" s="156"/>
      <c r="AT159" s="151"/>
      <c r="AU159" s="151"/>
      <c r="AY159" s="151"/>
    </row>
    <row r="160" spans="2:65" s="13" customFormat="1" ht="24">
      <c r="B160" s="150"/>
      <c r="C160" s="128">
        <v>12</v>
      </c>
      <c r="D160" s="128" t="s">
        <v>113</v>
      </c>
      <c r="E160" s="129" t="s">
        <v>150</v>
      </c>
      <c r="F160" s="130" t="s">
        <v>149</v>
      </c>
      <c r="G160" s="131" t="s">
        <v>123</v>
      </c>
      <c r="H160" s="132">
        <v>651.26</v>
      </c>
      <c r="I160" s="133"/>
      <c r="J160" s="134">
        <f>ROUND(I160*H160,2)</f>
        <v>0</v>
      </c>
      <c r="L160" s="150"/>
      <c r="M160" s="155"/>
      <c r="T160" s="156"/>
      <c r="AT160" s="151"/>
      <c r="AU160" s="151"/>
      <c r="AY160" s="151"/>
    </row>
    <row r="161" spans="2:65" s="13" customFormat="1">
      <c r="B161" s="150"/>
      <c r="C161" s="12"/>
      <c r="D161" s="143" t="s">
        <v>117</v>
      </c>
      <c r="E161" s="144" t="s">
        <v>1</v>
      </c>
      <c r="F161" s="145">
        <v>651.26</v>
      </c>
      <c r="G161" s="12"/>
      <c r="H161" s="146">
        <v>651.26</v>
      </c>
      <c r="I161" s="147"/>
      <c r="J161" s="12"/>
      <c r="L161" s="150"/>
      <c r="M161" s="155"/>
      <c r="T161" s="156"/>
      <c r="AT161" s="151"/>
      <c r="AU161" s="151"/>
      <c r="AY161" s="151"/>
    </row>
    <row r="162" spans="2:65" s="13" customFormat="1">
      <c r="B162" s="150"/>
      <c r="D162" s="143" t="s">
        <v>117</v>
      </c>
      <c r="E162" s="151" t="s">
        <v>1</v>
      </c>
      <c r="F162" s="152" t="s">
        <v>118</v>
      </c>
      <c r="H162" s="153">
        <v>651.26</v>
      </c>
      <c r="I162" s="154"/>
      <c r="L162" s="150"/>
      <c r="M162" s="155"/>
      <c r="T162" s="156"/>
      <c r="AT162" s="151"/>
      <c r="AU162" s="151"/>
      <c r="AY162" s="151"/>
    </row>
    <row r="163" spans="2:65" s="13" customFormat="1" ht="24">
      <c r="B163" s="150"/>
      <c r="C163" s="128">
        <v>13</v>
      </c>
      <c r="D163" s="128" t="s">
        <v>113</v>
      </c>
      <c r="E163" s="129" t="s">
        <v>152</v>
      </c>
      <c r="F163" s="130" t="s">
        <v>151</v>
      </c>
      <c r="G163" s="131" t="s">
        <v>123</v>
      </c>
      <c r="H163" s="132">
        <v>5861.34</v>
      </c>
      <c r="I163" s="133"/>
      <c r="J163" s="134">
        <f>ROUND(I163*H163,2)</f>
        <v>0</v>
      </c>
      <c r="L163" s="150"/>
      <c r="M163" s="155"/>
      <c r="T163" s="156"/>
      <c r="AT163" s="151"/>
      <c r="AU163" s="151"/>
      <c r="AY163" s="151"/>
    </row>
    <row r="164" spans="2:65" s="13" customFormat="1">
      <c r="B164" s="150"/>
      <c r="C164" s="12"/>
      <c r="D164" s="143" t="s">
        <v>117</v>
      </c>
      <c r="E164" s="144" t="s">
        <v>1</v>
      </c>
      <c r="F164" s="161" t="s">
        <v>171</v>
      </c>
      <c r="G164" s="12"/>
      <c r="H164" s="146">
        <v>5861.34</v>
      </c>
      <c r="I164" s="147"/>
      <c r="J164" s="12"/>
      <c r="L164" s="150"/>
      <c r="M164" s="155"/>
      <c r="T164" s="156"/>
      <c r="AT164" s="151"/>
      <c r="AU164" s="151"/>
      <c r="AY164" s="151"/>
    </row>
    <row r="165" spans="2:65" s="13" customFormat="1">
      <c r="B165" s="150"/>
      <c r="D165" s="143" t="s">
        <v>117</v>
      </c>
      <c r="E165" s="151" t="s">
        <v>1</v>
      </c>
      <c r="F165" s="152" t="s">
        <v>118</v>
      </c>
      <c r="H165" s="153">
        <v>5861.34</v>
      </c>
      <c r="I165" s="154"/>
      <c r="L165" s="150"/>
      <c r="M165" s="155"/>
      <c r="T165" s="156"/>
      <c r="AT165" s="151"/>
      <c r="AU165" s="151"/>
      <c r="AY165" s="151"/>
    </row>
    <row r="166" spans="2:65" s="13" customFormat="1" ht="12.75">
      <c r="B166" s="150"/>
      <c r="C166" s="11"/>
      <c r="D166" s="116" t="s">
        <v>72</v>
      </c>
      <c r="E166" s="125">
        <v>998</v>
      </c>
      <c r="F166" s="125" t="s">
        <v>170</v>
      </c>
      <c r="G166" s="11"/>
      <c r="H166" s="11"/>
      <c r="I166" s="118"/>
      <c r="J166" s="126">
        <f>SUM(J167:J169)</f>
        <v>0</v>
      </c>
      <c r="L166" s="150"/>
      <c r="M166" s="155"/>
      <c r="T166" s="156"/>
      <c r="AT166" s="151"/>
      <c r="AU166" s="151"/>
      <c r="AY166" s="151"/>
    </row>
    <row r="167" spans="2:65" s="13" customFormat="1" ht="24">
      <c r="B167" s="150"/>
      <c r="C167" s="128">
        <v>14</v>
      </c>
      <c r="D167" s="128" t="s">
        <v>113</v>
      </c>
      <c r="E167" s="129" t="s">
        <v>172</v>
      </c>
      <c r="F167" s="130" t="s">
        <v>173</v>
      </c>
      <c r="G167" s="131" t="s">
        <v>123</v>
      </c>
      <c r="H167" s="132">
        <v>977.08299999999997</v>
      </c>
      <c r="I167" s="133"/>
      <c r="J167" s="134">
        <f>ROUND(I167*H167,2)</f>
        <v>0</v>
      </c>
      <c r="L167" s="150"/>
      <c r="M167" s="155"/>
      <c r="T167" s="156"/>
      <c r="AT167" s="151"/>
      <c r="AU167" s="151"/>
      <c r="AY167" s="151"/>
    </row>
    <row r="168" spans="2:65" s="13" customFormat="1">
      <c r="B168" s="150"/>
      <c r="C168" s="12"/>
      <c r="D168" s="143" t="s">
        <v>117</v>
      </c>
      <c r="E168" s="144" t="s">
        <v>1</v>
      </c>
      <c r="F168" s="145">
        <v>977.08299999999997</v>
      </c>
      <c r="G168" s="12"/>
      <c r="H168" s="146">
        <v>977.08299999999997</v>
      </c>
      <c r="I168" s="147"/>
      <c r="J168" s="12"/>
      <c r="L168" s="150"/>
      <c r="M168" s="155"/>
      <c r="T168" s="156"/>
      <c r="AT168" s="151"/>
      <c r="AU168" s="151"/>
      <c r="AY168" s="151"/>
    </row>
    <row r="169" spans="2:65" s="13" customFormat="1">
      <c r="B169" s="150"/>
      <c r="D169" s="143" t="s">
        <v>117</v>
      </c>
      <c r="E169" s="151" t="s">
        <v>1</v>
      </c>
      <c r="F169" s="152" t="s">
        <v>118</v>
      </c>
      <c r="H169" s="153">
        <v>977.08299999999997</v>
      </c>
      <c r="I169" s="154"/>
      <c r="L169" s="150"/>
      <c r="M169" s="155"/>
      <c r="T169" s="156"/>
      <c r="AT169" s="151"/>
      <c r="AU169" s="151"/>
      <c r="AY169" s="151"/>
    </row>
    <row r="170" spans="2:65" s="11" customFormat="1" ht="22.9" customHeight="1">
      <c r="B170" s="115"/>
      <c r="D170" s="116" t="s">
        <v>72</v>
      </c>
      <c r="E170" s="125" t="s">
        <v>139</v>
      </c>
      <c r="F170" s="125" t="s">
        <v>140</v>
      </c>
      <c r="I170" s="118"/>
      <c r="J170" s="126">
        <f>SUM(J171)</f>
        <v>0</v>
      </c>
      <c r="L170" s="115"/>
      <c r="M170" s="120"/>
      <c r="P170" s="121">
        <f>SUM(P171:P173)</f>
        <v>0</v>
      </c>
      <c r="R170" s="121">
        <f>SUM(R171:R173)</f>
        <v>0</v>
      </c>
      <c r="T170" s="122">
        <f>SUM(T171:T173)</f>
        <v>0</v>
      </c>
      <c r="AR170" s="116" t="s">
        <v>119</v>
      </c>
      <c r="AT170" s="123" t="s">
        <v>72</v>
      </c>
      <c r="AU170" s="123" t="s">
        <v>78</v>
      </c>
      <c r="AY170" s="116" t="s">
        <v>111</v>
      </c>
      <c r="BK170" s="124">
        <f>SUM(BK171:BK173)</f>
        <v>0</v>
      </c>
    </row>
    <row r="171" spans="2:65" s="1" customFormat="1" ht="14.45" customHeight="1">
      <c r="B171" s="127"/>
      <c r="C171" s="128">
        <v>15</v>
      </c>
      <c r="D171" s="128" t="s">
        <v>113</v>
      </c>
      <c r="E171" s="129" t="s">
        <v>141</v>
      </c>
      <c r="F171" s="130" t="s">
        <v>142</v>
      </c>
      <c r="G171" s="131" t="s">
        <v>143</v>
      </c>
      <c r="H171" s="132">
        <v>1</v>
      </c>
      <c r="I171" s="133"/>
      <c r="J171" s="134">
        <f>ROUND(I171*H171,2)</f>
        <v>0</v>
      </c>
      <c r="K171" s="135"/>
      <c r="L171" s="30"/>
      <c r="M171" s="136" t="s">
        <v>1</v>
      </c>
      <c r="N171" s="137" t="s">
        <v>38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144</v>
      </c>
      <c r="AT171" s="140" t="s">
        <v>113</v>
      </c>
      <c r="AU171" s="140" t="s">
        <v>82</v>
      </c>
      <c r="AY171" s="15" t="s">
        <v>111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5" t="s">
        <v>78</v>
      </c>
      <c r="BK171" s="141">
        <f>ROUND(I171*H171,2)</f>
        <v>0</v>
      </c>
      <c r="BL171" s="15" t="s">
        <v>144</v>
      </c>
      <c r="BM171" s="140" t="s">
        <v>145</v>
      </c>
    </row>
    <row r="172" spans="2:65" s="12" customFormat="1">
      <c r="B172" s="142"/>
      <c r="D172" s="143" t="s">
        <v>117</v>
      </c>
      <c r="E172" s="144" t="s">
        <v>1</v>
      </c>
      <c r="F172" s="145" t="s">
        <v>78</v>
      </c>
      <c r="H172" s="146">
        <v>1</v>
      </c>
      <c r="I172" s="147"/>
      <c r="L172" s="142"/>
      <c r="M172" s="148"/>
      <c r="T172" s="149"/>
      <c r="AT172" s="144" t="s">
        <v>117</v>
      </c>
      <c r="AU172" s="144" t="s">
        <v>82</v>
      </c>
      <c r="AV172" s="12" t="s">
        <v>82</v>
      </c>
      <c r="AW172" s="12" t="s">
        <v>30</v>
      </c>
      <c r="AX172" s="12" t="s">
        <v>73</v>
      </c>
      <c r="AY172" s="144" t="s">
        <v>111</v>
      </c>
    </row>
    <row r="173" spans="2:65" s="13" customFormat="1">
      <c r="B173" s="150"/>
      <c r="D173" s="143" t="s">
        <v>117</v>
      </c>
      <c r="E173" s="151" t="s">
        <v>1</v>
      </c>
      <c r="F173" s="152" t="s">
        <v>118</v>
      </c>
      <c r="H173" s="153">
        <v>1</v>
      </c>
      <c r="I173" s="154"/>
      <c r="L173" s="150"/>
      <c r="M173" s="157"/>
      <c r="N173" s="158"/>
      <c r="O173" s="158"/>
      <c r="P173" s="158"/>
      <c r="Q173" s="158"/>
      <c r="R173" s="158"/>
      <c r="S173" s="158"/>
      <c r="T173" s="159"/>
      <c r="AT173" s="151" t="s">
        <v>117</v>
      </c>
      <c r="AU173" s="151" t="s">
        <v>82</v>
      </c>
      <c r="AV173" s="13" t="s">
        <v>115</v>
      </c>
      <c r="AW173" s="13" t="s">
        <v>30</v>
      </c>
      <c r="AX173" s="13" t="s">
        <v>78</v>
      </c>
      <c r="AY173" s="151" t="s">
        <v>111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0"/>
    </row>
  </sheetData>
  <autoFilter ref="C120:K17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</vt:lpstr>
      <vt:lpstr>1 - Oprava</vt:lpstr>
      <vt:lpstr>'1 - Oprava'!Názvy_tisku</vt:lpstr>
      <vt:lpstr>Re!Názvy_tisku</vt:lpstr>
      <vt:lpstr>'1 - Oprava'!Oblast_tisku</vt:lpstr>
      <vt:lpstr>Re!Oblast_tisku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2024-08-21T04:07:57Z</cp:lastPrinted>
  <dcterms:created xsi:type="dcterms:W3CDTF">2021-04-23T07:42:22Z</dcterms:created>
  <dcterms:modified xsi:type="dcterms:W3CDTF">2024-08-21T04:08:10Z</dcterms:modified>
</cp:coreProperties>
</file>