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60" activeTab="0"/>
  </bookViews>
  <sheets>
    <sheet name="Rekapitulace stavby" sheetId="1" r:id="rId1"/>
  </sheets>
  <definedNames>
    <definedName name="_xlnm.Print_Titles" localSheetId="0">'Rekapitulace stavby'!$49:$49</definedName>
    <definedName name="_xlnm.Print_Area" localSheetId="0">'Rekapitulace stavby'!$D$4:$AO$33,'Rekapitulace stavby'!$C$39:$AQ$59</definedName>
  </definedNames>
  <calcPr fullCalcOnLoad="1"/>
</workbook>
</file>

<file path=xl/sharedStrings.xml><?xml version="1.0" encoding="utf-8"?>
<sst xmlns="http://schemas.openxmlformats.org/spreadsheetml/2006/main" count="132" uniqueCount="91">
  <si>
    <t>Export VZ</t>
  </si>
  <si>
    <t>List obsahuje:</t>
  </si>
  <si>
    <t>3.0</t>
  </si>
  <si>
    <t/>
  </si>
  <si>
    <t>False</t>
  </si>
  <si>
    <t>{c8d476c1-e8b0-44d6-bd89-c7d57df78c74}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</si>
  <si>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</si>
  <si>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</si>
  <si>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</si>
  <si>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</si>
  <si>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</si>
  <si>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</si>
  <si>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</si>
  <si>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</si>
  <si>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</si>
  <si>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</si>
  <si>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</si>
  <si>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</si>
  <si>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</si>
  <si>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822 26 76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</si>
  <si>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</si>
  <si>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</si>
  <si>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</si>
  <si>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</si>
  <si>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</si>
  <si>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</si>
  <si>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</si>
  <si>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</si>
  <si>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</si>
  <si>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</si>
  <si>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</si>
  <si>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</si>
  <si>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12285447</t>
  </si>
  <si>
    <t>Ing. Jaroslav Rojt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</si>
  <si>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</si>
  <si>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</si>
  <si>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</si>
  <si>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</si>
  <si>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</si>
  <si>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</si>
  <si>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</si>
  <si>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</si>
  <si>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</si>
  <si>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</si>
  <si>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</si>
  <si>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</si>
  <si>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</si>
  <si>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</si>
  <si>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</si>
  <si>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</si>
  <si>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</si>
  <si>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</si>
  <si>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</si>
  <si>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</si>
  <si>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</si>
  <si>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</si>
  <si>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</si>
  <si>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</si>
  <si>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</si>
  <si>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</si>
  <si>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</si>
  <si>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</si>
  <si>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</si>
  <si>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</si>
  <si>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</si>
  <si>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</si>
  <si>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</si>
  <si>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</si>
  <si>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</si>
  <si>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</si>
  <si>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</si>
  <si>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</si>
  <si>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</si>
  <si>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</si>
  <si>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</si>
  <si>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2</t>
  </si>
  <si>
    <t>{34f715ba-5c2d-4cd1-9479-502240ca3d55}</t>
  </si>
  <si>
    <t>822 55 71</t>
  </si>
  <si>
    <t>1) Rekapitulace stavby</t>
  </si>
  <si>
    <t>2) Rekapitulace objektů stavby a soupisů prací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</si>
  <si>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</si>
  <si>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Kdyně</t>
  </si>
  <si>
    <t>REKONSTRUKCE SILNICE III/0223, DĚLNICKÁ ULICE VE KDYNI</t>
  </si>
  <si>
    <t>Chodníky a parkovací stání</t>
  </si>
  <si>
    <t>Osvětlení ulice Dělnická - část A</t>
  </si>
  <si>
    <t>Osvětlení ulice Dělnická - část B</t>
  </si>
  <si>
    <t>Osvětlení ulice Dělnická - část C</t>
  </si>
  <si>
    <t>Osvětlení přechodu Dělnická, Kdyně</t>
  </si>
  <si>
    <t>Kdyně - výměna kanalizace a vodovodu v ulici Dělnická</t>
  </si>
  <si>
    <t>Město Kdyně</t>
  </si>
  <si>
    <t>Kdyně - dešťová kanalizace v ulici Dělnická a Herštýnská (72,875 % z celkové ceny)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</si>
</sst>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5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>
        <color indexed="63"/>
      </bottom>
    </border>
    <border>
      <left/>
      <right style="dotted">
        <color indexed="55"/>
      </right>
      <top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  <xf numFmtId="0" fontId="37" fillId="3" borderId="0" applyNumberFormat="0" applyBorder="0" applyAlignment="0" applyProtection="0"/>
    <xf numFmtId="0" fontId="3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23" borderId="5" applyNumberFormat="0" applyAlignment="0" applyProtection="0"/>
    <xf numFmtId="0" fontId="30" fillId="7" borderId="1" applyNumberFormat="0" applyAlignment="0" applyProtection="0"/>
    <xf numFmtId="0" fontId="33" fillId="23" borderId="5" applyNumberFormat="0" applyAlignment="0" applyProtection="0"/>
    <xf numFmtId="0" fontId="3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0" fillId="8" borderId="10" applyNumberFormat="0" applyFont="0" applyAlignment="0" applyProtection="0"/>
    <xf numFmtId="0" fontId="31" fillId="22" borderId="11" applyNumberFormat="0" applyAlignment="0" applyProtection="0"/>
    <xf numFmtId="0" fontId="0" fillId="8" borderId="10" applyNumberFormat="0" applyFont="0" applyAlignment="0" applyProtection="0"/>
    <xf numFmtId="0" fontId="49" fillId="0" borderId="12" applyNumberFormat="0" applyFill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0" fillId="7" borderId="1" applyNumberFormat="0" applyAlignment="0" applyProtection="0"/>
    <xf numFmtId="0" fontId="51" fillId="24" borderId="1" applyNumberFormat="0" applyAlignment="0" applyProtection="0"/>
    <xf numFmtId="0" fontId="31" fillId="24" borderId="11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6" fillId="0" borderId="35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74" fontId="16" fillId="0" borderId="0" xfId="0" applyNumberFormat="1" applyFont="1" applyBorder="1" applyAlignment="1">
      <alignment vertical="center"/>
    </xf>
    <xf numFmtId="4" fontId="16" fillId="0" borderId="29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2" fillId="0" borderId="35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2" fillId="0" borderId="36" xfId="0" applyNumberFormat="1" applyFont="1" applyBorder="1" applyAlignment="1">
      <alignment vertical="center"/>
    </xf>
    <xf numFmtId="0" fontId="23" fillId="13" borderId="0" xfId="68" applyFill="1" applyAlignment="1">
      <alignment/>
    </xf>
    <xf numFmtId="0" fontId="42" fillId="0" borderId="0" xfId="68" applyFont="1" applyAlignment="1">
      <alignment horizontal="center" vertical="center"/>
    </xf>
    <xf numFmtId="0" fontId="8" fillId="13" borderId="0" xfId="0" applyFont="1" applyFill="1" applyAlignment="1" applyProtection="1">
      <alignment horizontal="left" vertical="center"/>
      <protection/>
    </xf>
    <xf numFmtId="0" fontId="44" fillId="13" borderId="0" xfId="0" applyFont="1" applyFill="1" applyAlignment="1" applyProtection="1">
      <alignment vertical="center"/>
      <protection/>
    </xf>
    <xf numFmtId="0" fontId="43" fillId="13" borderId="0" xfId="0" applyFont="1" applyFill="1" applyAlignment="1" applyProtection="1">
      <alignment horizontal="left" vertical="center"/>
      <protection/>
    </xf>
    <xf numFmtId="0" fontId="45" fillId="13" borderId="0" xfId="68" applyFont="1" applyFill="1" applyAlignment="1" applyProtection="1">
      <alignment vertical="center"/>
      <protection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/>
    </xf>
    <xf numFmtId="14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4" fontId="14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5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te" xfId="81"/>
    <cellStyle name="Output" xfId="82"/>
    <cellStyle name="Poznámka" xfId="83"/>
    <cellStyle name="Prepojená bunka" xfId="84"/>
    <cellStyle name="Percent" xfId="85"/>
    <cellStyle name="Followed Hyperlink" xfId="86"/>
    <cellStyle name="Spolu" xfId="87"/>
    <cellStyle name="Text upozornenia" xfId="88"/>
    <cellStyle name="Title" xfId="89"/>
    <cellStyle name="Titul" xfId="90"/>
    <cellStyle name="Total" xfId="91"/>
    <cellStyle name="Vstup" xfId="92"/>
    <cellStyle name="Výpočet" xfId="93"/>
    <cellStyle name="Výstup" xfId="94"/>
    <cellStyle name="Vysvetľujúci text" xfId="95"/>
    <cellStyle name="Warning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9A0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zoomScalePageLayoutView="0" workbookViewId="0" topLeftCell="A1">
      <pane ySplit="1" topLeftCell="BM26" activePane="bottomLeft" state="frozen"/>
      <selection pane="topLeft" activeCell="A1" sqref="A1"/>
      <selection pane="bottomLeft" activeCell="AG53" sqref="AG53:AM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78" t="s">
        <v>0</v>
      </c>
      <c r="B1" s="79"/>
      <c r="C1" s="79"/>
      <c r="D1" s="80" t="s">
        <v>1</v>
      </c>
      <c r="E1" s="79"/>
      <c r="F1" s="79"/>
      <c r="G1" s="79"/>
      <c r="H1" s="79"/>
      <c r="I1" s="79"/>
      <c r="J1" s="79"/>
      <c r="K1" s="81" t="s">
        <v>78</v>
      </c>
      <c r="L1" s="81"/>
      <c r="M1" s="81"/>
      <c r="N1" s="81"/>
      <c r="O1" s="81"/>
      <c r="P1" s="81"/>
      <c r="Q1" s="81"/>
      <c r="R1" s="81"/>
      <c r="S1" s="81"/>
      <c r="T1" s="79"/>
      <c r="U1" s="79"/>
      <c r="V1" s="79"/>
      <c r="W1" s="81" t="s">
        <v>79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7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  <c r="BV1" s="8" t="s">
        <v>5</v>
      </c>
    </row>
    <row r="2" spans="3:72" ht="36.75" customHeight="1">
      <c r="AR2" s="95" t="s">
        <v>6</v>
      </c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4"/>
      <c r="D4" s="15" t="s">
        <v>10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11</v>
      </c>
      <c r="BE4" s="18" t="s">
        <v>12</v>
      </c>
      <c r="BS4" s="9" t="s">
        <v>13</v>
      </c>
    </row>
    <row r="5" spans="2:71" ht="14.25" customHeight="1">
      <c r="B5" s="13"/>
      <c r="C5" s="14"/>
      <c r="D5" s="19" t="s">
        <v>14</v>
      </c>
      <c r="E5" s="14"/>
      <c r="F5" s="14"/>
      <c r="G5" s="14"/>
      <c r="H5" s="14"/>
      <c r="I5" s="14"/>
      <c r="J5" s="14"/>
      <c r="K5" s="122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14"/>
      <c r="AQ5" s="16"/>
      <c r="BE5" s="120" t="s">
        <v>15</v>
      </c>
      <c r="BS5" s="9" t="s">
        <v>7</v>
      </c>
    </row>
    <row r="6" spans="2:71" ht="36.75" customHeight="1">
      <c r="B6" s="13"/>
      <c r="C6" s="14"/>
      <c r="D6" s="21" t="s">
        <v>16</v>
      </c>
      <c r="E6" s="14"/>
      <c r="F6" s="14"/>
      <c r="G6" s="14"/>
      <c r="H6" s="14"/>
      <c r="I6" s="14"/>
      <c r="J6" s="14"/>
      <c r="K6" s="87" t="s">
        <v>82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14"/>
      <c r="AQ6" s="16"/>
      <c r="BE6" s="96"/>
      <c r="BS6" s="9" t="s">
        <v>17</v>
      </c>
    </row>
    <row r="7" spans="2:71" ht="14.25" customHeight="1">
      <c r="B7" s="13"/>
      <c r="C7" s="14"/>
      <c r="D7" s="22" t="s">
        <v>18</v>
      </c>
      <c r="E7" s="14"/>
      <c r="F7" s="14"/>
      <c r="G7" s="14"/>
      <c r="H7" s="14"/>
      <c r="I7" s="14"/>
      <c r="J7" s="14"/>
      <c r="K7" s="2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 t="s">
        <v>20</v>
      </c>
      <c r="AL7" s="14"/>
      <c r="AM7" s="14"/>
      <c r="AN7" s="20" t="s">
        <v>3</v>
      </c>
      <c r="AO7" s="14"/>
      <c r="AP7" s="14"/>
      <c r="AQ7" s="16"/>
      <c r="BE7" s="96"/>
      <c r="BS7" s="9" t="s">
        <v>21</v>
      </c>
    </row>
    <row r="8" spans="2:71" ht="14.25" customHeight="1">
      <c r="B8" s="13"/>
      <c r="C8" s="14"/>
      <c r="D8" s="22" t="s">
        <v>22</v>
      </c>
      <c r="E8" s="14"/>
      <c r="F8" s="14"/>
      <c r="G8" s="14"/>
      <c r="H8" s="14"/>
      <c r="I8" s="14"/>
      <c r="J8" s="14"/>
      <c r="K8" s="20" t="s">
        <v>81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 t="s">
        <v>23</v>
      </c>
      <c r="AL8" s="14"/>
      <c r="AM8" s="14"/>
      <c r="AN8" s="85">
        <v>45351</v>
      </c>
      <c r="AO8" s="14"/>
      <c r="AP8" s="14"/>
      <c r="AQ8" s="16"/>
      <c r="BE8" s="96"/>
      <c r="BS8" s="9" t="s">
        <v>24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E9" s="96"/>
      <c r="BS9" s="9" t="s">
        <v>25</v>
      </c>
    </row>
    <row r="10" spans="2:71" ht="14.25" customHeight="1">
      <c r="B10" s="13"/>
      <c r="C10" s="14"/>
      <c r="D10" s="22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2" t="s">
        <v>27</v>
      </c>
      <c r="AL10" s="14"/>
      <c r="AM10" s="14"/>
      <c r="AN10" s="20" t="s">
        <v>3</v>
      </c>
      <c r="AO10" s="14"/>
      <c r="AP10" s="14"/>
      <c r="AQ10" s="16"/>
      <c r="BE10" s="96"/>
      <c r="BS10" s="9" t="s">
        <v>17</v>
      </c>
    </row>
    <row r="11" spans="2:71" ht="18" customHeight="1">
      <c r="B11" s="13"/>
      <c r="C11" s="14"/>
      <c r="D11" s="14"/>
      <c r="E11" s="20" t="s">
        <v>89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 t="s">
        <v>28</v>
      </c>
      <c r="AL11" s="14"/>
      <c r="AM11" s="14"/>
      <c r="AN11" s="20" t="s">
        <v>3</v>
      </c>
      <c r="AO11" s="14"/>
      <c r="AP11" s="14"/>
      <c r="AQ11" s="16"/>
      <c r="BE11" s="96"/>
      <c r="BS11" s="9" t="s">
        <v>17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E12" s="96"/>
      <c r="BS12" s="9" t="s">
        <v>17</v>
      </c>
    </row>
    <row r="13" spans="2:71" ht="14.25" customHeight="1">
      <c r="B13" s="13"/>
      <c r="C13" s="14"/>
      <c r="D13" s="22" t="s">
        <v>29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 t="s">
        <v>27</v>
      </c>
      <c r="AL13" s="14"/>
      <c r="AM13" s="14"/>
      <c r="AN13" s="23" t="s">
        <v>30</v>
      </c>
      <c r="AO13" s="14"/>
      <c r="AP13" s="14"/>
      <c r="AQ13" s="16"/>
      <c r="BE13" s="96"/>
      <c r="BS13" s="9" t="s">
        <v>17</v>
      </c>
    </row>
    <row r="14" spans="2:71" ht="15">
      <c r="B14" s="13"/>
      <c r="C14" s="14"/>
      <c r="D14" s="14"/>
      <c r="E14" s="88" t="s">
        <v>30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22" t="s">
        <v>28</v>
      </c>
      <c r="AL14" s="14"/>
      <c r="AM14" s="14"/>
      <c r="AN14" s="23" t="s">
        <v>30</v>
      </c>
      <c r="AO14" s="14"/>
      <c r="AP14" s="14"/>
      <c r="AQ14" s="16"/>
      <c r="BE14" s="96"/>
      <c r="BS14" s="9" t="s">
        <v>17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E15" s="96"/>
      <c r="BS15" s="9" t="s">
        <v>4</v>
      </c>
    </row>
    <row r="16" spans="2:71" ht="14.25" customHeight="1">
      <c r="B16" s="13"/>
      <c r="C16" s="14"/>
      <c r="D16" s="22" t="s">
        <v>31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 t="s">
        <v>27</v>
      </c>
      <c r="AL16" s="14"/>
      <c r="AM16" s="14"/>
      <c r="AN16" s="20" t="s">
        <v>32</v>
      </c>
      <c r="AO16" s="14"/>
      <c r="AP16" s="14"/>
      <c r="AQ16" s="16"/>
      <c r="BE16" s="96"/>
      <c r="BS16" s="9" t="s">
        <v>4</v>
      </c>
    </row>
    <row r="17" spans="2:71" ht="18" customHeight="1">
      <c r="B17" s="13"/>
      <c r="C17" s="14"/>
      <c r="D17" s="14"/>
      <c r="E17" s="20" t="s">
        <v>33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2" t="s">
        <v>28</v>
      </c>
      <c r="AL17" s="14"/>
      <c r="AM17" s="14"/>
      <c r="AN17" s="20" t="s">
        <v>3</v>
      </c>
      <c r="AO17" s="14"/>
      <c r="AP17" s="14"/>
      <c r="AQ17" s="16"/>
      <c r="BE17" s="96"/>
      <c r="BS17" s="9" t="s">
        <v>34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E18" s="96"/>
      <c r="BS18" s="9" t="s">
        <v>7</v>
      </c>
    </row>
    <row r="19" spans="2:71" ht="14.25" customHeight="1">
      <c r="B19" s="13"/>
      <c r="C19" s="14"/>
      <c r="D19" s="22" t="s">
        <v>35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E19" s="96"/>
      <c r="BS19" s="9" t="s">
        <v>7</v>
      </c>
    </row>
    <row r="20" spans="2:71" ht="34.5" customHeight="1">
      <c r="B20" s="13"/>
      <c r="C20" s="14"/>
      <c r="D20" s="14"/>
      <c r="E20" s="89" t="s">
        <v>80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14"/>
      <c r="AP20" s="14"/>
      <c r="AQ20" s="16"/>
      <c r="BE20" s="96"/>
      <c r="BS20" s="9" t="s">
        <v>4</v>
      </c>
    </row>
    <row r="21" spans="2:57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BE21" s="96"/>
    </row>
    <row r="22" spans="2:57" ht="6.75" customHeight="1">
      <c r="B22" s="13"/>
      <c r="C22" s="1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14"/>
      <c r="AQ22" s="16"/>
      <c r="BE22" s="96"/>
    </row>
    <row r="23" spans="2:57" s="1" customFormat="1" ht="25.5" customHeight="1">
      <c r="B23" s="25"/>
      <c r="C23" s="26"/>
      <c r="D23" s="27" t="s">
        <v>36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90">
        <f>ROUND(AG51,2)</f>
        <v>0</v>
      </c>
      <c r="AL23" s="91"/>
      <c r="AM23" s="91"/>
      <c r="AN23" s="91"/>
      <c r="AO23" s="91"/>
      <c r="AP23" s="26"/>
      <c r="AQ23" s="29"/>
      <c r="BE23" s="105"/>
    </row>
    <row r="24" spans="2:57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9"/>
      <c r="BE24" s="105"/>
    </row>
    <row r="25" spans="2:57" s="1" customFormat="1" ht="13.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92" t="s">
        <v>37</v>
      </c>
      <c r="M25" s="113"/>
      <c r="N25" s="113"/>
      <c r="O25" s="113"/>
      <c r="P25" s="26"/>
      <c r="Q25" s="26"/>
      <c r="R25" s="26"/>
      <c r="S25" s="26"/>
      <c r="T25" s="26"/>
      <c r="U25" s="26"/>
      <c r="V25" s="26"/>
      <c r="W25" s="92" t="s">
        <v>38</v>
      </c>
      <c r="X25" s="113"/>
      <c r="Y25" s="113"/>
      <c r="Z25" s="113"/>
      <c r="AA25" s="113"/>
      <c r="AB25" s="113"/>
      <c r="AC25" s="113"/>
      <c r="AD25" s="113"/>
      <c r="AE25" s="113"/>
      <c r="AF25" s="26"/>
      <c r="AG25" s="26"/>
      <c r="AH25" s="26"/>
      <c r="AI25" s="26"/>
      <c r="AJ25" s="26"/>
      <c r="AK25" s="92" t="s">
        <v>39</v>
      </c>
      <c r="AL25" s="113"/>
      <c r="AM25" s="113"/>
      <c r="AN25" s="113"/>
      <c r="AO25" s="113"/>
      <c r="AP25" s="26"/>
      <c r="AQ25" s="29"/>
      <c r="BE25" s="105"/>
    </row>
    <row r="26" spans="2:57" s="2" customFormat="1" ht="14.25" customHeight="1">
      <c r="B26" s="30"/>
      <c r="C26" s="31"/>
      <c r="D26" s="32" t="s">
        <v>40</v>
      </c>
      <c r="E26" s="31"/>
      <c r="F26" s="32" t="s">
        <v>41</v>
      </c>
      <c r="G26" s="31"/>
      <c r="H26" s="31"/>
      <c r="I26" s="31"/>
      <c r="J26" s="31"/>
      <c r="K26" s="31"/>
      <c r="L26" s="114">
        <v>0.21</v>
      </c>
      <c r="M26" s="115"/>
      <c r="N26" s="115"/>
      <c r="O26" s="115"/>
      <c r="P26" s="31"/>
      <c r="Q26" s="31"/>
      <c r="R26" s="31"/>
      <c r="S26" s="31"/>
      <c r="T26" s="31"/>
      <c r="U26" s="31"/>
      <c r="V26" s="31"/>
      <c r="W26" s="116">
        <f>SUM(AG51)</f>
        <v>0</v>
      </c>
      <c r="X26" s="115"/>
      <c r="Y26" s="115"/>
      <c r="Z26" s="115"/>
      <c r="AA26" s="115"/>
      <c r="AB26" s="115"/>
      <c r="AC26" s="115"/>
      <c r="AD26" s="115"/>
      <c r="AE26" s="115"/>
      <c r="AF26" s="31"/>
      <c r="AG26" s="31"/>
      <c r="AH26" s="31"/>
      <c r="AI26" s="31"/>
      <c r="AJ26" s="31"/>
      <c r="AK26" s="116">
        <f>SUM(AN51-AG51)</f>
        <v>0</v>
      </c>
      <c r="AL26" s="115"/>
      <c r="AM26" s="115"/>
      <c r="AN26" s="115"/>
      <c r="AO26" s="115"/>
      <c r="AP26" s="31"/>
      <c r="AQ26" s="33"/>
      <c r="BE26" s="121"/>
    </row>
    <row r="27" spans="2:57" s="2" customFormat="1" ht="14.25" customHeight="1">
      <c r="B27" s="30"/>
      <c r="C27" s="31"/>
      <c r="D27" s="31"/>
      <c r="E27" s="31"/>
      <c r="F27" s="32" t="s">
        <v>42</v>
      </c>
      <c r="G27" s="31"/>
      <c r="H27" s="31"/>
      <c r="I27" s="31"/>
      <c r="J27" s="31"/>
      <c r="K27" s="31"/>
      <c r="L27" s="114">
        <v>0.15</v>
      </c>
      <c r="M27" s="115"/>
      <c r="N27" s="115"/>
      <c r="O27" s="115"/>
      <c r="P27" s="31"/>
      <c r="Q27" s="31"/>
      <c r="R27" s="31"/>
      <c r="S27" s="31"/>
      <c r="T27" s="31"/>
      <c r="U27" s="31"/>
      <c r="V27" s="31"/>
      <c r="W27" s="116">
        <v>0</v>
      </c>
      <c r="X27" s="115"/>
      <c r="Y27" s="115"/>
      <c r="Z27" s="115"/>
      <c r="AA27" s="115"/>
      <c r="AB27" s="115"/>
      <c r="AC27" s="115"/>
      <c r="AD27" s="115"/>
      <c r="AE27" s="115"/>
      <c r="AF27" s="31"/>
      <c r="AG27" s="31"/>
      <c r="AH27" s="31"/>
      <c r="AI27" s="31"/>
      <c r="AJ27" s="31"/>
      <c r="AK27" s="116">
        <v>0</v>
      </c>
      <c r="AL27" s="115"/>
      <c r="AM27" s="115"/>
      <c r="AN27" s="115"/>
      <c r="AO27" s="115"/>
      <c r="AP27" s="31"/>
      <c r="AQ27" s="33"/>
      <c r="BE27" s="121"/>
    </row>
    <row r="28" spans="2:57" s="2" customFormat="1" ht="14.25" customHeight="1" hidden="1">
      <c r="B28" s="30"/>
      <c r="C28" s="31"/>
      <c r="D28" s="31"/>
      <c r="E28" s="31"/>
      <c r="F28" s="32" t="s">
        <v>43</v>
      </c>
      <c r="G28" s="31"/>
      <c r="H28" s="31"/>
      <c r="I28" s="31"/>
      <c r="J28" s="31"/>
      <c r="K28" s="31"/>
      <c r="L28" s="114">
        <v>0.21</v>
      </c>
      <c r="M28" s="115"/>
      <c r="N28" s="115"/>
      <c r="O28" s="115"/>
      <c r="P28" s="31"/>
      <c r="Q28" s="31"/>
      <c r="R28" s="31"/>
      <c r="S28" s="31"/>
      <c r="T28" s="31"/>
      <c r="U28" s="31"/>
      <c r="V28" s="31"/>
      <c r="W28" s="116" t="e">
        <f>ROUND(BB51,2)</f>
        <v>#REF!</v>
      </c>
      <c r="X28" s="115"/>
      <c r="Y28" s="115"/>
      <c r="Z28" s="115"/>
      <c r="AA28" s="115"/>
      <c r="AB28" s="115"/>
      <c r="AC28" s="115"/>
      <c r="AD28" s="115"/>
      <c r="AE28" s="115"/>
      <c r="AF28" s="31"/>
      <c r="AG28" s="31"/>
      <c r="AH28" s="31"/>
      <c r="AI28" s="31"/>
      <c r="AJ28" s="31"/>
      <c r="AK28" s="116">
        <v>0</v>
      </c>
      <c r="AL28" s="115"/>
      <c r="AM28" s="115"/>
      <c r="AN28" s="115"/>
      <c r="AO28" s="115"/>
      <c r="AP28" s="31"/>
      <c r="AQ28" s="33"/>
      <c r="BE28" s="121"/>
    </row>
    <row r="29" spans="2:57" s="2" customFormat="1" ht="14.25" customHeight="1" hidden="1">
      <c r="B29" s="30"/>
      <c r="C29" s="31"/>
      <c r="D29" s="31"/>
      <c r="E29" s="31"/>
      <c r="F29" s="32" t="s">
        <v>44</v>
      </c>
      <c r="G29" s="31"/>
      <c r="H29" s="31"/>
      <c r="I29" s="31"/>
      <c r="J29" s="31"/>
      <c r="K29" s="31"/>
      <c r="L29" s="114">
        <v>0.15</v>
      </c>
      <c r="M29" s="115"/>
      <c r="N29" s="115"/>
      <c r="O29" s="115"/>
      <c r="P29" s="31"/>
      <c r="Q29" s="31"/>
      <c r="R29" s="31"/>
      <c r="S29" s="31"/>
      <c r="T29" s="31"/>
      <c r="U29" s="31"/>
      <c r="V29" s="31"/>
      <c r="W29" s="116" t="e">
        <f>ROUND(BC51,2)</f>
        <v>#REF!</v>
      </c>
      <c r="X29" s="115"/>
      <c r="Y29" s="115"/>
      <c r="Z29" s="115"/>
      <c r="AA29" s="115"/>
      <c r="AB29" s="115"/>
      <c r="AC29" s="115"/>
      <c r="AD29" s="115"/>
      <c r="AE29" s="115"/>
      <c r="AF29" s="31"/>
      <c r="AG29" s="31"/>
      <c r="AH29" s="31"/>
      <c r="AI29" s="31"/>
      <c r="AJ29" s="31"/>
      <c r="AK29" s="116">
        <v>0</v>
      </c>
      <c r="AL29" s="115"/>
      <c r="AM29" s="115"/>
      <c r="AN29" s="115"/>
      <c r="AO29" s="115"/>
      <c r="AP29" s="31"/>
      <c r="AQ29" s="33"/>
      <c r="BE29" s="121"/>
    </row>
    <row r="30" spans="2:57" s="2" customFormat="1" ht="14.25" customHeight="1" hidden="1">
      <c r="B30" s="30"/>
      <c r="C30" s="31"/>
      <c r="D30" s="31"/>
      <c r="E30" s="31"/>
      <c r="F30" s="32" t="s">
        <v>45</v>
      </c>
      <c r="G30" s="31"/>
      <c r="H30" s="31"/>
      <c r="I30" s="31"/>
      <c r="J30" s="31"/>
      <c r="K30" s="31"/>
      <c r="L30" s="114">
        <v>0</v>
      </c>
      <c r="M30" s="115"/>
      <c r="N30" s="115"/>
      <c r="O30" s="115"/>
      <c r="P30" s="31"/>
      <c r="Q30" s="31"/>
      <c r="R30" s="31"/>
      <c r="S30" s="31"/>
      <c r="T30" s="31"/>
      <c r="U30" s="31"/>
      <c r="V30" s="31"/>
      <c r="W30" s="116" t="e">
        <f>ROUND(BD51,2)</f>
        <v>#REF!</v>
      </c>
      <c r="X30" s="115"/>
      <c r="Y30" s="115"/>
      <c r="Z30" s="115"/>
      <c r="AA30" s="115"/>
      <c r="AB30" s="115"/>
      <c r="AC30" s="115"/>
      <c r="AD30" s="115"/>
      <c r="AE30" s="115"/>
      <c r="AF30" s="31"/>
      <c r="AG30" s="31"/>
      <c r="AH30" s="31"/>
      <c r="AI30" s="31"/>
      <c r="AJ30" s="31"/>
      <c r="AK30" s="116">
        <v>0</v>
      </c>
      <c r="AL30" s="115"/>
      <c r="AM30" s="115"/>
      <c r="AN30" s="115"/>
      <c r="AO30" s="115"/>
      <c r="AP30" s="31"/>
      <c r="AQ30" s="33"/>
      <c r="BE30" s="121"/>
    </row>
    <row r="31" spans="2:57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9"/>
      <c r="BE31" s="105"/>
    </row>
    <row r="32" spans="2:57" s="1" customFormat="1" ht="25.5" customHeight="1">
      <c r="B32" s="25"/>
      <c r="C32" s="34"/>
      <c r="D32" s="35" t="s">
        <v>46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 t="s">
        <v>47</v>
      </c>
      <c r="U32" s="36"/>
      <c r="V32" s="36"/>
      <c r="W32" s="36"/>
      <c r="X32" s="117" t="s">
        <v>48</v>
      </c>
      <c r="Y32" s="100"/>
      <c r="Z32" s="100"/>
      <c r="AA32" s="100"/>
      <c r="AB32" s="100"/>
      <c r="AC32" s="36"/>
      <c r="AD32" s="36"/>
      <c r="AE32" s="36"/>
      <c r="AF32" s="36"/>
      <c r="AG32" s="36"/>
      <c r="AH32" s="36"/>
      <c r="AI32" s="36"/>
      <c r="AJ32" s="36"/>
      <c r="AK32" s="118">
        <f>SUM(AN51)</f>
        <v>0</v>
      </c>
      <c r="AL32" s="100"/>
      <c r="AM32" s="100"/>
      <c r="AN32" s="100"/>
      <c r="AO32" s="119"/>
      <c r="AP32" s="34"/>
      <c r="AQ32" s="38"/>
      <c r="BE32" s="105"/>
    </row>
    <row r="33" spans="2:43" s="1" customFormat="1" ht="6.7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9"/>
    </row>
    <row r="34" spans="2:43" s="1" customFormat="1" ht="6.7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</row>
    <row r="38" spans="2:44" s="1" customFormat="1" ht="6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25"/>
    </row>
    <row r="39" spans="2:44" s="1" customFormat="1" ht="36.75" customHeight="1">
      <c r="B39" s="25"/>
      <c r="C39" s="44" t="s">
        <v>49</v>
      </c>
      <c r="AR39" s="25"/>
    </row>
    <row r="40" spans="2:44" s="1" customFormat="1" ht="6.75" customHeight="1">
      <c r="B40" s="25"/>
      <c r="AR40" s="25"/>
    </row>
    <row r="41" spans="2:44" s="3" customFormat="1" ht="14.25" customHeight="1">
      <c r="B41" s="45"/>
      <c r="C41" s="46" t="s">
        <v>14</v>
      </c>
      <c r="L41" s="3">
        <f>K5</f>
        <v>0</v>
      </c>
      <c r="AR41" s="45"/>
    </row>
    <row r="42" spans="2:44" s="4" customFormat="1" ht="36.75" customHeight="1">
      <c r="B42" s="47"/>
      <c r="C42" s="48" t="s">
        <v>16</v>
      </c>
      <c r="L42" s="102" t="str">
        <f>K6</f>
        <v>REKONSTRUKCE SILNICE III/0223, DĚLNICKÁ ULICE VE KDYNI</v>
      </c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R42" s="47"/>
    </row>
    <row r="43" spans="2:44" s="1" customFormat="1" ht="6.75" customHeight="1">
      <c r="B43" s="25"/>
      <c r="AR43" s="25"/>
    </row>
    <row r="44" spans="2:44" s="1" customFormat="1" ht="15">
      <c r="B44" s="25"/>
      <c r="C44" s="46" t="s">
        <v>22</v>
      </c>
      <c r="L44" s="49" t="str">
        <f>IF(K8="","",K8)</f>
        <v>Kdyně</v>
      </c>
      <c r="AI44" s="46" t="s">
        <v>23</v>
      </c>
      <c r="AM44" s="104">
        <f>IF(AN8="","",AN8)</f>
        <v>45351</v>
      </c>
      <c r="AN44" s="105"/>
      <c r="AR44" s="25"/>
    </row>
    <row r="45" spans="2:44" s="1" customFormat="1" ht="6.75" customHeight="1">
      <c r="B45" s="25"/>
      <c r="AR45" s="25"/>
    </row>
    <row r="46" spans="2:56" s="1" customFormat="1" ht="15">
      <c r="B46" s="25"/>
      <c r="C46" s="46" t="s">
        <v>26</v>
      </c>
      <c r="L46" s="3" t="str">
        <f>IF(E11="","",E11)</f>
        <v>Město Kdyně</v>
      </c>
      <c r="AI46" s="46" t="s">
        <v>31</v>
      </c>
      <c r="AM46" s="106" t="str">
        <f>IF(E17="","",E17)</f>
        <v>Ing. Jaroslav Rojt</v>
      </c>
      <c r="AN46" s="105"/>
      <c r="AO46" s="105"/>
      <c r="AP46" s="105"/>
      <c r="AR46" s="25"/>
      <c r="AS46" s="110" t="s">
        <v>50</v>
      </c>
      <c r="AT46" s="111"/>
      <c r="AU46" s="50"/>
      <c r="AV46" s="50"/>
      <c r="AW46" s="50"/>
      <c r="AX46" s="50"/>
      <c r="AY46" s="50"/>
      <c r="AZ46" s="50"/>
      <c r="BA46" s="50"/>
      <c r="BB46" s="50"/>
      <c r="BC46" s="50"/>
      <c r="BD46" s="51"/>
    </row>
    <row r="47" spans="2:56" s="1" customFormat="1" ht="15">
      <c r="B47" s="25"/>
      <c r="C47" s="46" t="s">
        <v>29</v>
      </c>
      <c r="L47" s="3">
        <f>IF(E14="Vyplň údaj","",E14)</f>
      </c>
      <c r="AR47" s="25"/>
      <c r="AS47" s="112"/>
      <c r="AT47" s="113"/>
      <c r="AU47" s="26"/>
      <c r="AV47" s="26"/>
      <c r="AW47" s="26"/>
      <c r="AX47" s="26"/>
      <c r="AY47" s="26"/>
      <c r="AZ47" s="26"/>
      <c r="BA47" s="26"/>
      <c r="BB47" s="26"/>
      <c r="BC47" s="26"/>
      <c r="BD47" s="52"/>
    </row>
    <row r="48" spans="2:56" s="1" customFormat="1" ht="10.5" customHeight="1">
      <c r="B48" s="25"/>
      <c r="AR48" s="25"/>
      <c r="AS48" s="112"/>
      <c r="AT48" s="113"/>
      <c r="AU48" s="26"/>
      <c r="AV48" s="26"/>
      <c r="AW48" s="26"/>
      <c r="AX48" s="26"/>
      <c r="AY48" s="26"/>
      <c r="AZ48" s="26"/>
      <c r="BA48" s="26"/>
      <c r="BB48" s="26"/>
      <c r="BC48" s="26"/>
      <c r="BD48" s="52"/>
    </row>
    <row r="49" spans="2:56" s="1" customFormat="1" ht="29.25" customHeight="1">
      <c r="B49" s="25"/>
      <c r="C49" s="109" t="s">
        <v>51</v>
      </c>
      <c r="D49" s="100"/>
      <c r="E49" s="100"/>
      <c r="F49" s="100"/>
      <c r="G49" s="100"/>
      <c r="H49" s="36"/>
      <c r="I49" s="101" t="s">
        <v>52</v>
      </c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99" t="s">
        <v>53</v>
      </c>
      <c r="AH49" s="100"/>
      <c r="AI49" s="100"/>
      <c r="AJ49" s="100"/>
      <c r="AK49" s="100"/>
      <c r="AL49" s="100"/>
      <c r="AM49" s="100"/>
      <c r="AN49" s="101" t="s">
        <v>54</v>
      </c>
      <c r="AO49" s="100"/>
      <c r="AP49" s="100"/>
      <c r="AQ49" s="53" t="s">
        <v>55</v>
      </c>
      <c r="AR49" s="25"/>
      <c r="AS49" s="54" t="s">
        <v>56</v>
      </c>
      <c r="AT49" s="55" t="s">
        <v>57</v>
      </c>
      <c r="AU49" s="55" t="s">
        <v>58</v>
      </c>
      <c r="AV49" s="55" t="s">
        <v>59</v>
      </c>
      <c r="AW49" s="55" t="s">
        <v>60</v>
      </c>
      <c r="AX49" s="55" t="s">
        <v>61</v>
      </c>
      <c r="AY49" s="55" t="s">
        <v>62</v>
      </c>
      <c r="AZ49" s="55" t="s">
        <v>63</v>
      </c>
      <c r="BA49" s="55" t="s">
        <v>64</v>
      </c>
      <c r="BB49" s="55" t="s">
        <v>65</v>
      </c>
      <c r="BC49" s="55" t="s">
        <v>66</v>
      </c>
      <c r="BD49" s="56" t="s">
        <v>67</v>
      </c>
    </row>
    <row r="50" spans="2:56" s="1" customFormat="1" ht="10.5" customHeight="1">
      <c r="B50" s="25"/>
      <c r="AR50" s="25"/>
      <c r="AS50" s="57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1"/>
    </row>
    <row r="51" spans="2:90" s="4" customFormat="1" ht="32.25" customHeight="1">
      <c r="B51" s="47"/>
      <c r="C51" s="58" t="s">
        <v>68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93">
        <f>ROUND(SUM(AG52:AG58),2)</f>
        <v>0</v>
      </c>
      <c r="AH51" s="93"/>
      <c r="AI51" s="93"/>
      <c r="AJ51" s="93"/>
      <c r="AK51" s="93"/>
      <c r="AL51" s="93"/>
      <c r="AM51" s="93"/>
      <c r="AN51" s="94">
        <f>SUM(AN52:AP58)</f>
        <v>0</v>
      </c>
      <c r="AO51" s="94"/>
      <c r="AP51" s="94"/>
      <c r="AQ51" s="60" t="s">
        <v>3</v>
      </c>
      <c r="AR51" s="47"/>
      <c r="AS51" s="61">
        <f>ROUND(SUM(AS52:AS58),2)</f>
        <v>0</v>
      </c>
      <c r="AT51" s="62" t="e">
        <f>ROUND(SUM(AV51:AW51),2)</f>
        <v>#REF!</v>
      </c>
      <c r="AU51" s="63" t="e">
        <f>ROUND(SUM(AU52:AU58),5)</f>
        <v>#REF!</v>
      </c>
      <c r="AV51" s="62" t="e">
        <f>ROUND(AZ51*L26,2)</f>
        <v>#REF!</v>
      </c>
      <c r="AW51" s="62" t="e">
        <f>ROUND(BA51*L27,2)</f>
        <v>#REF!</v>
      </c>
      <c r="AX51" s="62" t="e">
        <f>ROUND(BB51*L26,2)</f>
        <v>#REF!</v>
      </c>
      <c r="AY51" s="62" t="e">
        <f>ROUND(BC51*L27,2)</f>
        <v>#REF!</v>
      </c>
      <c r="AZ51" s="62" t="e">
        <f>ROUND(SUM(AZ52:AZ58),2)</f>
        <v>#REF!</v>
      </c>
      <c r="BA51" s="62" t="e">
        <f>ROUND(SUM(BA52:BA58),2)</f>
        <v>#REF!</v>
      </c>
      <c r="BB51" s="62" t="e">
        <f>ROUND(SUM(BB52:BB58),2)</f>
        <v>#REF!</v>
      </c>
      <c r="BC51" s="62" t="e">
        <f>ROUND(SUM(BC52:BC58),2)</f>
        <v>#REF!</v>
      </c>
      <c r="BD51" s="64" t="e">
        <f>ROUND(SUM(BD52:BD58),2)</f>
        <v>#REF!</v>
      </c>
      <c r="BS51" s="48" t="s">
        <v>69</v>
      </c>
      <c r="BT51" s="48" t="s">
        <v>70</v>
      </c>
      <c r="BU51" s="65" t="s">
        <v>71</v>
      </c>
      <c r="BV51" s="48" t="s">
        <v>72</v>
      </c>
      <c r="BW51" s="48" t="s">
        <v>5</v>
      </c>
      <c r="BX51" s="48" t="s">
        <v>73</v>
      </c>
      <c r="CL51" s="48" t="s">
        <v>19</v>
      </c>
    </row>
    <row r="52" spans="1:91" s="5" customFormat="1" ht="27" customHeight="1">
      <c r="A52" s="77"/>
      <c r="B52" s="66"/>
      <c r="C52" s="67"/>
      <c r="D52" s="107">
        <v>102</v>
      </c>
      <c r="E52" s="98"/>
      <c r="F52" s="98"/>
      <c r="G52" s="98"/>
      <c r="H52" s="98"/>
      <c r="I52" s="68"/>
      <c r="J52" s="108" t="s">
        <v>83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7">
        <v>0</v>
      </c>
      <c r="AH52" s="98"/>
      <c r="AI52" s="98"/>
      <c r="AJ52" s="98"/>
      <c r="AK52" s="98"/>
      <c r="AL52" s="98"/>
      <c r="AM52" s="98"/>
      <c r="AN52" s="97">
        <f aca="true" t="shared" si="0" ref="AN52:AN58">SUM(AG52)*1.21</f>
        <v>0</v>
      </c>
      <c r="AO52" s="98"/>
      <c r="AP52" s="98"/>
      <c r="AQ52" s="69" t="s">
        <v>74</v>
      </c>
      <c r="AR52" s="66"/>
      <c r="AS52" s="70">
        <v>0</v>
      </c>
      <c r="AT52" s="71" t="e">
        <f>ROUND(SUM(AV52:AW52),2)</f>
        <v>#REF!</v>
      </c>
      <c r="AU52" s="72" t="e">
        <f>#REF!</f>
        <v>#REF!</v>
      </c>
      <c r="AV52" s="71" t="e">
        <f>#REF!</f>
        <v>#REF!</v>
      </c>
      <c r="AW52" s="71" t="e">
        <f>#REF!</f>
        <v>#REF!</v>
      </c>
      <c r="AX52" s="71" t="e">
        <f>#REF!</f>
        <v>#REF!</v>
      </c>
      <c r="AY52" s="71" t="e">
        <f>#REF!</f>
        <v>#REF!</v>
      </c>
      <c r="AZ52" s="71" t="e">
        <f>#REF!</f>
        <v>#REF!</v>
      </c>
      <c r="BA52" s="71" t="e">
        <f>#REF!</f>
        <v>#REF!</v>
      </c>
      <c r="BB52" s="71" t="e">
        <f>#REF!</f>
        <v>#REF!</v>
      </c>
      <c r="BC52" s="71" t="e">
        <f>#REF!</f>
        <v>#REF!</v>
      </c>
      <c r="BD52" s="73" t="e">
        <f>#REF!</f>
        <v>#REF!</v>
      </c>
      <c r="BT52" s="74" t="s">
        <v>21</v>
      </c>
      <c r="BV52" s="74" t="s">
        <v>72</v>
      </c>
      <c r="BW52" s="74" t="s">
        <v>76</v>
      </c>
      <c r="BX52" s="74" t="s">
        <v>5</v>
      </c>
      <c r="CL52" s="74" t="s">
        <v>77</v>
      </c>
      <c r="CM52" s="74" t="s">
        <v>75</v>
      </c>
    </row>
    <row r="53" spans="1:91" s="5" customFormat="1" ht="27" customHeight="1">
      <c r="A53" s="77"/>
      <c r="B53" s="66"/>
      <c r="C53" s="67"/>
      <c r="D53" s="107">
        <v>301</v>
      </c>
      <c r="E53" s="98"/>
      <c r="F53" s="98"/>
      <c r="G53" s="98"/>
      <c r="H53" s="98"/>
      <c r="I53" s="68"/>
      <c r="J53" s="108" t="s">
        <v>90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7">
        <v>0</v>
      </c>
      <c r="AH53" s="98"/>
      <c r="AI53" s="98"/>
      <c r="AJ53" s="98"/>
      <c r="AK53" s="98"/>
      <c r="AL53" s="98"/>
      <c r="AM53" s="98"/>
      <c r="AN53" s="97">
        <f t="shared" si="0"/>
        <v>0</v>
      </c>
      <c r="AO53" s="98"/>
      <c r="AP53" s="98"/>
      <c r="AQ53" s="69" t="s">
        <v>74</v>
      </c>
      <c r="AR53" s="66"/>
      <c r="AS53" s="75"/>
      <c r="AT53" s="82"/>
      <c r="AU53" s="83"/>
      <c r="AV53" s="82"/>
      <c r="AW53" s="82"/>
      <c r="AX53" s="82"/>
      <c r="AY53" s="82"/>
      <c r="AZ53" s="82"/>
      <c r="BA53" s="82"/>
      <c r="BB53" s="82"/>
      <c r="BC53" s="82"/>
      <c r="BD53" s="84"/>
      <c r="BT53" s="74"/>
      <c r="BV53" s="74"/>
      <c r="BW53" s="74"/>
      <c r="BX53" s="74"/>
      <c r="CL53" s="74"/>
      <c r="CM53" s="74"/>
    </row>
    <row r="54" spans="1:91" s="5" customFormat="1" ht="27" customHeight="1">
      <c r="A54" s="77"/>
      <c r="B54" s="66"/>
      <c r="C54" s="67"/>
      <c r="D54" s="107">
        <v>302</v>
      </c>
      <c r="E54" s="98"/>
      <c r="F54" s="98"/>
      <c r="G54" s="98"/>
      <c r="H54" s="98"/>
      <c r="I54" s="68"/>
      <c r="J54" s="108" t="s">
        <v>88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7">
        <v>0</v>
      </c>
      <c r="AH54" s="98"/>
      <c r="AI54" s="98"/>
      <c r="AJ54" s="98"/>
      <c r="AK54" s="98"/>
      <c r="AL54" s="98"/>
      <c r="AM54" s="98"/>
      <c r="AN54" s="97">
        <f t="shared" si="0"/>
        <v>0</v>
      </c>
      <c r="AO54" s="98"/>
      <c r="AP54" s="98"/>
      <c r="AQ54" s="69" t="s">
        <v>74</v>
      </c>
      <c r="AR54" s="66"/>
      <c r="AS54" s="75"/>
      <c r="AT54" s="82"/>
      <c r="AU54" s="83"/>
      <c r="AV54" s="82"/>
      <c r="AW54" s="82"/>
      <c r="AX54" s="82"/>
      <c r="AY54" s="82"/>
      <c r="AZ54" s="82"/>
      <c r="BA54" s="82"/>
      <c r="BB54" s="82"/>
      <c r="BC54" s="82"/>
      <c r="BD54" s="84"/>
      <c r="BT54" s="74"/>
      <c r="BV54" s="74"/>
      <c r="BW54" s="74"/>
      <c r="BX54" s="74"/>
      <c r="CL54" s="74"/>
      <c r="CM54" s="74"/>
    </row>
    <row r="55" spans="1:91" s="5" customFormat="1" ht="27" customHeight="1">
      <c r="A55" s="77"/>
      <c r="B55" s="66"/>
      <c r="C55" s="67"/>
      <c r="D55" s="107">
        <v>401</v>
      </c>
      <c r="E55" s="98"/>
      <c r="F55" s="98"/>
      <c r="G55" s="98"/>
      <c r="H55" s="98"/>
      <c r="I55" s="68"/>
      <c r="J55" s="108" t="s">
        <v>84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7">
        <v>0</v>
      </c>
      <c r="AH55" s="98"/>
      <c r="AI55" s="98"/>
      <c r="AJ55" s="98"/>
      <c r="AK55" s="98"/>
      <c r="AL55" s="98"/>
      <c r="AM55" s="98"/>
      <c r="AN55" s="97">
        <f t="shared" si="0"/>
        <v>0</v>
      </c>
      <c r="AO55" s="98"/>
      <c r="AP55" s="98"/>
      <c r="AQ55" s="69" t="s">
        <v>74</v>
      </c>
      <c r="AR55" s="66"/>
      <c r="AS55" s="75"/>
      <c r="AT55" s="82"/>
      <c r="AU55" s="83"/>
      <c r="AV55" s="82"/>
      <c r="AW55" s="82"/>
      <c r="AX55" s="82"/>
      <c r="AY55" s="82"/>
      <c r="AZ55" s="82"/>
      <c r="BA55" s="82"/>
      <c r="BB55" s="82"/>
      <c r="BC55" s="82"/>
      <c r="BD55" s="84"/>
      <c r="BT55" s="74"/>
      <c r="BV55" s="74"/>
      <c r="BW55" s="74"/>
      <c r="BX55" s="74"/>
      <c r="CL55" s="74"/>
      <c r="CM55" s="74"/>
    </row>
    <row r="56" spans="1:91" s="5" customFormat="1" ht="27" customHeight="1">
      <c r="A56" s="77"/>
      <c r="B56" s="66"/>
      <c r="C56" s="67"/>
      <c r="D56" s="107">
        <v>402</v>
      </c>
      <c r="E56" s="98"/>
      <c r="F56" s="98"/>
      <c r="G56" s="98"/>
      <c r="H56" s="98"/>
      <c r="I56" s="68"/>
      <c r="J56" s="108" t="s">
        <v>85</v>
      </c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7">
        <v>0</v>
      </c>
      <c r="AH56" s="98"/>
      <c r="AI56" s="98"/>
      <c r="AJ56" s="98"/>
      <c r="AK56" s="98"/>
      <c r="AL56" s="98"/>
      <c r="AM56" s="98"/>
      <c r="AN56" s="97">
        <f t="shared" si="0"/>
        <v>0</v>
      </c>
      <c r="AO56" s="98"/>
      <c r="AP56" s="98"/>
      <c r="AQ56" s="69" t="s">
        <v>74</v>
      </c>
      <c r="AR56" s="66"/>
      <c r="AS56" s="75"/>
      <c r="AT56" s="82"/>
      <c r="AU56" s="83"/>
      <c r="AV56" s="82"/>
      <c r="AW56" s="82"/>
      <c r="AX56" s="82"/>
      <c r="AY56" s="82"/>
      <c r="AZ56" s="82"/>
      <c r="BA56" s="82"/>
      <c r="BB56" s="82"/>
      <c r="BC56" s="82"/>
      <c r="BD56" s="84"/>
      <c r="BT56" s="74"/>
      <c r="BV56" s="74"/>
      <c r="BW56" s="74"/>
      <c r="BX56" s="74"/>
      <c r="CL56" s="74"/>
      <c r="CM56" s="74"/>
    </row>
    <row r="57" spans="1:91" s="5" customFormat="1" ht="27" customHeight="1">
      <c r="A57" s="77"/>
      <c r="B57" s="66"/>
      <c r="C57" s="67"/>
      <c r="D57" s="107">
        <v>403</v>
      </c>
      <c r="E57" s="98"/>
      <c r="F57" s="98"/>
      <c r="G57" s="98"/>
      <c r="H57" s="98"/>
      <c r="I57" s="68"/>
      <c r="J57" s="108" t="s">
        <v>86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7">
        <v>0</v>
      </c>
      <c r="AH57" s="98"/>
      <c r="AI57" s="98"/>
      <c r="AJ57" s="98"/>
      <c r="AK57" s="98"/>
      <c r="AL57" s="98"/>
      <c r="AM57" s="98"/>
      <c r="AN57" s="97">
        <f t="shared" si="0"/>
        <v>0</v>
      </c>
      <c r="AO57" s="98"/>
      <c r="AP57" s="98"/>
      <c r="AQ57" s="69" t="s">
        <v>74</v>
      </c>
      <c r="AR57" s="66"/>
      <c r="AS57" s="75"/>
      <c r="AT57" s="82"/>
      <c r="AU57" s="83"/>
      <c r="AV57" s="82"/>
      <c r="AW57" s="82"/>
      <c r="AX57" s="82"/>
      <c r="AY57" s="82"/>
      <c r="AZ57" s="82"/>
      <c r="BA57" s="82"/>
      <c r="BB57" s="82"/>
      <c r="BC57" s="82"/>
      <c r="BD57" s="84"/>
      <c r="BT57" s="74"/>
      <c r="BV57" s="74"/>
      <c r="BW57" s="74"/>
      <c r="BX57" s="74"/>
      <c r="CL57" s="74"/>
      <c r="CM57" s="74"/>
    </row>
    <row r="58" spans="1:91" s="5" customFormat="1" ht="27" customHeight="1">
      <c r="A58" s="77"/>
      <c r="B58" s="66"/>
      <c r="C58" s="67"/>
      <c r="D58" s="107">
        <v>404</v>
      </c>
      <c r="E58" s="98"/>
      <c r="F58" s="98"/>
      <c r="G58" s="98"/>
      <c r="H58" s="98"/>
      <c r="I58" s="68"/>
      <c r="J58" s="108" t="s">
        <v>87</v>
      </c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7">
        <v>0</v>
      </c>
      <c r="AH58" s="98"/>
      <c r="AI58" s="98"/>
      <c r="AJ58" s="98"/>
      <c r="AK58" s="98"/>
      <c r="AL58" s="98"/>
      <c r="AM58" s="98"/>
      <c r="AN58" s="97">
        <f t="shared" si="0"/>
        <v>0</v>
      </c>
      <c r="AO58" s="98"/>
      <c r="AP58" s="98"/>
      <c r="AQ58" s="69" t="s">
        <v>74</v>
      </c>
      <c r="AR58" s="66"/>
      <c r="AS58" s="75"/>
      <c r="AT58" s="82"/>
      <c r="AU58" s="83"/>
      <c r="AV58" s="82"/>
      <c r="AW58" s="82"/>
      <c r="AX58" s="82"/>
      <c r="AY58" s="82"/>
      <c r="AZ58" s="82"/>
      <c r="BA58" s="82"/>
      <c r="BB58" s="82"/>
      <c r="BC58" s="82"/>
      <c r="BD58" s="84"/>
      <c r="BT58" s="74"/>
      <c r="BV58" s="74"/>
      <c r="BW58" s="74"/>
      <c r="BX58" s="74"/>
      <c r="CL58" s="74"/>
      <c r="CM58" s="74"/>
    </row>
    <row r="59" spans="2:44" s="1" customFormat="1" ht="30" customHeight="1">
      <c r="B59" s="25"/>
      <c r="AR59" s="25"/>
    </row>
    <row r="60" spans="2:44" s="1" customFormat="1" ht="6.75" customHeight="1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25"/>
    </row>
  </sheetData>
  <sheetProtection/>
  <mergeCells count="65">
    <mergeCell ref="D54:H54"/>
    <mergeCell ref="J54:AF54"/>
    <mergeCell ref="AG54:AM54"/>
    <mergeCell ref="AN54:AP54"/>
    <mergeCell ref="D53:H53"/>
    <mergeCell ref="J53:AF53"/>
    <mergeCell ref="AG53:AM53"/>
    <mergeCell ref="AN53:AP53"/>
    <mergeCell ref="D58:H58"/>
    <mergeCell ref="J58:AF58"/>
    <mergeCell ref="AG58:AM58"/>
    <mergeCell ref="AN58:AP58"/>
    <mergeCell ref="D57:H57"/>
    <mergeCell ref="J57:AF57"/>
    <mergeCell ref="AG57:AM57"/>
    <mergeCell ref="AN57:AP57"/>
    <mergeCell ref="D56:H56"/>
    <mergeCell ref="J56:AF56"/>
    <mergeCell ref="AG56:AM56"/>
    <mergeCell ref="AN56:AP56"/>
    <mergeCell ref="D55:H55"/>
    <mergeCell ref="J55:AF55"/>
    <mergeCell ref="AG55:AM55"/>
    <mergeCell ref="AN55:AP55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N52:AP52"/>
    <mergeCell ref="AG52:AM52"/>
    <mergeCell ref="D52:H52"/>
    <mergeCell ref="J52:AF52"/>
    <mergeCell ref="AG51:AM51"/>
    <mergeCell ref="AN51:AP51"/>
    <mergeCell ref="AR2:BE2"/>
    <mergeCell ref="AG49:AM49"/>
    <mergeCell ref="AN49:AP49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Ing. Jaroslav Rojt</cp:lastModifiedBy>
  <cp:lastPrinted>2019-09-25T05:49:35Z</cp:lastPrinted>
  <dcterms:created xsi:type="dcterms:W3CDTF">2018-01-25T09:32:43Z</dcterms:created>
  <dcterms:modified xsi:type="dcterms:W3CDTF">2024-06-25T09:58:14Z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