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<sst xmlns="http://schemas.openxmlformats.org/spreadsheetml/2006/main" count="40" uniqueCount="30">
  <si>
    <t>Hotelová škola, Plzeň, U Borského parku 3; U Borského parku 3, 301 00 Plzeň; IČ: 00518557</t>
  </si>
  <si>
    <t>Gymnázium Luďka Pika, Plzeň, Opavská 21; Opavská 21, 312 00 Plzeň; IČ: 49778102</t>
  </si>
  <si>
    <t>3 kusy stolní PC dle specifikace ve výzvě k podání nabídek</t>
  </si>
  <si>
    <t>20 kusů stolní PC dle specifikace ve výzvě k podání nabídek</t>
  </si>
  <si>
    <t>Střední zdravotnická škola a Vyšší odborná škola zdravotnická, Plzeň, Karlovarská 99; Karlovarská 99, 323 00 Plzeň, IČ: 00669695</t>
  </si>
  <si>
    <t>Masarykovo gymnázium, Plzeň, Petákova 2;  Petákova 2, 301 00 Plzeň, IČ: 49778099</t>
  </si>
  <si>
    <t>30 kusů PC dle specifikace výzvě k podání nabídek</t>
  </si>
  <si>
    <t>Domov pro osoby se zdravotním postižením Bystřice nad Úhlavou, příspěvková organizace; Bystřice nad Úhlavou 44, 340 22 Nýrsko, IČ: 49207300</t>
  </si>
  <si>
    <t>Domov pro osoby se zdravotním postižením Stod, příspěvková organizace; 28. října 377, 333 01 Stod; IČ: 48333841</t>
  </si>
  <si>
    <t>Vyšší odborná škola, Obchodní akademie, Střední zdravotnická škola a Jazyková škola s právem státní jazykové zkoušky, Klatovy, Plánická 196; Plánická 196, 339 01 Klatovy; IČ: 61781771</t>
  </si>
  <si>
    <t>15 kusů stolní počítačové sestavy dle specifikace ve výzvě k podání nabídek</t>
  </si>
  <si>
    <t>17 kusů notebook dle specifikace ve výzvě k podání nabídek</t>
  </si>
  <si>
    <t>1 kus tiskárna dle specifikace ve výzvě k podání nabídek</t>
  </si>
  <si>
    <t>1 kus PC dle specifikace ve výzvě k podání nabídek</t>
  </si>
  <si>
    <t>4 kusy tiskárna bez multifunkce dle specifikace ve výzvě k podání nabídek</t>
  </si>
  <si>
    <t>4 kusy monitor dle specifikace ve výzvě k podání nabídek</t>
  </si>
  <si>
    <t>6 kusů PC dle specifikace ve výzvě k podání nabídek</t>
  </si>
  <si>
    <t>2 kusy notebook dle specifikace ve výzvě k podání nabídek</t>
  </si>
  <si>
    <t>25 kusů počítačové sestavy dle specifikace ve výzvě k podání nabídek</t>
  </si>
  <si>
    <t>1 kus stolní počítačové sestavy /učitelské/ dle specifikace ve výzvě k podání nabídek</t>
  </si>
  <si>
    <t>1 kus multifunkční tiskárna - černobílý tisk dle specifikace ve výzvě k podání nabídek</t>
  </si>
  <si>
    <t>1 kus multifunkční tiskárna – barevný tisk dle specifikace ve výzvě k podání nabídek</t>
  </si>
  <si>
    <t>Muzeum jižního Plzeňska v Blovicích, příspěvková organizace; Hradiště 1,336 01 Blovice, IČ: 00075710</t>
  </si>
  <si>
    <t>1 kus monitor dle specifikace ve výzvě k podání nabídek</t>
  </si>
  <si>
    <t>Cena za kus bez DPH</t>
  </si>
  <si>
    <t>Cena za poptávané množství bez DPH</t>
  </si>
  <si>
    <t>Cena za poptávané množství včetně DPH</t>
  </si>
  <si>
    <t>Cena celkem pro organizaci s DPH</t>
  </si>
  <si>
    <t>Cena celkem za všechny organizace včetně DPH</t>
  </si>
  <si>
    <t>Cena celkem pro organizaci včetně DPH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</si>
</sst>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</font>
    <font>
      <b/>
      <sz val="11"/>
      <color rgb="FFC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70C0"/>
      <name val="Calibri"/>
      <family val="2"/>
    </font>
    <font>
      <b/>
      <sz val="11"/>
      <color rgb="FF00B050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theme="6" tint="-0.4999699890613556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3" tint="-0.24997000396251678"/>
      <name val="Calibri"/>
      <family val="2"/>
    </font>
    <font>
      <b/>
      <sz val="10"/>
      <color rgb="FF000000"/>
      <name val="Tahoma"/>
      <family val="2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0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0" fillId="0" borderId="0" xfId="0" applyNumberFormat="1"/>
    <xf numFmtId="0" fontId="13" fillId="0" borderId="0" xfId="0" applyFont="1"/>
    <xf numFmtId="0" fontId="1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7">
      <selection activeCell="B41" sqref="B41"/>
    </sheetView>
  </sheetViews>
  <sheetFormatPr defaultColWidth="9.140625" defaultRowHeight="15"/>
  <cols>
    <col min="1" max="1" width="76.00390625" style="0" customWidth="1"/>
    <col min="2" max="2" width="18.8515625" style="0" customWidth="1"/>
    <col min="3" max="3" width="18.28125" style="0" customWidth="1"/>
    <col min="4" max="4" width="27.28125" style="0" customWidth="1"/>
  </cols>
  <sheetData>
    <row r="1" spans="2:4" ht="30">
      <c r="B1" s="13" t="s">
        <v>24</v>
      </c>
      <c r="C1" s="14" t="s">
        <v>25</v>
      </c>
      <c r="D1" s="14" t="s">
        <v>26</v>
      </c>
    </row>
    <row r="2" ht="36.75" customHeight="1">
      <c r="A2" s="1" t="s">
        <v>0</v>
      </c>
    </row>
    <row r="3" spans="1:4" ht="15">
      <c r="A3" t="s">
        <v>2</v>
      </c>
      <c r="B3" s="15">
        <v>0</v>
      </c>
      <c r="C3" s="15">
        <f>PRODUCT(B3,3)</f>
        <v>0</v>
      </c>
      <c r="D3" s="15">
        <f>PRODUCT(C3,1.21)</f>
        <v>0</v>
      </c>
    </row>
    <row r="4" spans="1:4" ht="15">
      <c r="A4" t="s">
        <v>3</v>
      </c>
      <c r="B4" s="15">
        <v>0</v>
      </c>
      <c r="C4" s="15">
        <f>PRODUCT(B4,20)</f>
        <v>0</v>
      </c>
      <c r="D4" s="15">
        <f>PRODUCT(C4,1.21)</f>
        <v>0</v>
      </c>
    </row>
    <row r="5" spans="1:4" ht="15">
      <c r="A5" s="16" t="s">
        <v>29</v>
      </c>
      <c r="B5" s="15"/>
      <c r="C5" s="15"/>
      <c r="D5" s="15">
        <f>SUM(D3,D4)</f>
        <v>0</v>
      </c>
    </row>
    <row r="6" spans="1:4" ht="15">
      <c r="A6" s="2" t="s">
        <v>1</v>
      </c>
      <c r="B6" s="15"/>
      <c r="C6" s="15"/>
      <c r="D6" s="15"/>
    </row>
    <row r="7" spans="1:4" ht="15">
      <c r="A7" s="5" t="s">
        <v>18</v>
      </c>
      <c r="B7" s="15">
        <v>0</v>
      </c>
      <c r="C7" s="15">
        <f>PRODUCT(B7,25)</f>
        <v>0</v>
      </c>
      <c r="D7" s="15">
        <f aca="true" t="shared" si="0" ref="D7:D40">PRODUCT(C7,1.21)</f>
        <v>0</v>
      </c>
    </row>
    <row r="8" spans="1:4" ht="15">
      <c r="A8" s="5" t="s">
        <v>17</v>
      </c>
      <c r="B8" s="15">
        <v>0</v>
      </c>
      <c r="C8" s="15">
        <f>PRODUCT(B8,2)</f>
        <v>0</v>
      </c>
      <c r="D8" s="15">
        <f t="shared" si="0"/>
        <v>0</v>
      </c>
    </row>
    <row r="9" spans="1:4" ht="15">
      <c r="A9" s="16" t="s">
        <v>29</v>
      </c>
      <c r="B9" s="15"/>
      <c r="C9" s="15"/>
      <c r="D9" s="15">
        <f>SUM(D7:D8)</f>
        <v>0</v>
      </c>
    </row>
    <row r="10" spans="1:4" ht="15">
      <c r="A10" s="16"/>
      <c r="B10" s="15"/>
      <c r="C10" s="15"/>
      <c r="D10" s="15"/>
    </row>
    <row r="11" spans="1:4" ht="30">
      <c r="A11" s="6" t="s">
        <v>4</v>
      </c>
      <c r="B11" s="15"/>
      <c r="C11" s="15"/>
      <c r="D11" s="15"/>
    </row>
    <row r="12" spans="1:4" ht="15">
      <c r="A12" s="5" t="s">
        <v>16</v>
      </c>
      <c r="B12" s="15">
        <v>0</v>
      </c>
      <c r="C12" s="15">
        <f>PRODUCT(B12,6)</f>
        <v>0</v>
      </c>
      <c r="D12" s="15">
        <f t="shared" si="0"/>
        <v>0</v>
      </c>
    </row>
    <row r="13" spans="1:4" ht="15">
      <c r="A13" s="5" t="s">
        <v>13</v>
      </c>
      <c r="B13" s="15">
        <v>0</v>
      </c>
      <c r="C13" s="15">
        <f>PRODUCT(B13,1)</f>
        <v>0</v>
      </c>
      <c r="D13" s="15">
        <f t="shared" si="0"/>
        <v>0</v>
      </c>
    </row>
    <row r="14" spans="1:4" ht="15">
      <c r="A14" s="5" t="s">
        <v>15</v>
      </c>
      <c r="B14" s="15">
        <v>0</v>
      </c>
      <c r="C14" s="15">
        <f>PRODUCT(B14,4)</f>
        <v>0</v>
      </c>
      <c r="D14" s="15">
        <f t="shared" si="0"/>
        <v>0</v>
      </c>
    </row>
    <row r="15" spans="1:4" ht="15">
      <c r="A15" s="5" t="s">
        <v>14</v>
      </c>
      <c r="B15" s="15">
        <v>0</v>
      </c>
      <c r="C15" s="15">
        <f>PRODUCT(B15,4)</f>
        <v>0</v>
      </c>
      <c r="D15" s="15">
        <f t="shared" si="0"/>
        <v>0</v>
      </c>
    </row>
    <row r="16" spans="1:4" ht="15">
      <c r="A16" s="16" t="s">
        <v>29</v>
      </c>
      <c r="B16" s="15"/>
      <c r="C16" s="15"/>
      <c r="D16" s="15">
        <f>SUM(D12:D15)</f>
        <v>0</v>
      </c>
    </row>
    <row r="17" spans="1:4" ht="15">
      <c r="A17" s="7" t="s">
        <v>5</v>
      </c>
      <c r="B17" s="15"/>
      <c r="C17" s="15"/>
      <c r="D17" s="15"/>
    </row>
    <row r="18" spans="1:4" ht="15">
      <c r="A18" s="5" t="s">
        <v>6</v>
      </c>
      <c r="B18" s="15">
        <v>0</v>
      </c>
      <c r="C18" s="15">
        <f>PRODUCT(B18,30)</f>
        <v>0</v>
      </c>
      <c r="D18" s="15">
        <f t="shared" si="0"/>
        <v>0</v>
      </c>
    </row>
    <row r="19" spans="1:4" ht="15">
      <c r="A19" s="16" t="s">
        <v>27</v>
      </c>
      <c r="B19" s="15"/>
      <c r="C19" s="15"/>
      <c r="D19" s="15">
        <f>SUM(D18)</f>
        <v>0</v>
      </c>
    </row>
    <row r="20" spans="1:4" ht="30">
      <c r="A20" s="8" t="s">
        <v>7</v>
      </c>
      <c r="B20" s="15"/>
      <c r="C20" s="15"/>
      <c r="D20" s="15"/>
    </row>
    <row r="21" spans="1:4" ht="15">
      <c r="A21" s="5" t="s">
        <v>13</v>
      </c>
      <c r="B21" s="15">
        <v>0</v>
      </c>
      <c r="C21" s="15">
        <f>PRODUCT(B21,1)</f>
        <v>0</v>
      </c>
      <c r="D21" s="15">
        <f t="shared" si="0"/>
        <v>0</v>
      </c>
    </row>
    <row r="22" spans="1:4" ht="15">
      <c r="A22" s="16" t="s">
        <v>29</v>
      </c>
      <c r="B22" s="15"/>
      <c r="C22" s="15"/>
      <c r="D22" s="15">
        <f>SUM(D21)</f>
        <v>0</v>
      </c>
    </row>
    <row r="23" spans="1:4" ht="15">
      <c r="A23" s="16"/>
      <c r="B23" s="15"/>
      <c r="C23" s="15"/>
      <c r="D23" s="15"/>
    </row>
    <row r="24" spans="1:4" ht="30">
      <c r="A24" s="9" t="s">
        <v>8</v>
      </c>
      <c r="B24" s="15"/>
      <c r="C24" s="15"/>
      <c r="D24" s="15"/>
    </row>
    <row r="25" spans="1:4" ht="15">
      <c r="A25" s="5" t="s">
        <v>13</v>
      </c>
      <c r="B25" s="15">
        <v>0</v>
      </c>
      <c r="C25" s="15">
        <f>PRODUCT(B25,1)</f>
        <v>0</v>
      </c>
      <c r="D25" s="15">
        <f t="shared" si="0"/>
        <v>0</v>
      </c>
    </row>
    <row r="26" spans="1:4" ht="15">
      <c r="A26" s="5" t="s">
        <v>12</v>
      </c>
      <c r="B26" s="15">
        <v>0</v>
      </c>
      <c r="C26" s="15">
        <f>PRODUCT(B26,1)</f>
        <v>0</v>
      </c>
      <c r="D26" s="15">
        <f t="shared" si="0"/>
        <v>0</v>
      </c>
    </row>
    <row r="27" spans="1:4" ht="15">
      <c r="A27" s="16" t="s">
        <v>29</v>
      </c>
      <c r="B27" s="15"/>
      <c r="C27" s="15"/>
      <c r="D27" s="15">
        <f>SUM(D25:D26)</f>
        <v>0</v>
      </c>
    </row>
    <row r="28" spans="1:4" ht="15">
      <c r="A28" s="16"/>
      <c r="B28" s="15"/>
      <c r="C28" s="15"/>
      <c r="D28" s="15"/>
    </row>
    <row r="29" spans="1:4" ht="45">
      <c r="A29" s="10" t="s">
        <v>9</v>
      </c>
      <c r="B29" s="15"/>
      <c r="C29" s="15"/>
      <c r="D29" s="15"/>
    </row>
    <row r="30" spans="1:4" ht="15">
      <c r="A30" s="5" t="s">
        <v>11</v>
      </c>
      <c r="B30" s="15">
        <v>0</v>
      </c>
      <c r="C30" s="15">
        <f>PRODUCT(B30,17)</f>
        <v>0</v>
      </c>
      <c r="D30" s="15">
        <f t="shared" si="0"/>
        <v>0</v>
      </c>
    </row>
    <row r="31" spans="1:4" ht="15">
      <c r="A31" t="s">
        <v>10</v>
      </c>
      <c r="B31" s="15">
        <v>0</v>
      </c>
      <c r="C31" s="15">
        <f>PRODUCT(B31,15)</f>
        <v>0</v>
      </c>
      <c r="D31" s="15">
        <f t="shared" si="0"/>
        <v>0</v>
      </c>
    </row>
    <row r="32" spans="1:4" ht="15">
      <c r="A32" s="5" t="s">
        <v>19</v>
      </c>
      <c r="B32" s="15">
        <v>0</v>
      </c>
      <c r="C32" s="15">
        <f>PRODUCT(B32,1)</f>
        <v>0</v>
      </c>
      <c r="D32" s="15">
        <f t="shared" si="0"/>
        <v>0</v>
      </c>
    </row>
    <row r="33" spans="1:4" ht="15">
      <c r="A33" s="11" t="s">
        <v>20</v>
      </c>
      <c r="B33" s="15">
        <v>0</v>
      </c>
      <c r="C33" s="15">
        <f>PRODUCT(B33,1)</f>
        <v>0</v>
      </c>
      <c r="D33" s="15">
        <f t="shared" si="0"/>
        <v>0</v>
      </c>
    </row>
    <row r="34" spans="1:4" ht="15">
      <c r="A34" s="5" t="s">
        <v>21</v>
      </c>
      <c r="B34" s="15">
        <v>0</v>
      </c>
      <c r="C34" s="15">
        <f>PRODUCT(B34,1)</f>
        <v>0</v>
      </c>
      <c r="D34" s="15">
        <f t="shared" si="0"/>
        <v>0</v>
      </c>
    </row>
    <row r="35" spans="1:4" ht="15">
      <c r="A35" s="16" t="s">
        <v>29</v>
      </c>
      <c r="B35" s="15"/>
      <c r="C35" s="15"/>
      <c r="D35" s="15">
        <f>SUM(D30:D34)</f>
        <v>0</v>
      </c>
    </row>
    <row r="36" spans="1:4" ht="15">
      <c r="A36" s="16"/>
      <c r="B36" s="15"/>
      <c r="C36" s="15"/>
      <c r="D36" s="15"/>
    </row>
    <row r="37" spans="1:4" ht="30">
      <c r="A37" s="12" t="s">
        <v>22</v>
      </c>
      <c r="B37" s="15"/>
      <c r="C37" s="15"/>
      <c r="D37" s="15"/>
    </row>
    <row r="38" spans="1:4" ht="15">
      <c r="A38" s="5" t="s">
        <v>13</v>
      </c>
      <c r="B38" s="15">
        <v>0</v>
      </c>
      <c r="C38" s="15">
        <f>PRODUCT(B38,1)</f>
        <v>0</v>
      </c>
      <c r="D38" s="15">
        <f t="shared" si="0"/>
        <v>0</v>
      </c>
    </row>
    <row r="39" spans="1:4" ht="15">
      <c r="A39" s="5" t="s">
        <v>13</v>
      </c>
      <c r="B39" s="15">
        <v>0</v>
      </c>
      <c r="C39" s="15">
        <f>PRODUCT(B39,1)</f>
        <v>0</v>
      </c>
      <c r="D39" s="15">
        <f t="shared" si="0"/>
        <v>0</v>
      </c>
    </row>
    <row r="40" spans="1:4" ht="15">
      <c r="A40" s="5" t="s">
        <v>23</v>
      </c>
      <c r="B40" s="15">
        <v>0</v>
      </c>
      <c r="C40" s="15">
        <f>PRODUCT(B40,1)</f>
        <v>0</v>
      </c>
      <c r="D40" s="15">
        <f t="shared" si="0"/>
        <v>0</v>
      </c>
    </row>
    <row r="41" spans="1:4" ht="15">
      <c r="A41" s="16" t="s">
        <v>29</v>
      </c>
      <c r="D41" s="15">
        <f>SUM(D38:D40)</f>
        <v>0</v>
      </c>
    </row>
    <row r="42" ht="15">
      <c r="A42" s="3"/>
    </row>
    <row r="43" spans="1:4" ht="15.75">
      <c r="A43" s="17" t="s">
        <v>28</v>
      </c>
      <c r="D43" s="15">
        <f>SUM(D5,D9,D16,D19,D22,D27,D35,D41)</f>
        <v>0</v>
      </c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Mosinger</dc:creator>
  <cp:keywords/>
  <dc:description/>
  <cp:lastModifiedBy>Tomáš Mosinger</cp:lastModifiedBy>
  <dcterms:created xsi:type="dcterms:W3CDTF">2013-07-03T09:11:32Z</dcterms:created>
  <dcterms:modified xsi:type="dcterms:W3CDTF">2013-07-24T14:53:47Z</dcterms:modified>
  <cp:category/>
  <cp:version/>
  <cp:contentType/>
  <cp:contentStatus/>
</cp:coreProperties>
</file>