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4980" yWindow="1170" windowWidth="21600" windowHeight="11385" tabRatio="500" activeTab="0"/>
  </bookViews>
  <sheets>
    <sheet name="Cenová nabídka - Pronajaté prád" sheetId="1" r:id="rId1"/>
    <sheet name="Cenová nabídka - Vlastní prádlo" sheetId="2" r:id="rId2"/>
  </sheets>
  <definedNames/>
  <calcPr calcId="152511"/>
  <extLst/>
</workbook>
</file>

<file path=xl/sharedStrings.xml><?xml version="1.0" encoding="utf-8"?>
<sst xmlns="http://schemas.openxmlformats.org/spreadsheetml/2006/main" count="135" uniqueCount="65">
  <si>
    <t>Počet kusů</t>
  </si>
  <si>
    <t>Cena služby bez DPH</t>
  </si>
  <si>
    <t>Č.</t>
  </si>
  <si>
    <t>Sortiment prádla</t>
  </si>
  <si>
    <t>druh prádla</t>
  </si>
  <si>
    <t>vlastnictví prádla</t>
  </si>
  <si>
    <t>1 měsíc</t>
  </si>
  <si>
    <t>12 měsíců</t>
  </si>
  <si>
    <t>pacientské</t>
  </si>
  <si>
    <t>pronajaté</t>
  </si>
  <si>
    <t>rovné</t>
  </si>
  <si>
    <t>pyžamo - kabátek</t>
  </si>
  <si>
    <t>pyžamo - kalhoty</t>
  </si>
  <si>
    <t>noční košile</t>
  </si>
  <si>
    <t>župan</t>
  </si>
  <si>
    <t xml:space="preserve">prostěradlo  </t>
  </si>
  <si>
    <t>podložka</t>
  </si>
  <si>
    <t>povlak na peřinu</t>
  </si>
  <si>
    <t>povlak na polštář</t>
  </si>
  <si>
    <t>ručník</t>
  </si>
  <si>
    <t>ostatní</t>
  </si>
  <si>
    <t>Jednotková Cena bez DPH za ks</t>
  </si>
  <si>
    <t>personální</t>
  </si>
  <si>
    <t>v majetku SN</t>
  </si>
  <si>
    <t>deka prošívaná</t>
  </si>
  <si>
    <t>polštář vnitřek</t>
  </si>
  <si>
    <t>bonekan - různé velikosti</t>
  </si>
  <si>
    <t>ortéza</t>
  </si>
  <si>
    <t>závěsy</t>
  </si>
  <si>
    <t xml:space="preserve">trička </t>
  </si>
  <si>
    <t>zástěry</t>
  </si>
  <si>
    <t xml:space="preserve">mikina </t>
  </si>
  <si>
    <t>kraťasy</t>
  </si>
  <si>
    <t>vesta</t>
  </si>
  <si>
    <t xml:space="preserve">pracovní kalhoty </t>
  </si>
  <si>
    <t>pracovní blůza</t>
  </si>
  <si>
    <t>polštář vnitřek malý</t>
  </si>
  <si>
    <t>bunda</t>
  </si>
  <si>
    <t xml:space="preserve">záclony </t>
  </si>
  <si>
    <t>24 měsíců</t>
  </si>
  <si>
    <t>36 měsíců</t>
  </si>
  <si>
    <t>Cena služby za 12 měsíců bez DPH</t>
  </si>
  <si>
    <t xml:space="preserve">anděl </t>
  </si>
  <si>
    <t>operační rouška 100x100</t>
  </si>
  <si>
    <t>operační rouška 150x100</t>
  </si>
  <si>
    <t xml:space="preserve">operační </t>
  </si>
  <si>
    <t>halena (lékařská, operační)</t>
  </si>
  <si>
    <t>kalhoty (lékařské, operační)</t>
  </si>
  <si>
    <t>šaty</t>
  </si>
  <si>
    <t>plášt lékařský bílý</t>
  </si>
  <si>
    <t>List č. 1 - Prádlo pronajaté</t>
  </si>
  <si>
    <t>Cena služby za 36 měsíců bez DPH</t>
  </si>
  <si>
    <t>List č. 2 - Prádlo v majetku Stodské nemocnice a.s.</t>
  </si>
  <si>
    <t>Pokyny k vyplnění:</t>
  </si>
  <si>
    <r>
      <t>Jednotková c</t>
    </r>
    <r>
      <rPr>
        <b/>
        <u val="single"/>
        <sz val="11"/>
        <color rgb="FF000000"/>
        <rFont val="Arial"/>
        <family val="2"/>
      </rPr>
      <t>ena bez DPH</t>
    </r>
    <r>
      <rPr>
        <b/>
        <sz val="11"/>
        <color rgb="FF000000"/>
        <rFont val="Arial"/>
        <family val="2"/>
      </rPr>
      <t xml:space="preserve"> za ks</t>
    </r>
  </si>
  <si>
    <t>1. Dodavatel nacení jednotkové ceny všech položek ve sloupci E (červeně podbarvená pole)</t>
  </si>
  <si>
    <t xml:space="preserve">3. Výslednou hodnotu (žlutě podbarvené pole) dodavatel doplní do příslušného pole Krycího listu (Příloha č. 1 ZD) </t>
  </si>
  <si>
    <t>2. Následně bude dle nastaveného vrozce dopočítána Celková cena nabídky bez DPH v buňce J33</t>
  </si>
  <si>
    <t>Výsledná hodnota za pronajaté prádlo:</t>
  </si>
  <si>
    <t>Výsledná hodnota za vlastní prádlo</t>
  </si>
  <si>
    <t>rouška</t>
  </si>
  <si>
    <t>2. Následně bude dle nastaveného vrozce dopočítána Výsledná hodnota za pronajaté prádlo v buňce K23</t>
  </si>
  <si>
    <t xml:space="preserve">personální/operační </t>
  </si>
  <si>
    <t>Příloha č. 2  Technická specifikace - sortiment prádla</t>
  </si>
  <si>
    <t>Příloha č. 2 Technická specifikace - sortiment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</si>
</sst>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\-??\ [$Kč-405]_-;_-@_-"/>
    <numFmt numFmtId="165" formatCode="0\ %"/>
  </numFmts>
  <fonts count="1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21" applyFont="1"/>
    <xf numFmtId="44" fontId="0" fillId="0" borderId="0" xfId="21" applyFont="1" applyAlignment="1">
      <alignment horizontal="center"/>
    </xf>
    <xf numFmtId="44" fontId="1" fillId="0" borderId="1" xfId="0" applyNumberFormat="1" applyFont="1" applyBorder="1"/>
    <xf numFmtId="44" fontId="1" fillId="2" borderId="2" xfId="0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44" fontId="7" fillId="4" borderId="1" xfId="2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/>
    <xf numFmtId="3" fontId="8" fillId="0" borderId="1" xfId="0" applyNumberFormat="1" applyFont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44" fontId="7" fillId="4" borderId="1" xfId="21" applyFont="1" applyFill="1" applyBorder="1" applyProtection="1">
      <protection locked="0"/>
    </xf>
    <xf numFmtId="3" fontId="0" fillId="0" borderId="0" xfId="0" applyNumberFormat="1" applyFont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7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/>
    </xf>
    <xf numFmtId="44" fontId="7" fillId="0" borderId="0" xfId="21" applyFont="1" applyAlignment="1">
      <alignment/>
    </xf>
    <xf numFmtId="44" fontId="6" fillId="4" borderId="1" xfId="2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3" fontId="0" fillId="7" borderId="1" xfId="0" applyNumberFormat="1" applyFont="1" applyFill="1" applyBorder="1"/>
    <xf numFmtId="164" fontId="1" fillId="0" borderId="1" xfId="0" applyNumberFormat="1" applyFont="1" applyBorder="1"/>
    <xf numFmtId="0" fontId="0" fillId="0" borderId="0" xfId="0" applyFont="1" applyAlignment="1">
      <alignment horizontal="left"/>
    </xf>
    <xf numFmtId="164" fontId="1" fillId="2" borderId="2" xfId="0" applyNumberFormat="1" applyFont="1" applyFill="1" applyBorder="1"/>
    <xf numFmtId="165" fontId="13" fillId="0" borderId="0" xfId="20" applyFont="1" applyBorder="1" applyAlignment="1" applyProtection="1">
      <alignment/>
      <protection/>
    </xf>
    <xf numFmtId="0" fontId="10" fillId="0" borderId="0" xfId="0" applyFont="1"/>
    <xf numFmtId="164" fontId="10" fillId="0" borderId="0" xfId="0" applyNumberFormat="1" applyFont="1"/>
    <xf numFmtId="0" fontId="0" fillId="6" borderId="0" xfId="0" applyFont="1" applyFill="1" applyAlignment="1">
      <alignment horizontal="left"/>
    </xf>
    <xf numFmtId="0" fontId="8" fillId="0" borderId="0" xfId="0" applyFont="1"/>
    <xf numFmtId="164" fontId="14" fillId="0" borderId="1" xfId="0" applyNumberFormat="1" applyFont="1" applyBorder="1"/>
    <xf numFmtId="0" fontId="5" fillId="5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/>
  </sheetViews>
  <sheetFormatPr defaultColWidth="11.57421875" defaultRowHeight="12.75"/>
  <cols>
    <col min="1" max="1" width="10.140625" style="8" customWidth="1"/>
    <col min="2" max="2" width="19.7109375" style="8" customWidth="1"/>
    <col min="3" max="3" width="12.28125" style="8" customWidth="1"/>
    <col min="4" max="4" width="11.57421875" style="8" customWidth="1"/>
    <col min="5" max="5" width="14.140625" style="1" customWidth="1"/>
    <col min="6" max="6" width="6.421875" style="8" customWidth="1"/>
    <col min="7" max="7" width="8.57421875" style="8" customWidth="1"/>
    <col min="8" max="9" width="8.421875" style="8" customWidth="1"/>
    <col min="10" max="10" width="19.00390625" style="8" customWidth="1"/>
    <col min="11" max="11" width="20.7109375" style="8" customWidth="1"/>
    <col min="12" max="16384" width="11.57421875" style="8" customWidth="1"/>
  </cols>
  <sheetData>
    <row r="1" spans="1:10" ht="18">
      <c r="A1" s="7" t="s">
        <v>63</v>
      </c>
      <c r="C1" s="9"/>
      <c r="D1" s="9"/>
      <c r="I1" s="10"/>
      <c r="J1" s="11"/>
    </row>
    <row r="2" spans="1:10" ht="18">
      <c r="A2" s="7"/>
      <c r="B2" s="55" t="s">
        <v>50</v>
      </c>
      <c r="C2" s="55"/>
      <c r="D2" s="55"/>
      <c r="E2" s="55"/>
      <c r="I2" s="10"/>
      <c r="J2" s="11"/>
    </row>
    <row r="3" spans="1:10" ht="18">
      <c r="A3" s="7"/>
      <c r="B3" s="33"/>
      <c r="C3" s="33"/>
      <c r="D3" s="33"/>
      <c r="E3" s="33"/>
      <c r="I3" s="10"/>
      <c r="J3" s="11"/>
    </row>
    <row r="4" spans="1:10" ht="15.75">
      <c r="A4" s="34" t="s">
        <v>53</v>
      </c>
      <c r="C4" s="9"/>
      <c r="D4" s="9"/>
      <c r="I4" s="10"/>
      <c r="J4" s="11"/>
    </row>
    <row r="5" spans="1:10" ht="15.75">
      <c r="A5" s="48" t="s">
        <v>55</v>
      </c>
      <c r="C5" s="9"/>
      <c r="D5" s="9"/>
      <c r="I5" s="10"/>
      <c r="J5" s="11"/>
    </row>
    <row r="6" spans="1:10" ht="15.75">
      <c r="A6" s="48" t="s">
        <v>61</v>
      </c>
      <c r="C6" s="9"/>
      <c r="D6" s="9"/>
      <c r="I6" s="10"/>
      <c r="J6" s="11"/>
    </row>
    <row r="7" spans="1:10" ht="15.75">
      <c r="A7" s="48" t="s">
        <v>56</v>
      </c>
      <c r="C7" s="9"/>
      <c r="D7" s="9"/>
      <c r="I7" s="10"/>
      <c r="J7" s="11"/>
    </row>
    <row r="8" spans="2:10" ht="21.75" customHeight="1">
      <c r="B8" s="35"/>
      <c r="C8" s="35"/>
      <c r="D8" s="35"/>
      <c r="E8" s="36"/>
      <c r="I8" s="10"/>
      <c r="J8" s="11"/>
    </row>
    <row r="9" spans="1:11" ht="15.75">
      <c r="A9" s="12"/>
      <c r="B9" s="12"/>
      <c r="C9" s="9"/>
      <c r="D9" s="9"/>
      <c r="F9" s="54" t="s">
        <v>0</v>
      </c>
      <c r="G9" s="54"/>
      <c r="H9" s="54"/>
      <c r="I9" s="54"/>
      <c r="J9" s="50" t="s">
        <v>1</v>
      </c>
      <c r="K9" s="50"/>
    </row>
    <row r="10" spans="1:11" ht="77.25" customHeight="1">
      <c r="A10" s="13" t="s">
        <v>2</v>
      </c>
      <c r="B10" s="13" t="s">
        <v>3</v>
      </c>
      <c r="C10" s="13" t="s">
        <v>4</v>
      </c>
      <c r="D10" s="13" t="s">
        <v>5</v>
      </c>
      <c r="E10" s="37" t="s">
        <v>54</v>
      </c>
      <c r="F10" s="13" t="s">
        <v>6</v>
      </c>
      <c r="G10" s="13" t="s">
        <v>7</v>
      </c>
      <c r="H10" s="13" t="s">
        <v>39</v>
      </c>
      <c r="I10" s="13" t="s">
        <v>40</v>
      </c>
      <c r="J10" s="15" t="s">
        <v>41</v>
      </c>
      <c r="K10" s="15" t="s">
        <v>51</v>
      </c>
    </row>
    <row r="11" spans="1:11" ht="15.95" customHeight="1">
      <c r="A11" s="38">
        <v>1</v>
      </c>
      <c r="B11" s="39" t="s">
        <v>19</v>
      </c>
      <c r="C11" s="38" t="s">
        <v>10</v>
      </c>
      <c r="D11" s="38" t="s">
        <v>9</v>
      </c>
      <c r="E11" s="22"/>
      <c r="F11" s="40">
        <v>2600</v>
      </c>
      <c r="G11" s="40">
        <f aca="true" t="shared" si="0" ref="G11:G21">F11*12</f>
        <v>31200</v>
      </c>
      <c r="H11" s="18">
        <f aca="true" t="shared" si="1" ref="H11:H21">F11*24</f>
        <v>62400</v>
      </c>
      <c r="I11" s="19">
        <f aca="true" t="shared" si="2" ref="I11:I21">F11*36</f>
        <v>93600</v>
      </c>
      <c r="J11" s="49">
        <f aca="true" t="shared" si="3" ref="J11:J21">E11*G11</f>
        <v>0</v>
      </c>
      <c r="K11" s="41">
        <f>E11*I11</f>
        <v>0</v>
      </c>
    </row>
    <row r="12" spans="1:11" ht="15.95" customHeight="1">
      <c r="A12" s="38">
        <f aca="true" t="shared" si="4" ref="A12">A11+1</f>
        <v>2</v>
      </c>
      <c r="B12" s="39" t="s">
        <v>15</v>
      </c>
      <c r="C12" s="38" t="s">
        <v>10</v>
      </c>
      <c r="D12" s="38" t="s">
        <v>9</v>
      </c>
      <c r="E12" s="22"/>
      <c r="F12" s="40">
        <v>2920</v>
      </c>
      <c r="G12" s="40">
        <f t="shared" si="0"/>
        <v>35040</v>
      </c>
      <c r="H12" s="18">
        <f t="shared" si="1"/>
        <v>70080</v>
      </c>
      <c r="I12" s="19">
        <f t="shared" si="2"/>
        <v>105120</v>
      </c>
      <c r="J12" s="49">
        <f t="shared" si="3"/>
        <v>0</v>
      </c>
      <c r="K12" s="41">
        <f aca="true" t="shared" si="5" ref="K12:K21">E12*I12</f>
        <v>0</v>
      </c>
    </row>
    <row r="13" spans="1:11" ht="15.95" customHeight="1">
      <c r="A13" s="38">
        <v>3</v>
      </c>
      <c r="B13" s="39" t="s">
        <v>17</v>
      </c>
      <c r="C13" s="38" t="s">
        <v>10</v>
      </c>
      <c r="D13" s="38" t="s">
        <v>9</v>
      </c>
      <c r="E13" s="22"/>
      <c r="F13" s="40">
        <v>2940</v>
      </c>
      <c r="G13" s="40">
        <f t="shared" si="0"/>
        <v>35280</v>
      </c>
      <c r="H13" s="18">
        <f t="shared" si="1"/>
        <v>70560</v>
      </c>
      <c r="I13" s="19">
        <f t="shared" si="2"/>
        <v>105840</v>
      </c>
      <c r="J13" s="49">
        <f t="shared" si="3"/>
        <v>0</v>
      </c>
      <c r="K13" s="41">
        <f t="shared" si="5"/>
        <v>0</v>
      </c>
    </row>
    <row r="14" spans="1:11" ht="15.95" customHeight="1">
      <c r="A14" s="38">
        <v>4</v>
      </c>
      <c r="B14" s="39" t="s">
        <v>18</v>
      </c>
      <c r="C14" s="38" t="s">
        <v>10</v>
      </c>
      <c r="D14" s="38" t="s">
        <v>9</v>
      </c>
      <c r="E14" s="22"/>
      <c r="F14" s="40">
        <v>2860</v>
      </c>
      <c r="G14" s="40">
        <f t="shared" si="0"/>
        <v>34320</v>
      </c>
      <c r="H14" s="18">
        <f t="shared" si="1"/>
        <v>68640</v>
      </c>
      <c r="I14" s="19">
        <f t="shared" si="2"/>
        <v>102960</v>
      </c>
      <c r="J14" s="49">
        <f t="shared" si="3"/>
        <v>0</v>
      </c>
      <c r="K14" s="41">
        <f t="shared" si="5"/>
        <v>0</v>
      </c>
    </row>
    <row r="15" spans="1:11" ht="15.95" customHeight="1">
      <c r="A15" s="38">
        <v>5</v>
      </c>
      <c r="B15" s="39" t="s">
        <v>16</v>
      </c>
      <c r="C15" s="38" t="s">
        <v>10</v>
      </c>
      <c r="D15" s="38" t="s">
        <v>9</v>
      </c>
      <c r="E15" s="22"/>
      <c r="F15" s="40">
        <v>3380</v>
      </c>
      <c r="G15" s="40">
        <f t="shared" si="0"/>
        <v>40560</v>
      </c>
      <c r="H15" s="18">
        <f t="shared" si="1"/>
        <v>81120</v>
      </c>
      <c r="I15" s="19">
        <f t="shared" si="2"/>
        <v>121680</v>
      </c>
      <c r="J15" s="49">
        <f t="shared" si="3"/>
        <v>0</v>
      </c>
      <c r="K15" s="41">
        <f t="shared" si="5"/>
        <v>0</v>
      </c>
    </row>
    <row r="16" spans="1:11" ht="15.95" customHeight="1">
      <c r="A16" s="38">
        <v>6</v>
      </c>
      <c r="B16" s="39" t="s">
        <v>60</v>
      </c>
      <c r="C16" s="38" t="s">
        <v>10</v>
      </c>
      <c r="D16" s="38" t="s">
        <v>9</v>
      </c>
      <c r="E16" s="22"/>
      <c r="F16" s="40">
        <v>90</v>
      </c>
      <c r="G16" s="40">
        <f t="shared" si="0"/>
        <v>1080</v>
      </c>
      <c r="H16" s="18">
        <f t="shared" si="1"/>
        <v>2160</v>
      </c>
      <c r="I16" s="19">
        <f t="shared" si="2"/>
        <v>3240</v>
      </c>
      <c r="J16" s="49">
        <f t="shared" si="3"/>
        <v>0</v>
      </c>
      <c r="K16" s="41">
        <f t="shared" si="5"/>
        <v>0</v>
      </c>
    </row>
    <row r="17" spans="1:11" ht="15.95" customHeight="1">
      <c r="A17" s="38">
        <v>7</v>
      </c>
      <c r="B17" s="39" t="s">
        <v>42</v>
      </c>
      <c r="C17" s="38" t="s">
        <v>8</v>
      </c>
      <c r="D17" s="38" t="s">
        <v>9</v>
      </c>
      <c r="E17" s="22"/>
      <c r="F17" s="40">
        <v>2080</v>
      </c>
      <c r="G17" s="40">
        <f t="shared" si="0"/>
        <v>24960</v>
      </c>
      <c r="H17" s="18">
        <f t="shared" si="1"/>
        <v>49920</v>
      </c>
      <c r="I17" s="19">
        <f t="shared" si="2"/>
        <v>74880</v>
      </c>
      <c r="J17" s="49">
        <f t="shared" si="3"/>
        <v>0</v>
      </c>
      <c r="K17" s="41">
        <f t="shared" si="5"/>
        <v>0</v>
      </c>
    </row>
    <row r="18" spans="1:11" ht="15.95" customHeight="1">
      <c r="A18" s="38">
        <v>8</v>
      </c>
      <c r="B18" s="39" t="s">
        <v>13</v>
      </c>
      <c r="C18" s="38" t="s">
        <v>8</v>
      </c>
      <c r="D18" s="38" t="s">
        <v>9</v>
      </c>
      <c r="E18" s="22"/>
      <c r="F18" s="40">
        <v>880</v>
      </c>
      <c r="G18" s="40">
        <f t="shared" si="0"/>
        <v>10560</v>
      </c>
      <c r="H18" s="18">
        <f t="shared" si="1"/>
        <v>21120</v>
      </c>
      <c r="I18" s="19">
        <f t="shared" si="2"/>
        <v>31680</v>
      </c>
      <c r="J18" s="49">
        <f t="shared" si="3"/>
        <v>0</v>
      </c>
      <c r="K18" s="41">
        <f t="shared" si="5"/>
        <v>0</v>
      </c>
    </row>
    <row r="19" spans="1:11" ht="15.95" customHeight="1">
      <c r="A19" s="38">
        <v>9</v>
      </c>
      <c r="B19" s="39" t="s">
        <v>11</v>
      </c>
      <c r="C19" s="38" t="s">
        <v>8</v>
      </c>
      <c r="D19" s="38" t="s">
        <v>9</v>
      </c>
      <c r="E19" s="22"/>
      <c r="F19" s="40">
        <v>540</v>
      </c>
      <c r="G19" s="40">
        <f t="shared" si="0"/>
        <v>6480</v>
      </c>
      <c r="H19" s="18">
        <f t="shared" si="1"/>
        <v>12960</v>
      </c>
      <c r="I19" s="19">
        <f t="shared" si="2"/>
        <v>19440</v>
      </c>
      <c r="J19" s="49">
        <f t="shared" si="3"/>
        <v>0</v>
      </c>
      <c r="K19" s="41">
        <f t="shared" si="5"/>
        <v>0</v>
      </c>
    </row>
    <row r="20" spans="1:11" ht="15.95" customHeight="1">
      <c r="A20" s="38">
        <v>10</v>
      </c>
      <c r="B20" s="39" t="s">
        <v>12</v>
      </c>
      <c r="C20" s="38" t="s">
        <v>8</v>
      </c>
      <c r="D20" s="38" t="s">
        <v>9</v>
      </c>
      <c r="E20" s="22"/>
      <c r="F20" s="40">
        <v>540</v>
      </c>
      <c r="G20" s="40">
        <f t="shared" si="0"/>
        <v>6480</v>
      </c>
      <c r="H20" s="18">
        <f t="shared" si="1"/>
        <v>12960</v>
      </c>
      <c r="I20" s="19">
        <f t="shared" si="2"/>
        <v>19440</v>
      </c>
      <c r="J20" s="49">
        <f t="shared" si="3"/>
        <v>0</v>
      </c>
      <c r="K20" s="41">
        <f t="shared" si="5"/>
        <v>0</v>
      </c>
    </row>
    <row r="21" spans="1:11" ht="15.95" customHeight="1">
      <c r="A21" s="38">
        <v>11</v>
      </c>
      <c r="B21" s="39" t="s">
        <v>14</v>
      </c>
      <c r="C21" s="38" t="s">
        <v>8</v>
      </c>
      <c r="D21" s="38" t="s">
        <v>9</v>
      </c>
      <c r="E21" s="22"/>
      <c r="F21" s="18">
        <v>50</v>
      </c>
      <c r="G21" s="18">
        <f t="shared" si="0"/>
        <v>600</v>
      </c>
      <c r="H21" s="18">
        <f t="shared" si="1"/>
        <v>1200</v>
      </c>
      <c r="I21" s="19">
        <f t="shared" si="2"/>
        <v>1800</v>
      </c>
      <c r="J21" s="49">
        <f t="shared" si="3"/>
        <v>0</v>
      </c>
      <c r="K21" s="41">
        <f t="shared" si="5"/>
        <v>0</v>
      </c>
    </row>
    <row r="22" spans="3:10" ht="16.5" thickBot="1">
      <c r="C22" s="9"/>
      <c r="D22" s="9"/>
      <c r="E22" s="2"/>
      <c r="F22" s="9"/>
      <c r="G22" s="9"/>
      <c r="H22" s="23"/>
      <c r="I22" s="24"/>
      <c r="J22" s="25"/>
    </row>
    <row r="23" spans="2:11" ht="16.5" thickBot="1">
      <c r="B23" s="42"/>
      <c r="C23" s="9"/>
      <c r="D23" s="9"/>
      <c r="E23" s="2"/>
      <c r="F23" s="51" t="s">
        <v>58</v>
      </c>
      <c r="G23" s="52"/>
      <c r="H23" s="52"/>
      <c r="I23" s="52"/>
      <c r="J23" s="53"/>
      <c r="K23" s="43">
        <f>SUM(K11:K21)</f>
        <v>0</v>
      </c>
    </row>
    <row r="24" spans="2:10" ht="15.75">
      <c r="B24" s="42"/>
      <c r="C24" s="9"/>
      <c r="D24" s="9"/>
      <c r="I24" s="10"/>
      <c r="J24" s="11"/>
    </row>
    <row r="25" spans="2:10" ht="15.75">
      <c r="B25" s="42"/>
      <c r="C25" s="9"/>
      <c r="D25" s="9"/>
      <c r="I25" s="10"/>
      <c r="J25" s="11"/>
    </row>
    <row r="26" spans="2:10" ht="15.75">
      <c r="B26" s="42"/>
      <c r="C26" s="9"/>
      <c r="D26" s="9"/>
      <c r="I26" s="27"/>
      <c r="J26" s="28"/>
    </row>
    <row r="27" spans="2:11" ht="15.75">
      <c r="B27" s="42"/>
      <c r="C27" s="9"/>
      <c r="D27" s="9"/>
      <c r="I27" s="30"/>
      <c r="J27" s="28"/>
      <c r="K27" s="44"/>
    </row>
    <row r="28" spans="2:11" ht="15.75">
      <c r="B28" s="42"/>
      <c r="C28" s="9"/>
      <c r="D28" s="9"/>
      <c r="I28" s="30"/>
      <c r="J28" s="28"/>
      <c r="K28" s="44"/>
    </row>
    <row r="29" spans="2:11" ht="15.75">
      <c r="B29" s="42"/>
      <c r="C29" s="9"/>
      <c r="D29" s="9"/>
      <c r="I29" s="30"/>
      <c r="J29" s="28"/>
      <c r="K29" s="44"/>
    </row>
    <row r="30" spans="2:10" ht="15.75">
      <c r="B30" s="42"/>
      <c r="C30" s="9"/>
      <c r="D30" s="9"/>
      <c r="I30" s="30"/>
      <c r="J30" s="28"/>
    </row>
    <row r="31" spans="2:10" ht="15.75">
      <c r="B31" s="42"/>
      <c r="C31" s="9"/>
      <c r="D31" s="9"/>
      <c r="I31" s="27"/>
      <c r="J31" s="28"/>
    </row>
    <row r="32" spans="2:10" ht="12.75">
      <c r="B32" s="42"/>
      <c r="C32" s="9"/>
      <c r="D32" s="9"/>
      <c r="I32" s="45"/>
      <c r="J32" s="46"/>
    </row>
    <row r="33" spans="2:10" ht="15.75">
      <c r="B33" s="42"/>
      <c r="C33" s="9"/>
      <c r="D33" s="9"/>
      <c r="I33" s="10"/>
      <c r="J33" s="11"/>
    </row>
    <row r="34" spans="2:10" ht="15.75">
      <c r="B34" s="47"/>
      <c r="C34" s="9"/>
      <c r="D34" s="9"/>
      <c r="I34" s="10"/>
      <c r="J34" s="11"/>
    </row>
    <row r="35" spans="2:10" ht="15.75">
      <c r="B35" s="47"/>
      <c r="C35" s="9"/>
      <c r="D35" s="9"/>
      <c r="I35" s="10"/>
      <c r="J35" s="11"/>
    </row>
    <row r="36" spans="3:10" ht="15.75">
      <c r="C36" s="9"/>
      <c r="D36" s="9"/>
      <c r="I36" s="10"/>
      <c r="J36" s="11"/>
    </row>
    <row r="37" spans="3:10" ht="15.75">
      <c r="C37" s="9"/>
      <c r="D37" s="9"/>
      <c r="I37" s="10"/>
      <c r="J37" s="11"/>
    </row>
    <row r="38" spans="3:10" ht="15.75">
      <c r="C38" s="9"/>
      <c r="D38" s="9"/>
      <c r="I38" s="10"/>
      <c r="J38" s="11"/>
    </row>
    <row r="39" spans="3:10" ht="15.75">
      <c r="C39" s="9"/>
      <c r="D39" s="9"/>
      <c r="I39" s="10"/>
      <c r="J39" s="11"/>
    </row>
    <row r="40" spans="3:10" ht="15.75">
      <c r="C40" s="9"/>
      <c r="D40" s="9"/>
      <c r="I40" s="10"/>
      <c r="J40" s="11"/>
    </row>
    <row r="41" spans="3:10" ht="15.75">
      <c r="C41" s="9"/>
      <c r="D41" s="9"/>
      <c r="I41" s="10"/>
      <c r="J41" s="11"/>
    </row>
  </sheetData>
  <mergeCells count="4">
    <mergeCell ref="J9:K9"/>
    <mergeCell ref="F23:J23"/>
    <mergeCell ref="F9:I9"/>
    <mergeCell ref="B2:E2"/>
  </mergeCells>
  <printOptions/>
  <pageMargins left="0.7875" right="0.7875" top="1.05277777777778" bottom="1.05277777777778" header="0.7875" footer="0.7875"/>
  <pageSetup firstPageNumber="1" useFirstPageNumber="1" fitToHeight="0" fitToWidth="1" horizontalDpi="300" verticalDpi="300" orientation="landscape" paperSize="8" r:id="rId1"/>
  <headerFoot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 topLeftCell="A1"/>
  </sheetViews>
  <sheetFormatPr defaultColWidth="11.57421875" defaultRowHeight="12.75"/>
  <cols>
    <col min="1" max="1" width="6.00390625" style="8" customWidth="1"/>
    <col min="2" max="2" width="23.421875" style="8" customWidth="1"/>
    <col min="3" max="3" width="17.140625" style="8" customWidth="1"/>
    <col min="4" max="4" width="14.28125" style="8" customWidth="1"/>
    <col min="5" max="5" width="14.00390625" style="1" customWidth="1"/>
    <col min="6" max="6" width="7.57421875" style="8" customWidth="1"/>
    <col min="7" max="7" width="8.00390625" style="8" customWidth="1"/>
    <col min="8" max="8" width="7.421875" style="8" customWidth="1"/>
    <col min="9" max="9" width="18.00390625" style="8" customWidth="1"/>
    <col min="10" max="10" width="21.28125" style="8" customWidth="1"/>
    <col min="11" max="16384" width="11.57421875" style="8" customWidth="1"/>
  </cols>
  <sheetData>
    <row r="1" spans="1:9" ht="18">
      <c r="A1" s="7" t="s">
        <v>64</v>
      </c>
      <c r="C1" s="9"/>
      <c r="D1" s="9"/>
      <c r="H1" s="10"/>
      <c r="I1" s="11"/>
    </row>
    <row r="2" spans="2:9" ht="15.75">
      <c r="B2" s="55" t="s">
        <v>52</v>
      </c>
      <c r="C2" s="55"/>
      <c r="D2" s="55"/>
      <c r="E2" s="55"/>
      <c r="H2" s="10"/>
      <c r="I2" s="11"/>
    </row>
    <row r="3" spans="2:9" ht="15.75">
      <c r="B3" s="5"/>
      <c r="C3" s="5"/>
      <c r="D3" s="5"/>
      <c r="E3" s="5"/>
      <c r="H3" s="10"/>
      <c r="I3" s="11"/>
    </row>
    <row r="4" spans="1:9" ht="15.75">
      <c r="A4" s="6" t="s">
        <v>53</v>
      </c>
      <c r="B4" s="5"/>
      <c r="C4" s="5"/>
      <c r="D4" s="5"/>
      <c r="E4" s="5"/>
      <c r="H4" s="10"/>
      <c r="I4" s="11"/>
    </row>
    <row r="5" spans="1:9" ht="15.75">
      <c r="A5" s="48" t="s">
        <v>55</v>
      </c>
      <c r="B5" s="5"/>
      <c r="C5" s="5"/>
      <c r="D5" s="5"/>
      <c r="E5" s="5"/>
      <c r="H5" s="10"/>
      <c r="I5" s="11"/>
    </row>
    <row r="6" spans="1:9" ht="15.75">
      <c r="A6" s="48" t="s">
        <v>57</v>
      </c>
      <c r="B6" s="5"/>
      <c r="C6" s="5"/>
      <c r="D6" s="5"/>
      <c r="E6" s="5"/>
      <c r="H6" s="10"/>
      <c r="I6" s="11"/>
    </row>
    <row r="7" spans="1:9" ht="15.75">
      <c r="A7" s="48" t="s">
        <v>56</v>
      </c>
      <c r="B7" s="5"/>
      <c r="C7" s="5"/>
      <c r="D7" s="5"/>
      <c r="E7" s="5"/>
      <c r="H7" s="10"/>
      <c r="I7" s="11"/>
    </row>
    <row r="8" spans="2:9" ht="15.75">
      <c r="B8" s="5"/>
      <c r="C8" s="5"/>
      <c r="D8" s="5"/>
      <c r="E8" s="5"/>
      <c r="H8" s="10"/>
      <c r="I8" s="11"/>
    </row>
    <row r="9" spans="1:10" ht="15.75">
      <c r="A9" s="12"/>
      <c r="B9" s="12"/>
      <c r="C9" s="9"/>
      <c r="D9" s="9"/>
      <c r="F9" s="54" t="s">
        <v>0</v>
      </c>
      <c r="G9" s="54"/>
      <c r="H9" s="54"/>
      <c r="I9" s="50" t="s">
        <v>1</v>
      </c>
      <c r="J9" s="50"/>
    </row>
    <row r="10" spans="1:10" ht="63.75" customHeight="1">
      <c r="A10" s="13" t="s">
        <v>2</v>
      </c>
      <c r="B10" s="13" t="s">
        <v>3</v>
      </c>
      <c r="C10" s="13" t="s">
        <v>4</v>
      </c>
      <c r="D10" s="13" t="s">
        <v>5</v>
      </c>
      <c r="E10" s="14" t="s">
        <v>21</v>
      </c>
      <c r="F10" s="13" t="s">
        <v>7</v>
      </c>
      <c r="G10" s="13" t="s">
        <v>39</v>
      </c>
      <c r="H10" s="13" t="s">
        <v>40</v>
      </c>
      <c r="I10" s="15" t="s">
        <v>41</v>
      </c>
      <c r="J10" s="15" t="s">
        <v>51</v>
      </c>
    </row>
    <row r="11" spans="1:11" ht="15.95" customHeight="1">
      <c r="A11" s="16">
        <v>1</v>
      </c>
      <c r="B11" s="17" t="s">
        <v>46</v>
      </c>
      <c r="C11" s="16" t="s">
        <v>62</v>
      </c>
      <c r="D11" s="16" t="s">
        <v>23</v>
      </c>
      <c r="E11" s="22"/>
      <c r="F11" s="18">
        <v>16710</v>
      </c>
      <c r="G11" s="18">
        <f>F11*2</f>
        <v>33420</v>
      </c>
      <c r="H11" s="19">
        <f>F11*3</f>
        <v>50130</v>
      </c>
      <c r="I11" s="49">
        <f aca="true" t="shared" si="0" ref="I11:I31">E11*F11</f>
        <v>0</v>
      </c>
      <c r="J11" s="3">
        <f>E11*H11</f>
        <v>0</v>
      </c>
      <c r="K11" s="9"/>
    </row>
    <row r="12" spans="1:11" ht="15.95" customHeight="1">
      <c r="A12" s="16">
        <f>1+A11</f>
        <v>2</v>
      </c>
      <c r="B12" s="17" t="s">
        <v>47</v>
      </c>
      <c r="C12" s="16" t="s">
        <v>62</v>
      </c>
      <c r="D12" s="16" t="s">
        <v>23</v>
      </c>
      <c r="E12" s="22"/>
      <c r="F12" s="18">
        <v>16000</v>
      </c>
      <c r="G12" s="18">
        <f aca="true" t="shared" si="1" ref="G12:G31">F12*2</f>
        <v>32000</v>
      </c>
      <c r="H12" s="19">
        <f aca="true" t="shared" si="2" ref="H12:H31">F12*3</f>
        <v>48000</v>
      </c>
      <c r="I12" s="49">
        <f t="shared" si="0"/>
        <v>0</v>
      </c>
      <c r="J12" s="3">
        <f aca="true" t="shared" si="3" ref="J12:J31">E12*H12</f>
        <v>0</v>
      </c>
      <c r="K12" s="9"/>
    </row>
    <row r="13" spans="1:11" ht="15.95" customHeight="1">
      <c r="A13" s="16">
        <v>3</v>
      </c>
      <c r="B13" s="17" t="s">
        <v>48</v>
      </c>
      <c r="C13" s="16" t="s">
        <v>22</v>
      </c>
      <c r="D13" s="16" t="s">
        <v>23</v>
      </c>
      <c r="E13" s="22"/>
      <c r="F13" s="18">
        <v>70</v>
      </c>
      <c r="G13" s="18">
        <f t="shared" si="1"/>
        <v>140</v>
      </c>
      <c r="H13" s="19">
        <f t="shared" si="2"/>
        <v>210</v>
      </c>
      <c r="I13" s="49">
        <f t="shared" si="0"/>
        <v>0</v>
      </c>
      <c r="J13" s="3">
        <f t="shared" si="3"/>
        <v>0</v>
      </c>
      <c r="K13" s="9"/>
    </row>
    <row r="14" spans="1:11" ht="15.95" customHeight="1">
      <c r="A14" s="16">
        <v>4</v>
      </c>
      <c r="B14" s="17" t="s">
        <v>49</v>
      </c>
      <c r="C14" s="16" t="s">
        <v>22</v>
      </c>
      <c r="D14" s="16" t="s">
        <v>23</v>
      </c>
      <c r="E14" s="22"/>
      <c r="F14" s="18">
        <v>150</v>
      </c>
      <c r="G14" s="18">
        <f t="shared" si="1"/>
        <v>300</v>
      </c>
      <c r="H14" s="19">
        <f t="shared" si="2"/>
        <v>450</v>
      </c>
      <c r="I14" s="49">
        <f t="shared" si="0"/>
        <v>0</v>
      </c>
      <c r="J14" s="3">
        <f t="shared" si="3"/>
        <v>0</v>
      </c>
      <c r="K14" s="9"/>
    </row>
    <row r="15" spans="1:11" ht="15.95" customHeight="1">
      <c r="A15" s="16">
        <v>5</v>
      </c>
      <c r="B15" s="17" t="s">
        <v>29</v>
      </c>
      <c r="C15" s="16" t="s">
        <v>22</v>
      </c>
      <c r="D15" s="16" t="s">
        <v>23</v>
      </c>
      <c r="E15" s="22"/>
      <c r="F15" s="18">
        <v>1000</v>
      </c>
      <c r="G15" s="18">
        <f t="shared" si="1"/>
        <v>2000</v>
      </c>
      <c r="H15" s="19">
        <f t="shared" si="2"/>
        <v>3000</v>
      </c>
      <c r="I15" s="49">
        <f t="shared" si="0"/>
        <v>0</v>
      </c>
      <c r="J15" s="3">
        <f t="shared" si="3"/>
        <v>0</v>
      </c>
      <c r="K15" s="9"/>
    </row>
    <row r="16" spans="1:11" ht="15.95" customHeight="1">
      <c r="A16" s="16">
        <v>6</v>
      </c>
      <c r="B16" s="17" t="s">
        <v>30</v>
      </c>
      <c r="C16" s="16" t="s">
        <v>22</v>
      </c>
      <c r="D16" s="16" t="s">
        <v>23</v>
      </c>
      <c r="E16" s="22"/>
      <c r="F16" s="18">
        <v>20</v>
      </c>
      <c r="G16" s="18">
        <f t="shared" si="1"/>
        <v>40</v>
      </c>
      <c r="H16" s="19">
        <f t="shared" si="2"/>
        <v>60</v>
      </c>
      <c r="I16" s="49">
        <f t="shared" si="0"/>
        <v>0</v>
      </c>
      <c r="J16" s="3">
        <f t="shared" si="3"/>
        <v>0</v>
      </c>
      <c r="K16" s="9"/>
    </row>
    <row r="17" spans="1:11" ht="15.95" customHeight="1">
      <c r="A17" s="16">
        <v>7</v>
      </c>
      <c r="B17" s="17" t="s">
        <v>31</v>
      </c>
      <c r="C17" s="16" t="s">
        <v>22</v>
      </c>
      <c r="D17" s="16" t="s">
        <v>23</v>
      </c>
      <c r="E17" s="22"/>
      <c r="F17" s="18">
        <v>10</v>
      </c>
      <c r="G17" s="18">
        <f t="shared" si="1"/>
        <v>20</v>
      </c>
      <c r="H17" s="19">
        <f t="shared" si="2"/>
        <v>30</v>
      </c>
      <c r="I17" s="49">
        <f t="shared" si="0"/>
        <v>0</v>
      </c>
      <c r="J17" s="3">
        <f t="shared" si="3"/>
        <v>0</v>
      </c>
      <c r="K17" s="9"/>
    </row>
    <row r="18" spans="1:11" ht="15.95" customHeight="1">
      <c r="A18" s="16">
        <v>8</v>
      </c>
      <c r="B18" s="17" t="s">
        <v>32</v>
      </c>
      <c r="C18" s="16" t="s">
        <v>22</v>
      </c>
      <c r="D18" s="16" t="s">
        <v>23</v>
      </c>
      <c r="E18" s="22"/>
      <c r="F18" s="18">
        <v>1</v>
      </c>
      <c r="G18" s="18">
        <f t="shared" si="1"/>
        <v>2</v>
      </c>
      <c r="H18" s="19">
        <f t="shared" si="2"/>
        <v>3</v>
      </c>
      <c r="I18" s="49">
        <f t="shared" si="0"/>
        <v>0</v>
      </c>
      <c r="J18" s="3">
        <f t="shared" si="3"/>
        <v>0</v>
      </c>
      <c r="K18" s="9"/>
    </row>
    <row r="19" spans="1:11" ht="15.95" customHeight="1">
      <c r="A19" s="16">
        <v>9</v>
      </c>
      <c r="B19" s="17" t="s">
        <v>33</v>
      </c>
      <c r="C19" s="16" t="s">
        <v>22</v>
      </c>
      <c r="D19" s="16" t="s">
        <v>23</v>
      </c>
      <c r="E19" s="22"/>
      <c r="F19" s="18">
        <v>1</v>
      </c>
      <c r="G19" s="18">
        <f t="shared" si="1"/>
        <v>2</v>
      </c>
      <c r="H19" s="19">
        <f t="shared" si="2"/>
        <v>3</v>
      </c>
      <c r="I19" s="49">
        <f t="shared" si="0"/>
        <v>0</v>
      </c>
      <c r="J19" s="3">
        <f t="shared" si="3"/>
        <v>0</v>
      </c>
      <c r="K19" s="9"/>
    </row>
    <row r="20" spans="1:11" ht="15.95" customHeight="1">
      <c r="A20" s="16">
        <v>10</v>
      </c>
      <c r="B20" s="17" t="s">
        <v>34</v>
      </c>
      <c r="C20" s="16" t="s">
        <v>22</v>
      </c>
      <c r="D20" s="16" t="s">
        <v>23</v>
      </c>
      <c r="E20" s="22"/>
      <c r="F20" s="18">
        <v>140</v>
      </c>
      <c r="G20" s="18">
        <f t="shared" si="1"/>
        <v>280</v>
      </c>
      <c r="H20" s="19">
        <f t="shared" si="2"/>
        <v>420</v>
      </c>
      <c r="I20" s="49">
        <f t="shared" si="0"/>
        <v>0</v>
      </c>
      <c r="J20" s="3">
        <f t="shared" si="3"/>
        <v>0</v>
      </c>
      <c r="K20" s="9"/>
    </row>
    <row r="21" spans="1:11" ht="15.95" customHeight="1">
      <c r="A21" s="16">
        <v>11</v>
      </c>
      <c r="B21" s="17" t="s">
        <v>35</v>
      </c>
      <c r="C21" s="16" t="s">
        <v>22</v>
      </c>
      <c r="D21" s="16" t="s">
        <v>23</v>
      </c>
      <c r="E21" s="22"/>
      <c r="F21" s="18">
        <v>1</v>
      </c>
      <c r="G21" s="18">
        <f t="shared" si="1"/>
        <v>2</v>
      </c>
      <c r="H21" s="19">
        <f t="shared" si="2"/>
        <v>3</v>
      </c>
      <c r="I21" s="49">
        <f t="shared" si="0"/>
        <v>0</v>
      </c>
      <c r="J21" s="3">
        <f t="shared" si="3"/>
        <v>0</v>
      </c>
      <c r="K21" s="9"/>
    </row>
    <row r="22" spans="1:11" ht="15.95" customHeight="1">
      <c r="A22" s="16">
        <v>12</v>
      </c>
      <c r="B22" s="17" t="s">
        <v>37</v>
      </c>
      <c r="C22" s="16" t="s">
        <v>22</v>
      </c>
      <c r="D22" s="16" t="s">
        <v>23</v>
      </c>
      <c r="E22" s="22"/>
      <c r="F22" s="18">
        <v>1</v>
      </c>
      <c r="G22" s="18">
        <f t="shared" si="1"/>
        <v>2</v>
      </c>
      <c r="H22" s="19">
        <f t="shared" si="2"/>
        <v>3</v>
      </c>
      <c r="I22" s="49">
        <f t="shared" si="0"/>
        <v>0</v>
      </c>
      <c r="J22" s="3">
        <f t="shared" si="3"/>
        <v>0</v>
      </c>
      <c r="K22" s="9"/>
    </row>
    <row r="23" spans="1:11" ht="15.95" customHeight="1">
      <c r="A23" s="16">
        <v>13</v>
      </c>
      <c r="B23" s="17" t="s">
        <v>24</v>
      </c>
      <c r="C23" s="16" t="s">
        <v>20</v>
      </c>
      <c r="D23" s="16" t="s">
        <v>23</v>
      </c>
      <c r="E23" s="22"/>
      <c r="F23" s="18">
        <v>1640</v>
      </c>
      <c r="G23" s="18">
        <f t="shared" si="1"/>
        <v>3280</v>
      </c>
      <c r="H23" s="19">
        <f t="shared" si="2"/>
        <v>4920</v>
      </c>
      <c r="I23" s="49">
        <f t="shared" si="0"/>
        <v>0</v>
      </c>
      <c r="J23" s="3">
        <f t="shared" si="3"/>
        <v>0</v>
      </c>
      <c r="K23" s="9"/>
    </row>
    <row r="24" spans="1:10" ht="15.95" customHeight="1">
      <c r="A24" s="16">
        <v>14</v>
      </c>
      <c r="B24" s="17" t="s">
        <v>25</v>
      </c>
      <c r="C24" s="16" t="s">
        <v>20</v>
      </c>
      <c r="D24" s="16" t="s">
        <v>23</v>
      </c>
      <c r="E24" s="22"/>
      <c r="F24" s="18">
        <v>1500</v>
      </c>
      <c r="G24" s="18">
        <f t="shared" si="1"/>
        <v>3000</v>
      </c>
      <c r="H24" s="19">
        <f t="shared" si="2"/>
        <v>4500</v>
      </c>
      <c r="I24" s="49">
        <f t="shared" si="0"/>
        <v>0</v>
      </c>
      <c r="J24" s="3">
        <f t="shared" si="3"/>
        <v>0</v>
      </c>
    </row>
    <row r="25" spans="1:10" ht="15.95" customHeight="1">
      <c r="A25" s="16">
        <v>15</v>
      </c>
      <c r="B25" s="17" t="s">
        <v>36</v>
      </c>
      <c r="C25" s="20" t="s">
        <v>20</v>
      </c>
      <c r="D25" s="16" t="s">
        <v>23</v>
      </c>
      <c r="E25" s="22"/>
      <c r="F25" s="18">
        <v>40</v>
      </c>
      <c r="G25" s="18">
        <f t="shared" si="1"/>
        <v>80</v>
      </c>
      <c r="H25" s="19">
        <f t="shared" si="2"/>
        <v>120</v>
      </c>
      <c r="I25" s="49">
        <f t="shared" si="0"/>
        <v>0</v>
      </c>
      <c r="J25" s="3">
        <f t="shared" si="3"/>
        <v>0</v>
      </c>
    </row>
    <row r="26" spans="1:10" ht="15.95" customHeight="1">
      <c r="A26" s="16">
        <v>16</v>
      </c>
      <c r="B26" s="17" t="s">
        <v>26</v>
      </c>
      <c r="C26" s="16" t="s">
        <v>20</v>
      </c>
      <c r="D26" s="16" t="s">
        <v>23</v>
      </c>
      <c r="E26" s="22"/>
      <c r="F26" s="18">
        <v>15</v>
      </c>
      <c r="G26" s="18">
        <f t="shared" si="1"/>
        <v>30</v>
      </c>
      <c r="H26" s="19">
        <f t="shared" si="2"/>
        <v>45</v>
      </c>
      <c r="I26" s="49">
        <f t="shared" si="0"/>
        <v>0</v>
      </c>
      <c r="J26" s="3">
        <f t="shared" si="3"/>
        <v>0</v>
      </c>
    </row>
    <row r="27" spans="1:10" ht="15.95" customHeight="1">
      <c r="A27" s="16">
        <v>17</v>
      </c>
      <c r="B27" s="17" t="s">
        <v>27</v>
      </c>
      <c r="C27" s="16" t="s">
        <v>20</v>
      </c>
      <c r="D27" s="16" t="s">
        <v>23</v>
      </c>
      <c r="E27" s="22"/>
      <c r="F27" s="18">
        <v>70</v>
      </c>
      <c r="G27" s="18">
        <f t="shared" si="1"/>
        <v>140</v>
      </c>
      <c r="H27" s="19">
        <f t="shared" si="2"/>
        <v>210</v>
      </c>
      <c r="I27" s="49">
        <f t="shared" si="0"/>
        <v>0</v>
      </c>
      <c r="J27" s="3">
        <f t="shared" si="3"/>
        <v>0</v>
      </c>
    </row>
    <row r="28" spans="1:10" ht="15.95" customHeight="1">
      <c r="A28" s="16">
        <v>18</v>
      </c>
      <c r="B28" s="17" t="s">
        <v>38</v>
      </c>
      <c r="C28" s="20" t="s">
        <v>20</v>
      </c>
      <c r="D28" s="16" t="s">
        <v>23</v>
      </c>
      <c r="E28" s="22"/>
      <c r="F28" s="18">
        <v>10</v>
      </c>
      <c r="G28" s="18">
        <f t="shared" si="1"/>
        <v>20</v>
      </c>
      <c r="H28" s="19">
        <f t="shared" si="2"/>
        <v>30</v>
      </c>
      <c r="I28" s="49">
        <f t="shared" si="0"/>
        <v>0</v>
      </c>
      <c r="J28" s="3">
        <f t="shared" si="3"/>
        <v>0</v>
      </c>
    </row>
    <row r="29" spans="1:10" ht="15.95" customHeight="1">
      <c r="A29" s="16">
        <v>19</v>
      </c>
      <c r="B29" s="17" t="s">
        <v>28</v>
      </c>
      <c r="C29" s="16" t="s">
        <v>20</v>
      </c>
      <c r="D29" s="16" t="s">
        <v>23</v>
      </c>
      <c r="E29" s="22"/>
      <c r="F29" s="18">
        <v>300</v>
      </c>
      <c r="G29" s="18">
        <f t="shared" si="1"/>
        <v>600</v>
      </c>
      <c r="H29" s="19">
        <f t="shared" si="2"/>
        <v>900</v>
      </c>
      <c r="I29" s="49">
        <f t="shared" si="0"/>
        <v>0</v>
      </c>
      <c r="J29" s="3">
        <f t="shared" si="3"/>
        <v>0</v>
      </c>
    </row>
    <row r="30" spans="1:10" ht="15.95" customHeight="1">
      <c r="A30" s="16">
        <v>20</v>
      </c>
      <c r="B30" s="21" t="s">
        <v>43</v>
      </c>
      <c r="C30" s="16" t="s">
        <v>45</v>
      </c>
      <c r="D30" s="16" t="s">
        <v>23</v>
      </c>
      <c r="E30" s="22"/>
      <c r="F30" s="18">
        <v>480</v>
      </c>
      <c r="G30" s="18">
        <f t="shared" si="1"/>
        <v>960</v>
      </c>
      <c r="H30" s="19">
        <f t="shared" si="2"/>
        <v>1440</v>
      </c>
      <c r="I30" s="49">
        <f t="shared" si="0"/>
        <v>0</v>
      </c>
      <c r="J30" s="3">
        <f t="shared" si="3"/>
        <v>0</v>
      </c>
    </row>
    <row r="31" spans="1:10" ht="15.95" customHeight="1">
      <c r="A31" s="16">
        <v>21</v>
      </c>
      <c r="B31" s="21" t="s">
        <v>44</v>
      </c>
      <c r="C31" s="16" t="s">
        <v>45</v>
      </c>
      <c r="D31" s="16" t="s">
        <v>23</v>
      </c>
      <c r="E31" s="22"/>
      <c r="F31" s="18">
        <v>480</v>
      </c>
      <c r="G31" s="18">
        <f t="shared" si="1"/>
        <v>960</v>
      </c>
      <c r="H31" s="19">
        <f t="shared" si="2"/>
        <v>1440</v>
      </c>
      <c r="I31" s="49">
        <f t="shared" si="0"/>
        <v>0</v>
      </c>
      <c r="J31" s="3">
        <f t="shared" si="3"/>
        <v>0</v>
      </c>
    </row>
    <row r="32" spans="3:9" ht="16.5" thickBot="1">
      <c r="C32" s="9"/>
      <c r="D32" s="9"/>
      <c r="F32" s="23"/>
      <c r="G32" s="23"/>
      <c r="H32" s="24"/>
      <c r="I32" s="25"/>
    </row>
    <row r="33" spans="3:10" ht="16.5" thickBot="1">
      <c r="C33" s="9"/>
      <c r="D33" s="9"/>
      <c r="E33" s="51" t="s">
        <v>59</v>
      </c>
      <c r="F33" s="52"/>
      <c r="G33" s="52"/>
      <c r="H33" s="52"/>
      <c r="I33" s="53"/>
      <c r="J33" s="4">
        <f>SUM(J11:J31)</f>
        <v>0</v>
      </c>
    </row>
    <row r="34" spans="3:9" ht="15.75">
      <c r="C34" s="9"/>
      <c r="D34" s="9"/>
      <c r="H34" s="26"/>
      <c r="I34" s="11"/>
    </row>
    <row r="35" spans="3:9" ht="15.75">
      <c r="C35" s="9"/>
      <c r="D35" s="9"/>
      <c r="H35" s="10"/>
      <c r="I35" s="11"/>
    </row>
    <row r="36" spans="3:10" ht="15.75">
      <c r="C36" s="9"/>
      <c r="D36" s="9"/>
      <c r="H36" s="27"/>
      <c r="I36" s="28"/>
      <c r="J36" s="29"/>
    </row>
    <row r="37" spans="3:10" ht="15.75">
      <c r="C37" s="9"/>
      <c r="D37" s="9"/>
      <c r="H37" s="30"/>
      <c r="I37" s="28"/>
      <c r="J37" s="29"/>
    </row>
    <row r="38" spans="3:10" ht="15.75">
      <c r="C38" s="9"/>
      <c r="D38" s="9"/>
      <c r="H38" s="30"/>
      <c r="I38" s="28"/>
      <c r="J38" s="29"/>
    </row>
    <row r="39" spans="3:10" ht="15.75">
      <c r="C39" s="9"/>
      <c r="D39" s="9"/>
      <c r="H39" s="30"/>
      <c r="I39" s="28"/>
      <c r="J39" s="29"/>
    </row>
    <row r="40" spans="3:10" ht="15.75">
      <c r="C40" s="9"/>
      <c r="D40" s="9"/>
      <c r="H40" s="30"/>
      <c r="I40" s="28"/>
      <c r="J40" s="29"/>
    </row>
    <row r="41" spans="3:10" ht="15.75">
      <c r="C41" s="9"/>
      <c r="D41" s="9"/>
      <c r="H41" s="27"/>
      <c r="I41" s="28"/>
      <c r="J41" s="29"/>
    </row>
    <row r="42" spans="3:10" ht="15.75">
      <c r="C42" s="9"/>
      <c r="D42" s="9"/>
      <c r="H42" s="27"/>
      <c r="I42" s="28"/>
      <c r="J42" s="29"/>
    </row>
    <row r="43" spans="3:10" ht="15.75">
      <c r="C43" s="9"/>
      <c r="D43" s="9"/>
      <c r="H43" s="27"/>
      <c r="I43" s="28"/>
      <c r="J43" s="29"/>
    </row>
    <row r="44" spans="3:10" ht="12.75">
      <c r="C44" s="9"/>
      <c r="D44" s="9"/>
      <c r="H44" s="31"/>
      <c r="I44" s="32"/>
      <c r="J44" s="29"/>
    </row>
    <row r="45" spans="3:10" ht="15.75">
      <c r="C45" s="9"/>
      <c r="D45" s="9"/>
      <c r="H45" s="27"/>
      <c r="I45" s="28"/>
      <c r="J45" s="29"/>
    </row>
    <row r="46" spans="3:10" ht="15.75">
      <c r="C46" s="9"/>
      <c r="D46" s="9"/>
      <c r="H46" s="27"/>
      <c r="I46" s="28"/>
      <c r="J46" s="29"/>
    </row>
    <row r="47" spans="8:10" ht="12.75">
      <c r="H47" s="29"/>
      <c r="I47" s="29"/>
      <c r="J47" s="29"/>
    </row>
    <row r="48" spans="8:10" ht="12.75">
      <c r="H48" s="29"/>
      <c r="I48" s="29"/>
      <c r="J48" s="29"/>
    </row>
  </sheetData>
  <mergeCells count="4">
    <mergeCell ref="F9:H9"/>
    <mergeCell ref="I9:J9"/>
    <mergeCell ref="E33:I33"/>
    <mergeCell ref="B2:E2"/>
  </mergeCells>
  <printOptions/>
  <pageMargins left="0.7875" right="0.7875" top="1.05277777777778" bottom="1.05277777777778" header="0.7875" footer="0.7875"/>
  <pageSetup fitToHeight="0" fitToWidth="1" horizontalDpi="300" verticalDpi="300" orientation="landscape" paperSize="9" scale="96" r:id="rId1"/>
  <headerFoot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Silovská Andrea</dc:creator>
  <cp:keywords/>
  <dc:description/>
  <cp:lastModifiedBy>CNPK</cp:lastModifiedBy>
  <cp:lastPrinted>2024-05-27T10:57:34Z</cp:lastPrinted>
  <dcterms:created xsi:type="dcterms:W3CDTF">2024-03-01T07:30:46Z</dcterms:created>
  <dcterms:modified xsi:type="dcterms:W3CDTF">2024-05-27T10:57:41Z</dcterms:modified>
  <cp:category/>
  <cp:version/>
  <cp:contentType/>
  <cp:contentStatus/>
  <cp:revision>5</cp:revision>
</cp:coreProperties>
</file>