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16" yWindow="65416" windowWidth="29040" windowHeight="15720" tabRatio="774" activeTab="0"/>
  </bookViews>
  <sheets>
    <sheet name="CENOVA NABIDKA" sheetId="3" r:id="rId1"/>
  </sheets>
  <definedNames/>
  <calcPr calcId="162913"/>
  <extLst/>
</workbook>
</file>

<file path=xl/sharedStrings.xml><?xml version="1.0" encoding="utf-8"?>
<sst xmlns="http://schemas.openxmlformats.org/spreadsheetml/2006/main" count="444" uniqueCount="267">
  <si>
    <t xml:space="preserve">Pro: </t>
  </si>
  <si>
    <t>Název zboží</t>
  </si>
  <si>
    <t>Cena za MJ</t>
  </si>
  <si>
    <t>Cena celkem</t>
  </si>
  <si>
    <t>DPH</t>
  </si>
  <si>
    <t>(označení dodávky)</t>
  </si>
  <si>
    <t>bez DPH</t>
  </si>
  <si>
    <t>v %</t>
  </si>
  <si>
    <t>v KČ</t>
  </si>
  <si>
    <t>Celkem</t>
  </si>
  <si>
    <t>Ks</t>
  </si>
  <si>
    <t xml:space="preserve"> DPH</t>
  </si>
  <si>
    <t>Kč</t>
  </si>
  <si>
    <t>vč. DPH</t>
  </si>
  <si>
    <t xml:space="preserve">Datum: </t>
  </si>
  <si>
    <t>CENA CELKEM bez DPH</t>
  </si>
  <si>
    <t>CENA CELKEM vč. DPH</t>
  </si>
  <si>
    <t>Demontáž koberce</t>
  </si>
  <si>
    <t>DPH 21 %</t>
  </si>
  <si>
    <t>Jednací místnost č. 326</t>
  </si>
  <si>
    <t>Krajský úřad Plzeň</t>
  </si>
  <si>
    <t>Stavební úpravy</t>
  </si>
  <si>
    <t>Demontáž stávajícího vybavení</t>
  </si>
  <si>
    <t>Demontáž sádrokartonové předstěny</t>
  </si>
  <si>
    <t>Demontáž stropních kazet vč. konstrukce</t>
  </si>
  <si>
    <t>Demontáž osvětlení</t>
  </si>
  <si>
    <t>Demontáž parapetů</t>
  </si>
  <si>
    <t>Demontáž nefunkční elektroinstalace</t>
  </si>
  <si>
    <t>Zajištění stávající elektro instalace, wifi, požární hlásiče, datové rozvody</t>
  </si>
  <si>
    <t>Demontáž stínící techniky</t>
  </si>
  <si>
    <t>m2/bm</t>
  </si>
  <si>
    <t>Demontáž klimatizačních jednotek vč. rozvodů a venkovních jednotek</t>
  </si>
  <si>
    <t>Odstranění tapet</t>
  </si>
  <si>
    <t>Demontáž vestavného nábytku</t>
  </si>
  <si>
    <t>Sekání drážek pro elektroinstalaci</t>
  </si>
  <si>
    <t>Sekání drážek - podlahové rozvody</t>
  </si>
  <si>
    <t>Přívod vody - vodoinstalace</t>
  </si>
  <si>
    <t>Sádrokartonová předstěna pro LED panel</t>
  </si>
  <si>
    <t>Oprava stěn - štukování</t>
  </si>
  <si>
    <t>Penetrce povrchu pro malování</t>
  </si>
  <si>
    <t xml:space="preserve">Malování </t>
  </si>
  <si>
    <t>Malířské práce</t>
  </si>
  <si>
    <t>Instalace vybavení</t>
  </si>
  <si>
    <t>KOBERCE</t>
  </si>
  <si>
    <t>Broušení podkladu - odstranění starého lepidla</t>
  </si>
  <si>
    <t>Vyrovnání podkladu - nivelační stěrka</t>
  </si>
  <si>
    <t>Pokládka kobercových čtverců</t>
  </si>
  <si>
    <t>STÍNÍCÍ TECHNIKA</t>
  </si>
  <si>
    <t>OSTATNÍ VYBAVENÍ</t>
  </si>
  <si>
    <t>Klimatizace, Vzduchotechnika</t>
  </si>
  <si>
    <t>VZT rozvod chlazeného vzduchu v podhledu</t>
  </si>
  <si>
    <t>KLIMATIZACE</t>
  </si>
  <si>
    <t>VZDUCHOTECHNIKA</t>
  </si>
  <si>
    <t>Potrubí chladiva vč izolace a propojovacího kabelu</t>
  </si>
  <si>
    <t>Plastový kanál</t>
  </si>
  <si>
    <t>Konzola pod venkovní jednotku</t>
  </si>
  <si>
    <t>Montáž, montážní materiál, uvedení do provozu</t>
  </si>
  <si>
    <t>Přívod čerstvého vduchu do vnitřních klimatizačních jednotek</t>
  </si>
  <si>
    <t>Potrubní ventilátory, filtry, nasávací žaluzie a přívodní potrubí</t>
  </si>
  <si>
    <t>Montáž VZT</t>
  </si>
  <si>
    <t>Montážní materiál</t>
  </si>
  <si>
    <t>Komplexní zkouška</t>
  </si>
  <si>
    <t>Doprava</t>
  </si>
  <si>
    <t>Stavební a malířské práce</t>
  </si>
  <si>
    <t>Vzduchotechnika Kompletní zařízení</t>
  </si>
  <si>
    <t>Přechody, VZT potrubí, vyústky, tepelnou izolaci</t>
  </si>
  <si>
    <t>Začištění elektro trasy - zeď, podlaha</t>
  </si>
  <si>
    <t>Začištění zdí po parapetech</t>
  </si>
  <si>
    <t>Cementová stěrka - SDK příčka s logem KÚ</t>
  </si>
  <si>
    <t>Logo KÚ - na SDK příčku materiál - extrudovaný polistyren</t>
  </si>
  <si>
    <t>Ukončení přívodů pro vzduchotechniku - střešní taškový modul PVC vč. instalace</t>
  </si>
  <si>
    <t>Sádrokartonová příčka - akustická izolace vč. akustického sádrokartonu 420x280x12 cm</t>
  </si>
  <si>
    <t>Sádrokartonové zakrytí trasy vzduchotechniky 40x40x280 cm</t>
  </si>
  <si>
    <t>Předokení rolety - elektro pohon 178x185</t>
  </si>
  <si>
    <t>Osvětlení</t>
  </si>
  <si>
    <t>Elektroinstalace</t>
  </si>
  <si>
    <t>Osvětlení zabudované v podhledu např.</t>
  </si>
  <si>
    <t>TABULKA: 1.0</t>
  </si>
  <si>
    <t>TABULKA: 2.0</t>
  </si>
  <si>
    <t>TABULKA: 3.0</t>
  </si>
  <si>
    <t>TABULKA: 4.0</t>
  </si>
  <si>
    <t>TABULKA: 5.0</t>
  </si>
  <si>
    <t>TABULKA: 6.0</t>
  </si>
  <si>
    <t>Položka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</si>
  <si>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</si>
  <si>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</si>
  <si>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</si>
  <si>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</si>
  <si>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</si>
  <si>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</si>
  <si>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</si>
  <si>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</si>
  <si>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</si>
  <si>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</si>
  <si>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</si>
  <si>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</si>
  <si>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</si>
  <si>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</si>
  <si>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</si>
  <si>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</si>
  <si>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</si>
  <si>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</si>
  <si>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</si>
  <si>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</si>
  <si>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</si>
  <si>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</si>
  <si>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</si>
  <si>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</si>
  <si>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</si>
  <si>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</si>
  <si>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</si>
  <si>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</si>
  <si>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</si>
  <si>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</si>
  <si>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</si>
  <si>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</si>
  <si>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</si>
  <si>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</si>
  <si>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</si>
  <si>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</si>
  <si>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</si>
  <si>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</si>
  <si>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</si>
  <si>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</si>
  <si>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</si>
  <si>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</si>
  <si>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</si>
  <si>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</si>
  <si>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</si>
  <si>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</si>
  <si>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</si>
  <si>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</si>
  <si>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</si>
  <si>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</si>
  <si>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</si>
  <si>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</si>
  <si>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</si>
  <si>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</si>
  <si>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</si>
  <si>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</si>
  <si>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</si>
  <si>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</si>
  <si>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</si>
  <si>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</si>
  <si>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</si>
  <si>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6.1</t>
  </si>
  <si>
    <t>6.2</t>
  </si>
  <si>
    <t>6.3</t>
  </si>
  <si>
    <t>6.4</t>
  </si>
  <si>
    <t>Vestavný lištový systém, černý</t>
  </si>
  <si>
    <t>Bluetooth ovládání svítidel - 6.1 + 6.2</t>
  </si>
  <si>
    <t>TABULKA</t>
  </si>
  <si>
    <t>1.0</t>
  </si>
  <si>
    <t>2.0</t>
  </si>
  <si>
    <t>3.0</t>
  </si>
  <si>
    <t>4.0</t>
  </si>
  <si>
    <t>5.0</t>
  </si>
  <si>
    <t>6.0</t>
  </si>
  <si>
    <t>Stropní akustický podhled v. 310 cm</t>
  </si>
  <si>
    <t>Stěnový akustický obklad v. 310 cm</t>
  </si>
  <si>
    <t>Stropní akustický podhled v. 280 cm</t>
  </si>
  <si>
    <t>Průrazy v podlaze + stropu - průměr 30 cm pro přívody vzduchotechniky</t>
  </si>
  <si>
    <t>Požární izolace + požární ucpávky</t>
  </si>
  <si>
    <t>2.23</t>
  </si>
  <si>
    <t>Cementová stěrka - SDK předstěna s LED panelem</t>
  </si>
  <si>
    <t>Začištění venkovního ostění oken - Silikonakryl</t>
  </si>
  <si>
    <t>4.8.1</t>
  </si>
  <si>
    <t>Stropní kolejnice prozavěšení závěsu</t>
  </si>
  <si>
    <t>4.8.2</t>
  </si>
  <si>
    <t>Voál - záclonový závěs na kolejnici 294x300</t>
  </si>
  <si>
    <t>4.7.1</t>
  </si>
  <si>
    <t>4.7.2</t>
  </si>
  <si>
    <t>Montáž</t>
  </si>
  <si>
    <t>2.20.21</t>
  </si>
  <si>
    <t xml:space="preserve">Lakování radiátorů </t>
  </si>
  <si>
    <t>Lakování trubek radiátorů</t>
  </si>
  <si>
    <t xml:space="preserve">Zakrytí, olepení, </t>
  </si>
  <si>
    <t xml:space="preserve">Kobercové lišty - plast černý </t>
  </si>
  <si>
    <t>4.5.1</t>
  </si>
  <si>
    <t>Montáž kobercových lišt</t>
  </si>
  <si>
    <t>Demontáž staré elektroinstalace, zásuvky, svítidla, přístrojové krabice</t>
  </si>
  <si>
    <t>Přesunutí záložní zásuvky - LEVIT červená/kouřová černá (z kanálu do stěny)</t>
  </si>
  <si>
    <t>Drážka</t>
  </si>
  <si>
    <t>Podlahová krabice 4M (krabice,instalační krabice,2x 230V) (sestavení,připevnění)</t>
  </si>
  <si>
    <t>Podlahový kanál kovový (sestavení,připevnění)</t>
  </si>
  <si>
    <t>Přesunutí datových rozvodů ( z parap.kanálu do podlahového kanálu)</t>
  </si>
  <si>
    <t xml:space="preserve">Koaxiální kabel, impedance 75Ohm (anténní) </t>
  </si>
  <si>
    <t>STP cat.6a, STP, LSOH</t>
  </si>
  <si>
    <t>Cyky-o 3x1,5 (vypínač)</t>
  </si>
  <si>
    <t xml:space="preserve">Cyky 3x2,5 (zásuvky) </t>
  </si>
  <si>
    <t>Ultra High Speed HDMI 2.1 optický fiber kabel 8K/60Hz, zlacené 20m</t>
  </si>
  <si>
    <t>Ultra High Speed HDMI 2.1 optický fiber kabel 8K/60Hz, zlacené 15m</t>
  </si>
  <si>
    <t>Prodlužovací kabel USB 3.0-A samec / samice 2m</t>
  </si>
  <si>
    <t>Zásuvka Levit M onyx/kouřová černá (osazení, zapojení)</t>
  </si>
  <si>
    <t>Dvourámeček 2xvypínač  Levit M onyx/kouřová černá (osazení, zapojení)</t>
  </si>
  <si>
    <t xml:space="preserve">Čtyřrámeček se zásuvkami </t>
  </si>
  <si>
    <t>Trojrámeček za TV (2xzásuvka, 1x vývod)</t>
  </si>
  <si>
    <t>Ovladače, zásuvky</t>
  </si>
  <si>
    <t>Zapojení osvětlení</t>
  </si>
  <si>
    <t>Elektroinstalační materiál vč. instalace</t>
  </si>
  <si>
    <t>Instalace kolejnic a záclonového závěsu</t>
  </si>
  <si>
    <t>2.6.1</t>
  </si>
  <si>
    <t>2.6.2</t>
  </si>
  <si>
    <t>Montáž podhledu</t>
  </si>
  <si>
    <t>Montáž roštu dřevěného pro akusticky podhled</t>
  </si>
  <si>
    <t>2.7.1</t>
  </si>
  <si>
    <t>2.7.2</t>
  </si>
  <si>
    <t>Montáž akustického obkladu stěna</t>
  </si>
  <si>
    <t>Otvory pro osvětlení</t>
  </si>
  <si>
    <t>Rošt pro akustický podhled</t>
  </si>
  <si>
    <t>Sádrokartonové čílko pro vzt prostupy/zakrytí/</t>
  </si>
  <si>
    <t>Montáž 3F lišt</t>
  </si>
  <si>
    <t>Konstrukční výztuhy</t>
  </si>
  <si>
    <t>Zapuštěné ele. liniová lišta vč. Montáže</t>
  </si>
  <si>
    <t>Doprava a přesun hmot</t>
  </si>
  <si>
    <t>Likvidace a přesun odpadu</t>
  </si>
  <si>
    <t>Ostatní práce</t>
  </si>
  <si>
    <t>Stavební práce, materiál, instalace</t>
  </si>
  <si>
    <t>Přesun hmot, kontejner, likvidace odpadu</t>
  </si>
  <si>
    <t>Vestavěné skříně Sestava SK A</t>
  </si>
  <si>
    <t>Šatní skříň 695 x 2268 x 410, 3x pevná příčka,šatní tyč, otevírání TIP On</t>
  </si>
  <si>
    <t>Vestavěné skříně Sestava SK B</t>
  </si>
  <si>
    <t>Policová skříň 695 x 2268 x 410, 6x police, otevírání TIP On</t>
  </si>
  <si>
    <t>Obložení stěny LTD obklad v. 3100 cm</t>
  </si>
  <si>
    <t>Obložení stěny Dýha DUB obklad v.3100 cm</t>
  </si>
  <si>
    <t>4.12</t>
  </si>
  <si>
    <t>Sokl černý</t>
  </si>
  <si>
    <t>4.13</t>
  </si>
  <si>
    <t>Ovladač na stěnu 4 kanálový</t>
  </si>
  <si>
    <t>Krabice rozbočovací (žaluzie) (Vykroužení, osazení)</t>
  </si>
  <si>
    <t>Podlahová krabice 8M (krabice,instal.krab,2x230V, 4xNET,HDMI,JACK (sestavení,připevnění)</t>
  </si>
  <si>
    <t>Podlahová krabice 4M (krabice,instalační krabice,2x 230V, 2xNET) (sestavení,připevnění)</t>
  </si>
  <si>
    <t>Cyky 3x1,5 (svítidlo)</t>
  </si>
  <si>
    <t xml:space="preserve">Cyky 5x1,5 (žaluzie) </t>
  </si>
  <si>
    <t>HDMI 2.0  High Speed 4K 5m</t>
  </si>
  <si>
    <t>Kabel Jack 3.5mm 20m</t>
  </si>
  <si>
    <t>Podomítková krabice hranatá (pod ovládací tablo před zasedačku) (sekání, sádrování)</t>
  </si>
  <si>
    <t>Konektor cat.6a</t>
  </si>
  <si>
    <t>Dvouzásuvka Levit M onyx/kouřová černá (osazení, zapojení)</t>
  </si>
  <si>
    <t>Patch panel 24 x RJ45 CAT6 STP černý 1U (osazení,zapojení)</t>
  </si>
  <si>
    <t>Manipulace, pomocné práce</t>
  </si>
  <si>
    <t>2.8.1</t>
  </si>
  <si>
    <t>2.8.2</t>
  </si>
  <si>
    <t>2.8.3</t>
  </si>
  <si>
    <t>Systémová revizní dvířka vč. montáže</t>
  </si>
  <si>
    <t>6.5</t>
  </si>
  <si>
    <t>Instalace osvětlení do podhledu</t>
  </si>
  <si>
    <t>Stolová elektro dóza, bílá, uzavírací 2x 230V (osazení, zapojení)</t>
  </si>
  <si>
    <t>Stolová elektro dóza, bílá, uzavírací 1x 230V + 2x modul, bílá matná  (osazení, zapojení)</t>
  </si>
  <si>
    <t>Koberec zátěžový, čtverce 50x50 cm</t>
  </si>
  <si>
    <t>Venkovní klimatizační jednotka 5,0 kW</t>
  </si>
  <si>
    <t>Vnitřní klimatizační kanálová jednotka vč. adaptéru</t>
  </si>
  <si>
    <t>Lineární vestavné LED osvětlení, Bluetooth</t>
  </si>
  <si>
    <t>LED reflektorové světlo, Bluetooth</t>
  </si>
  <si>
    <t>Kabelový ovladač</t>
  </si>
  <si>
    <t>Stavební úpravy interéru - jednací místnost č. 326, 4.NP KÚPK</t>
  </si>
  <si>
    <t>Cenová nabídka</t>
  </si>
  <si>
    <t>Výkaz prvků a výměr</t>
  </si>
  <si>
    <t xml:space="preserve">REKAPITULACE </t>
  </si>
  <si>
    <t xml:space="preserve">Zpracoval: </t>
  </si>
  <si>
    <t>Jméno:</t>
  </si>
  <si>
    <t>Firma:</t>
  </si>
  <si>
    <t>IČ:</t>
  </si>
  <si>
    <t>DIČ:</t>
  </si>
  <si>
    <t>4.9.1</t>
  </si>
  <si>
    <t>Skříňky s dveřmi - závěsné na SDK stěnu 1057x750x500, horní půda 36 mm, 2x stavitelná police, otevírání TIP On</t>
  </si>
  <si>
    <t>U položek zvýrazněných modře je nutná jejich přesná specifikace v krycím listu!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</si>
</sst>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#,##0\ &quot;Kč&quot;"/>
    <numFmt numFmtId="165" formatCode="0.0"/>
    <numFmt numFmtId="166" formatCode="#,##0.0"/>
  </numFmts>
  <fonts count="4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Arial"/>
      <family val="2"/>
    </font>
    <font>
      <b/>
      <i/>
      <u val="single"/>
      <sz val="10"/>
      <color indexed="10"/>
      <name val="Arial CE"/>
      <family val="2"/>
    </font>
    <font>
      <sz val="10"/>
      <color rgb="FFFF0000"/>
      <name val="Arial CE"/>
      <family val="2"/>
    </font>
    <font>
      <sz val="9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sz val="8"/>
      <color rgb="FF0000FF"/>
      <name val="Arial"/>
      <family val="2"/>
    </font>
    <font>
      <b/>
      <sz val="14"/>
      <name val="Arial CE"/>
      <family val="2"/>
    </font>
    <font>
      <b/>
      <i/>
      <sz val="9"/>
      <color rgb="FFFF0000"/>
      <name val="Arial CE"/>
      <family val="2"/>
    </font>
    <font>
      <b/>
      <sz val="7"/>
      <name val="Arial CE"/>
      <family val="2"/>
    </font>
    <font>
      <sz val="10"/>
      <color rgb="FF0070C0"/>
      <name val="Arial CE"/>
      <family val="2"/>
    </font>
    <font>
      <b/>
      <u val="single"/>
      <sz val="16"/>
      <name val="Arial"/>
      <family val="2"/>
    </font>
    <font>
      <sz val="9"/>
      <name val="Arial CE"/>
      <family val="2"/>
    </font>
    <font>
      <sz val="10"/>
      <color rgb="FF0000FF"/>
      <name val="Arial CE"/>
      <family val="2"/>
    </font>
    <font>
      <b/>
      <sz val="10"/>
      <color rgb="FF0000FF"/>
      <name val="Arial CE"/>
      <family val="2"/>
    </font>
    <font>
      <b/>
      <sz val="8"/>
      <color rgb="FF00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83">
    <xf numFmtId="0" fontId="0" fillId="0" borderId="0" xfId="0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Font="1"/>
    <xf numFmtId="0" fontId="0" fillId="0" borderId="0" xfId="0" applyFont="1" applyProtection="1">
      <protection hidden="1"/>
    </xf>
    <xf numFmtId="42" fontId="21" fillId="0" borderId="0" xfId="0" applyNumberFormat="1" applyFont="1" applyProtection="1">
      <protection hidden="1"/>
    </xf>
    <xf numFmtId="0" fontId="22" fillId="0" borderId="10" xfId="0" applyFont="1" applyBorder="1" applyAlignment="1" applyProtection="1">
      <alignment horizontal="center"/>
      <protection hidden="1"/>
    </xf>
    <xf numFmtId="0" fontId="22" fillId="0" borderId="0" xfId="0" applyFont="1" applyProtection="1">
      <protection hidden="1"/>
    </xf>
    <xf numFmtId="0" fontId="24" fillId="0" borderId="0" xfId="0" applyFont="1" applyProtection="1">
      <protection hidden="1"/>
    </xf>
    <xf numFmtId="42" fontId="1" fillId="0" borderId="0" xfId="0" applyNumberFormat="1" applyFont="1" applyProtection="1"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1" fontId="21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2" fillId="24" borderId="11" xfId="0" applyFont="1" applyFill="1" applyBorder="1" applyProtection="1">
      <protection hidden="1"/>
    </xf>
    <xf numFmtId="0" fontId="22" fillId="24" borderId="12" xfId="0" applyFont="1" applyFill="1" applyBorder="1" applyAlignment="1" applyProtection="1">
      <alignment horizontal="center"/>
      <protection hidden="1"/>
    </xf>
    <xf numFmtId="0" fontId="22" fillId="24" borderId="13" xfId="0" applyFont="1" applyFill="1" applyBorder="1" applyProtection="1">
      <protection hidden="1"/>
    </xf>
    <xf numFmtId="0" fontId="22" fillId="24" borderId="14" xfId="0" applyFont="1" applyFill="1" applyBorder="1" applyAlignment="1" applyProtection="1">
      <alignment horizontal="center"/>
      <protection hidden="1"/>
    </xf>
    <xf numFmtId="0" fontId="21" fillId="24" borderId="15" xfId="0" applyFont="1" applyFill="1" applyBorder="1" applyProtection="1">
      <protection hidden="1"/>
    </xf>
    <xf numFmtId="49" fontId="25" fillId="0" borderId="0" xfId="0" applyNumberFormat="1" applyFont="1" applyProtection="1">
      <protection hidden="1"/>
    </xf>
    <xf numFmtId="0" fontId="26" fillId="0" borderId="0" xfId="0" applyFont="1" applyProtection="1">
      <protection hidden="1"/>
    </xf>
    <xf numFmtId="1" fontId="22" fillId="0" borderId="16" xfId="0" applyNumberFormat="1" applyFont="1" applyBorder="1" applyAlignment="1" applyProtection="1">
      <alignment horizontal="center"/>
      <protection hidden="1"/>
    </xf>
    <xf numFmtId="1" fontId="27" fillId="0" borderId="0" xfId="0" applyNumberFormat="1" applyFont="1" applyProtection="1">
      <protection hidden="1"/>
    </xf>
    <xf numFmtId="0" fontId="22" fillId="24" borderId="17" xfId="0" applyFont="1" applyFill="1" applyBorder="1" applyAlignment="1" applyProtection="1">
      <alignment horizontal="center"/>
      <protection hidden="1"/>
    </xf>
    <xf numFmtId="0" fontId="22" fillId="24" borderId="18" xfId="0" applyFont="1" applyFill="1" applyBorder="1" applyAlignment="1" applyProtection="1">
      <alignment horizontal="center"/>
      <protection hidden="1"/>
    </xf>
    <xf numFmtId="3" fontId="22" fillId="0" borderId="14" xfId="0" applyNumberFormat="1" applyFont="1" applyBorder="1" applyAlignment="1" applyProtection="1">
      <alignment horizontal="right"/>
      <protection hidden="1" locked="0"/>
    </xf>
    <xf numFmtId="0" fontId="1" fillId="0" borderId="0" xfId="0" applyFont="1" applyProtection="1">
      <protection hidden="1"/>
    </xf>
    <xf numFmtId="0" fontId="1" fillId="24" borderId="15" xfId="0" applyFont="1" applyFill="1" applyBorder="1" applyProtection="1">
      <protection hidden="1"/>
    </xf>
    <xf numFmtId="3" fontId="21" fillId="0" borderId="0" xfId="0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2" fillId="0" borderId="19" xfId="0" applyFont="1" applyBorder="1" applyAlignment="1" applyProtection="1">
      <alignment horizontal="center"/>
      <protection hidden="1"/>
    </xf>
    <xf numFmtId="0" fontId="1" fillId="0" borderId="19" xfId="0" applyFont="1" applyBorder="1" applyProtection="1">
      <protection hidden="1"/>
    </xf>
    <xf numFmtId="0" fontId="22" fillId="0" borderId="20" xfId="0" applyFont="1" applyBorder="1" applyAlignment="1" applyProtection="1">
      <alignment horizontal="center"/>
      <protection hidden="1"/>
    </xf>
    <xf numFmtId="1" fontId="22" fillId="0" borderId="16" xfId="0" applyNumberFormat="1" applyFont="1" applyBorder="1" applyAlignment="1" applyProtection="1">
      <alignment horizontal="center" vertical="center"/>
      <protection hidden="1"/>
    </xf>
    <xf numFmtId="166" fontId="22" fillId="0" borderId="21" xfId="0" applyNumberFormat="1" applyFont="1" applyBorder="1" applyAlignment="1" applyProtection="1">
      <alignment horizontal="right"/>
      <protection locked="0"/>
    </xf>
    <xf numFmtId="166" fontId="22" fillId="0" borderId="22" xfId="0" applyNumberFormat="1" applyFont="1" applyBorder="1" applyAlignment="1" applyProtection="1">
      <alignment horizontal="right"/>
      <protection hidden="1"/>
    </xf>
    <xf numFmtId="166" fontId="22" fillId="24" borderId="23" xfId="0" applyNumberFormat="1" applyFont="1" applyFill="1" applyBorder="1" applyAlignment="1" applyProtection="1">
      <alignment horizontal="right"/>
      <protection hidden="1"/>
    </xf>
    <xf numFmtId="166" fontId="22" fillId="24" borderId="15" xfId="0" applyNumberFormat="1" applyFont="1" applyFill="1" applyBorder="1" applyAlignment="1" applyProtection="1">
      <alignment horizontal="right"/>
      <protection hidden="1"/>
    </xf>
    <xf numFmtId="166" fontId="22" fillId="0" borderId="22" xfId="0" applyNumberFormat="1" applyFont="1" applyBorder="1" applyAlignment="1" applyProtection="1">
      <alignment horizontal="right" vertical="center"/>
      <protection hidden="1"/>
    </xf>
    <xf numFmtId="166" fontId="22" fillId="0" borderId="24" xfId="0" applyNumberFormat="1" applyFont="1" applyBorder="1" applyAlignment="1" applyProtection="1">
      <alignment horizontal="right"/>
      <protection hidden="1"/>
    </xf>
    <xf numFmtId="166" fontId="21" fillId="24" borderId="25" xfId="0" applyNumberFormat="1" applyFont="1" applyFill="1" applyBorder="1" applyProtection="1">
      <protection hidden="1"/>
    </xf>
    <xf numFmtId="166" fontId="1" fillId="24" borderId="25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32" fillId="0" borderId="0" xfId="0" applyFont="1" applyProtection="1">
      <protection hidden="1"/>
    </xf>
    <xf numFmtId="49" fontId="33" fillId="0" borderId="0" xfId="0" applyNumberFormat="1" applyFont="1" applyProtection="1">
      <protection hidden="1"/>
    </xf>
    <xf numFmtId="0" fontId="22" fillId="24" borderId="26" xfId="0" applyFont="1" applyFill="1" applyBorder="1" applyAlignment="1" applyProtection="1">
      <alignment horizontal="center" vertical="center"/>
      <protection hidden="1"/>
    </xf>
    <xf numFmtId="0" fontId="22" fillId="24" borderId="19" xfId="0" applyFont="1" applyFill="1" applyBorder="1" applyAlignment="1" applyProtection="1">
      <alignment horizontal="center" vertical="center"/>
      <protection hidden="1"/>
    </xf>
    <xf numFmtId="3" fontId="22" fillId="0" borderId="0" xfId="0" applyNumberFormat="1" applyFont="1" applyAlignment="1" applyProtection="1">
      <alignment horizontal="center"/>
      <protection locked="0"/>
    </xf>
    <xf numFmtId="3" fontId="31" fillId="0" borderId="0" xfId="0" applyNumberFormat="1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right"/>
      <protection hidden="1"/>
    </xf>
    <xf numFmtId="166" fontId="22" fillId="0" borderId="0" xfId="0" applyNumberFormat="1" applyFont="1" applyAlignment="1" applyProtection="1">
      <alignment horizontal="right"/>
      <protection locked="0"/>
    </xf>
    <xf numFmtId="166" fontId="22" fillId="0" borderId="0" xfId="0" applyNumberFormat="1" applyFont="1" applyAlignment="1" applyProtection="1">
      <alignment horizontal="right"/>
      <protection hidden="1"/>
    </xf>
    <xf numFmtId="1" fontId="22" fillId="0" borderId="27" xfId="0" applyNumberFormat="1" applyFont="1" applyBorder="1" applyAlignment="1" applyProtection="1">
      <alignment horizontal="center"/>
      <protection hidden="1"/>
    </xf>
    <xf numFmtId="166" fontId="22" fillId="0" borderId="16" xfId="0" applyNumberFormat="1" applyFont="1" applyBorder="1" applyAlignment="1" applyProtection="1">
      <alignment horizontal="right"/>
      <protection hidden="1"/>
    </xf>
    <xf numFmtId="166" fontId="22" fillId="0" borderId="28" xfId="0" applyNumberFormat="1" applyFont="1" applyBorder="1" applyAlignment="1" applyProtection="1">
      <alignment horizontal="right"/>
      <protection hidden="1"/>
    </xf>
    <xf numFmtId="166" fontId="22" fillId="0" borderId="29" xfId="0" applyNumberFormat="1" applyFont="1" applyBorder="1" applyAlignment="1" applyProtection="1">
      <alignment horizontal="right"/>
      <protection hidden="1"/>
    </xf>
    <xf numFmtId="0" fontId="22" fillId="0" borderId="30" xfId="0" applyFont="1" applyBorder="1" applyAlignment="1" applyProtection="1">
      <alignment horizontal="center"/>
      <protection hidden="1"/>
    </xf>
    <xf numFmtId="3" fontId="22" fillId="0" borderId="31" xfId="0" applyNumberFormat="1" applyFont="1" applyBorder="1" applyAlignment="1" applyProtection="1">
      <alignment horizontal="right"/>
      <protection hidden="1" locked="0"/>
    </xf>
    <xf numFmtId="0" fontId="0" fillId="0" borderId="12" xfId="0" applyBorder="1" applyProtection="1">
      <protection hidden="1"/>
    </xf>
    <xf numFmtId="0" fontId="0" fillId="0" borderId="14" xfId="0" applyBorder="1" applyProtection="1">
      <protection hidden="1"/>
    </xf>
    <xf numFmtId="49" fontId="22" fillId="0" borderId="29" xfId="0" applyNumberFormat="1" applyFont="1" applyBorder="1" applyAlignment="1" applyProtection="1">
      <alignment horizontal="left"/>
      <protection hidden="1"/>
    </xf>
    <xf numFmtId="49" fontId="22" fillId="0" borderId="29" xfId="0" applyNumberFormat="1" applyFont="1" applyBorder="1" applyAlignment="1" applyProtection="1">
      <alignment horizontal="left" wrapText="1"/>
      <protection hidden="1"/>
    </xf>
    <xf numFmtId="49" fontId="22" fillId="0" borderId="29" xfId="0" applyNumberFormat="1" applyFont="1" applyBorder="1" applyProtection="1">
      <protection hidden="1"/>
    </xf>
    <xf numFmtId="49" fontId="23" fillId="0" borderId="31" xfId="0" applyNumberFormat="1" applyFont="1" applyBorder="1" applyProtection="1">
      <protection hidden="1"/>
    </xf>
    <xf numFmtId="0" fontId="22" fillId="24" borderId="17" xfId="0" applyFont="1" applyFill="1" applyBorder="1" applyProtection="1">
      <protection hidden="1"/>
    </xf>
    <xf numFmtId="0" fontId="22" fillId="24" borderId="18" xfId="0" applyFont="1" applyFill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21" xfId="0" applyBorder="1" applyProtection="1">
      <protection hidden="1"/>
    </xf>
    <xf numFmtId="49" fontId="0" fillId="0" borderId="22" xfId="0" applyNumberFormat="1" applyBorder="1" applyAlignment="1" applyProtection="1">
      <alignment horizontal="center"/>
      <protection hidden="1"/>
    </xf>
    <xf numFmtId="49" fontId="0" fillId="0" borderId="22" xfId="0" applyNumberFormat="1" applyBorder="1" applyAlignment="1" applyProtection="1">
      <alignment horizontal="center" vertical="center"/>
      <protection hidden="1"/>
    </xf>
    <xf numFmtId="0" fontId="29" fillId="0" borderId="20" xfId="0" applyFont="1" applyBorder="1" applyAlignment="1" applyProtection="1">
      <alignment horizontal="center"/>
      <protection hidden="1"/>
    </xf>
    <xf numFmtId="49" fontId="29" fillId="0" borderId="29" xfId="0" applyNumberFormat="1" applyFont="1" applyBorder="1" applyAlignment="1" applyProtection="1">
      <alignment horizontal="center" wrapText="1"/>
      <protection hidden="1"/>
    </xf>
    <xf numFmtId="0" fontId="0" fillId="0" borderId="12" xfId="0" applyBorder="1"/>
    <xf numFmtId="0" fontId="0" fillId="0" borderId="14" xfId="0" applyBorder="1"/>
    <xf numFmtId="0" fontId="0" fillId="0" borderId="19" xfId="0" applyBorder="1"/>
    <xf numFmtId="0" fontId="0" fillId="0" borderId="22" xfId="0" applyBorder="1"/>
    <xf numFmtId="0" fontId="0" fillId="0" borderId="24" xfId="0" applyBorder="1"/>
    <xf numFmtId="49" fontId="0" fillId="0" borderId="22" xfId="0" applyNumberFormat="1" applyBorder="1" applyAlignment="1">
      <alignment horizontal="center" vertical="center"/>
    </xf>
    <xf numFmtId="0" fontId="30" fillId="0" borderId="20" xfId="0" applyFont="1" applyBorder="1" applyAlignment="1" applyProtection="1">
      <alignment horizontal="center"/>
      <protection hidden="1"/>
    </xf>
    <xf numFmtId="49" fontId="29" fillId="0" borderId="29" xfId="0" applyNumberFormat="1" applyFont="1" applyBorder="1" applyAlignment="1" applyProtection="1">
      <alignment horizontal="center"/>
      <protection hidden="1"/>
    </xf>
    <xf numFmtId="49" fontId="29" fillId="0" borderId="30" xfId="0" applyNumberFormat="1" applyFont="1" applyBorder="1" applyAlignment="1" applyProtection="1">
      <alignment horizontal="center" vertical="center" wrapText="1"/>
      <protection hidden="1"/>
    </xf>
    <xf numFmtId="49" fontId="22" fillId="0" borderId="29" xfId="0" applyNumberFormat="1" applyFont="1" applyBorder="1" applyAlignment="1" applyProtection="1">
      <alignment horizontal="left" vertical="center" wrapText="1"/>
      <protection hidden="1"/>
    </xf>
    <xf numFmtId="49" fontId="22" fillId="0" borderId="29" xfId="0" applyNumberFormat="1" applyFont="1" applyBorder="1" applyAlignment="1" applyProtection="1">
      <alignment wrapText="1"/>
      <protection hidden="1"/>
    </xf>
    <xf numFmtId="49" fontId="29" fillId="0" borderId="29" xfId="0" applyNumberFormat="1" applyFont="1" applyBorder="1" applyAlignment="1" applyProtection="1">
      <alignment horizontal="center" vertical="center" wrapText="1"/>
      <protection hidden="1"/>
    </xf>
    <xf numFmtId="49" fontId="22" fillId="0" borderId="28" xfId="0" applyNumberFormat="1" applyFont="1" applyBorder="1" applyAlignment="1" applyProtection="1">
      <alignment horizontal="left" vertical="center" wrapText="1"/>
      <protection hidden="1"/>
    </xf>
    <xf numFmtId="49" fontId="0" fillId="0" borderId="24" xfId="0" applyNumberFormat="1" applyBorder="1" applyAlignment="1">
      <alignment horizontal="center" vertical="center"/>
    </xf>
    <xf numFmtId="0" fontId="22" fillId="0" borderId="20" xfId="0" applyFont="1" applyBorder="1" applyAlignment="1" applyProtection="1">
      <alignment horizontal="left"/>
      <protection hidden="1"/>
    </xf>
    <xf numFmtId="0" fontId="34" fillId="0" borderId="12" xfId="0" applyFont="1" applyBorder="1"/>
    <xf numFmtId="0" fontId="0" fillId="0" borderId="0" xfId="0" applyAlignment="1" applyProtection="1">
      <alignment vertical="center"/>
      <protection hidden="1"/>
    </xf>
    <xf numFmtId="3" fontId="26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31" fillId="0" borderId="0" xfId="0" applyNumberFormat="1" applyFont="1" applyAlignment="1" applyProtection="1">
      <alignment horizontal="center" vertical="center"/>
      <protection locked="0"/>
    </xf>
    <xf numFmtId="3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wrapText="1"/>
      <protection hidden="1"/>
    </xf>
    <xf numFmtId="49" fontId="23" fillId="0" borderId="29" xfId="0" applyNumberFormat="1" applyFont="1" applyBorder="1" applyAlignment="1" applyProtection="1">
      <alignment horizontal="center" vertical="center" wrapText="1"/>
      <protection hidden="1"/>
    </xf>
    <xf numFmtId="3" fontId="0" fillId="0" borderId="0" xfId="0" applyNumberFormat="1" applyProtection="1">
      <protection hidden="1"/>
    </xf>
    <xf numFmtId="0" fontId="2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3" fontId="22" fillId="0" borderId="0" xfId="0" applyNumberFormat="1" applyFont="1" applyAlignment="1" applyProtection="1">
      <alignment horizontal="right"/>
      <protection locked="0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9" fontId="21" fillId="0" borderId="0" xfId="0" applyNumberFormat="1" applyFont="1" applyAlignment="1">
      <alignment horizontal="center"/>
    </xf>
    <xf numFmtId="164" fontId="0" fillId="0" borderId="0" xfId="0" applyNumberFormat="1"/>
    <xf numFmtId="3" fontId="28" fillId="0" borderId="0" xfId="0" applyNumberFormat="1" applyFont="1" applyAlignment="1" applyProtection="1">
      <alignment horizontal="right"/>
      <protection locked="0"/>
    </xf>
    <xf numFmtId="1" fontId="26" fillId="0" borderId="0" xfId="0" applyNumberFormat="1" applyFont="1" applyAlignment="1">
      <alignment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26" fillId="0" borderId="0" xfId="0" applyFont="1" applyAlignment="1">
      <alignment vertical="center"/>
    </xf>
    <xf numFmtId="165" fontId="0" fillId="0" borderId="0" xfId="0" applyNumberFormat="1" applyProtection="1">
      <protection hidden="1"/>
    </xf>
    <xf numFmtId="0" fontId="35" fillId="0" borderId="0" xfId="0" applyFont="1" applyAlignment="1">
      <alignment horizontal="center"/>
    </xf>
    <xf numFmtId="3" fontId="35" fillId="0" borderId="0" xfId="0" applyNumberFormat="1" applyFont="1" applyProtection="1">
      <protection hidden="1"/>
    </xf>
    <xf numFmtId="0" fontId="35" fillId="0" borderId="0" xfId="0" applyFont="1" applyProtection="1">
      <protection hidden="1"/>
    </xf>
    <xf numFmtId="3" fontId="35" fillId="0" borderId="0" xfId="0" applyNumberFormat="1" applyFont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/>
    <xf numFmtId="3" fontId="0" fillId="0" borderId="0" xfId="0" applyNumberFormat="1" applyAlignment="1">
      <alignment vertical="center"/>
    </xf>
    <xf numFmtId="0" fontId="36" fillId="0" borderId="0" xfId="0" applyFont="1" applyAlignment="1" applyProtection="1">
      <alignment horizontal="center" vertical="center"/>
      <protection hidden="1"/>
    </xf>
    <xf numFmtId="166" fontId="22" fillId="25" borderId="21" xfId="0" applyNumberFormat="1" applyFont="1" applyFill="1" applyBorder="1" applyAlignment="1" applyProtection="1">
      <alignment horizontal="right"/>
      <protection locked="0"/>
    </xf>
    <xf numFmtId="166" fontId="22" fillId="25" borderId="21" xfId="0" applyNumberFormat="1" applyFont="1" applyFill="1" applyBorder="1" applyAlignment="1" applyProtection="1">
      <alignment horizontal="right" vertical="center"/>
      <protection locked="0"/>
    </xf>
    <xf numFmtId="166" fontId="22" fillId="0" borderId="21" xfId="0" applyNumberFormat="1" applyFont="1" applyBorder="1" applyAlignment="1" applyProtection="1">
      <alignment horizontal="right" vertical="center"/>
      <protection locked="0"/>
    </xf>
    <xf numFmtId="166" fontId="22" fillId="25" borderId="29" xfId="0" applyNumberFormat="1" applyFont="1" applyFill="1" applyBorder="1" applyAlignment="1" applyProtection="1">
      <alignment horizontal="right" vertical="center"/>
      <protection locked="0"/>
    </xf>
    <xf numFmtId="166" fontId="22" fillId="25" borderId="29" xfId="0" applyNumberFormat="1" applyFont="1" applyFill="1" applyBorder="1" applyAlignment="1" applyProtection="1">
      <alignment horizontal="right"/>
      <protection locked="0"/>
    </xf>
    <xf numFmtId="166" fontId="22" fillId="0" borderId="29" xfId="0" applyNumberFormat="1" applyFont="1" applyBorder="1" applyAlignment="1" applyProtection="1">
      <alignment horizontal="right"/>
      <protection locked="0"/>
    </xf>
    <xf numFmtId="166" fontId="22" fillId="0" borderId="32" xfId="0" applyNumberFormat="1" applyFont="1" applyBorder="1" applyAlignment="1" applyProtection="1">
      <alignment horizontal="right"/>
      <protection locked="0"/>
    </xf>
    <xf numFmtId="166" fontId="22" fillId="0" borderId="33" xfId="0" applyNumberFormat="1" applyFont="1" applyBorder="1" applyAlignment="1" applyProtection="1">
      <alignment horizontal="right"/>
      <protection locked="0"/>
    </xf>
    <xf numFmtId="2" fontId="27" fillId="0" borderId="0" xfId="0" applyNumberFormat="1" applyFont="1" applyAlignment="1" applyProtection="1">
      <alignment horizontal="right"/>
      <protection hidden="1"/>
    </xf>
    <xf numFmtId="1" fontId="27" fillId="0" borderId="0" xfId="0" applyNumberFormat="1" applyFont="1" applyAlignment="1" applyProtection="1">
      <alignment horizontal="right"/>
      <protection hidden="1"/>
    </xf>
    <xf numFmtId="166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49" fontId="38" fillId="0" borderId="22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 applyProtection="1">
      <alignment horizontal="left" wrapText="1"/>
      <protection hidden="1"/>
    </xf>
    <xf numFmtId="166" fontId="31" fillId="25" borderId="21" xfId="0" applyNumberFormat="1" applyFont="1" applyFill="1" applyBorder="1" applyAlignment="1" applyProtection="1">
      <alignment horizontal="right" vertical="center"/>
      <protection locked="0"/>
    </xf>
    <xf numFmtId="1" fontId="31" fillId="0" borderId="16" xfId="0" applyNumberFormat="1" applyFont="1" applyBorder="1" applyAlignment="1" applyProtection="1">
      <alignment horizontal="center" vertical="center"/>
      <protection hidden="1"/>
    </xf>
    <xf numFmtId="166" fontId="31" fillId="0" borderId="22" xfId="0" applyNumberFormat="1" applyFont="1" applyBorder="1" applyAlignment="1" applyProtection="1">
      <alignment horizontal="right" vertical="center"/>
      <protection hidden="1"/>
    </xf>
    <xf numFmtId="166" fontId="31" fillId="25" borderId="21" xfId="0" applyNumberFormat="1" applyFont="1" applyFill="1" applyBorder="1" applyAlignment="1" applyProtection="1">
      <alignment horizontal="right"/>
      <protection locked="0"/>
    </xf>
    <xf numFmtId="1" fontId="31" fillId="0" borderId="16" xfId="0" applyNumberFormat="1" applyFont="1" applyBorder="1" applyAlignment="1" applyProtection="1">
      <alignment horizontal="center"/>
      <protection hidden="1"/>
    </xf>
    <xf numFmtId="166" fontId="31" fillId="0" borderId="22" xfId="0" applyNumberFormat="1" applyFont="1" applyBorder="1" applyAlignment="1" applyProtection="1">
      <alignment horizontal="right"/>
      <protection hidden="1"/>
    </xf>
    <xf numFmtId="49" fontId="31" fillId="0" borderId="29" xfId="0" applyNumberFormat="1" applyFont="1" applyBorder="1" applyAlignment="1" applyProtection="1">
      <alignment horizontal="left"/>
      <protection hidden="1"/>
    </xf>
    <xf numFmtId="49" fontId="31" fillId="0" borderId="29" xfId="0" applyNumberFormat="1" applyFont="1" applyBorder="1" applyAlignment="1" applyProtection="1">
      <alignment horizontal="left" vertical="center" wrapText="1"/>
      <protection hidden="1"/>
    </xf>
    <xf numFmtId="166" fontId="31" fillId="25" borderId="29" xfId="0" applyNumberFormat="1" applyFont="1" applyFill="1" applyBorder="1" applyAlignment="1" applyProtection="1">
      <alignment horizontal="right" vertical="center"/>
      <protection locked="0"/>
    </xf>
    <xf numFmtId="49" fontId="40" fillId="0" borderId="34" xfId="0" applyNumberFormat="1" applyFont="1" applyBorder="1" applyAlignment="1" applyProtection="1">
      <alignment horizontal="left" vertical="center" wrapText="1"/>
      <protection hidden="1"/>
    </xf>
    <xf numFmtId="166" fontId="40" fillId="25" borderId="0" xfId="0" applyNumberFormat="1" applyFont="1" applyFill="1" applyAlignment="1" applyProtection="1">
      <alignment horizontal="right"/>
      <protection locked="0"/>
    </xf>
    <xf numFmtId="1" fontId="40" fillId="0" borderId="0" xfId="0" applyNumberFormat="1" applyFont="1" applyAlignment="1" applyProtection="1">
      <alignment horizontal="center"/>
      <protection hidden="1"/>
    </xf>
    <xf numFmtId="166" fontId="40" fillId="0" borderId="0" xfId="0" applyNumberFormat="1" applyFont="1" applyAlignment="1" applyProtection="1">
      <alignment horizontal="right"/>
      <protection hidden="1"/>
    </xf>
    <xf numFmtId="166" fontId="40" fillId="0" borderId="28" xfId="0" applyNumberFormat="1" applyFont="1" applyBorder="1" applyAlignment="1" applyProtection="1">
      <alignment horizontal="right"/>
      <protection hidden="1"/>
    </xf>
    <xf numFmtId="0" fontId="0" fillId="0" borderId="0" xfId="0" applyProtection="1">
      <protection/>
    </xf>
    <xf numFmtId="0" fontId="39" fillId="0" borderId="0" xfId="0" applyFont="1" applyProtection="1">
      <protection/>
    </xf>
    <xf numFmtId="0" fontId="2" fillId="26" borderId="23" xfId="0" applyFont="1" applyFill="1" applyBorder="1" applyAlignment="1" applyProtection="1">
      <alignment horizontal="center" vertical="center"/>
      <protection/>
    </xf>
    <xf numFmtId="0" fontId="22" fillId="0" borderId="0" xfId="0" applyFont="1" applyProtection="1">
      <protection/>
    </xf>
    <xf numFmtId="1" fontId="23" fillId="0" borderId="29" xfId="0" applyNumberFormat="1" applyFont="1" applyBorder="1" applyAlignment="1" applyProtection="1">
      <alignment horizontal="left"/>
      <protection hidden="1"/>
    </xf>
    <xf numFmtId="1" fontId="22" fillId="0" borderId="29" xfId="0" applyNumberFormat="1" applyFont="1" applyBorder="1" applyAlignment="1" applyProtection="1">
      <alignment horizontal="left" wrapText="1"/>
      <protection hidden="1"/>
    </xf>
    <xf numFmtId="165" fontId="22" fillId="0" borderId="21" xfId="0" applyNumberFormat="1" applyFont="1" applyBorder="1" applyAlignment="1" applyProtection="1">
      <alignment horizontal="center"/>
      <protection hidden="1"/>
    </xf>
    <xf numFmtId="1" fontId="22" fillId="0" borderId="21" xfId="0" applyNumberFormat="1" applyFont="1" applyBorder="1" applyAlignment="1" applyProtection="1">
      <alignment horizontal="center"/>
      <protection hidden="1"/>
    </xf>
    <xf numFmtId="165" fontId="22" fillId="0" borderId="21" xfId="0" applyNumberFormat="1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right"/>
      <protection/>
    </xf>
    <xf numFmtId="165" fontId="22" fillId="0" borderId="21" xfId="0" applyNumberFormat="1" applyFont="1" applyBorder="1" applyAlignment="1" applyProtection="1">
      <alignment horizontal="center" vertical="center" wrapText="1"/>
      <protection hidden="1"/>
    </xf>
    <xf numFmtId="165" fontId="31" fillId="0" borderId="21" xfId="0" applyNumberFormat="1" applyFont="1" applyBorder="1" applyAlignment="1" applyProtection="1">
      <alignment horizontal="center" vertical="center"/>
      <protection hidden="1"/>
    </xf>
    <xf numFmtId="165" fontId="31" fillId="0" borderId="21" xfId="0" applyNumberFormat="1" applyFont="1" applyBorder="1" applyAlignment="1" applyProtection="1">
      <alignment horizontal="center"/>
      <protection hidden="1"/>
    </xf>
    <xf numFmtId="165" fontId="22" fillId="0" borderId="22" xfId="0" applyNumberFormat="1" applyFont="1" applyBorder="1" applyAlignment="1" applyProtection="1">
      <alignment horizontal="center"/>
      <protection hidden="1"/>
    </xf>
    <xf numFmtId="165" fontId="40" fillId="0" borderId="0" xfId="0" applyNumberFormat="1" applyFont="1" applyAlignment="1" applyProtection="1">
      <alignment horizontal="center"/>
      <protection hidden="1"/>
    </xf>
    <xf numFmtId="165" fontId="22" fillId="0" borderId="0" xfId="0" applyNumberFormat="1" applyFont="1" applyAlignment="1" applyProtection="1">
      <alignment horizontal="center"/>
      <protection hidden="1"/>
    </xf>
    <xf numFmtId="165" fontId="22" fillId="0" borderId="16" xfId="0" applyNumberFormat="1" applyFont="1" applyBorder="1" applyAlignment="1" applyProtection="1">
      <alignment horizontal="center"/>
      <protection hidden="1"/>
    </xf>
    <xf numFmtId="1" fontId="31" fillId="0" borderId="21" xfId="0" applyNumberFormat="1" applyFont="1" applyBorder="1" applyAlignment="1" applyProtection="1">
      <alignment horizontal="center"/>
      <protection hidden="1"/>
    </xf>
    <xf numFmtId="1" fontId="22" fillId="0" borderId="21" xfId="0" applyNumberFormat="1" applyFont="1" applyBorder="1" applyAlignment="1" applyProtection="1">
      <alignment horizontal="center" vertical="center"/>
      <protection hidden="1"/>
    </xf>
    <xf numFmtId="49" fontId="37" fillId="0" borderId="0" xfId="0" applyNumberFormat="1" applyFont="1" applyAlignment="1" applyProtection="1">
      <alignment horizontal="right"/>
      <protection hidden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Špat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1"/>
  <sheetViews>
    <sheetView tabSelected="1" workbookViewId="0" topLeftCell="A271">
      <selection activeCell="C274" sqref="C274"/>
    </sheetView>
  </sheetViews>
  <sheetFormatPr defaultColWidth="9.00390625" defaultRowHeight="12.75"/>
  <cols>
    <col min="1" max="1" width="7.375" style="0" customWidth="1"/>
    <col min="2" max="2" width="33.00390625" style="162" customWidth="1"/>
    <col min="3" max="3" width="10.75390625" style="16" customWidth="1"/>
    <col min="4" max="4" width="5.625" style="162" customWidth="1"/>
    <col min="5" max="5" width="4.625" style="162" customWidth="1"/>
    <col min="6" max="6" width="10.00390625" style="162" customWidth="1"/>
    <col min="7" max="7" width="7.625" style="162" customWidth="1"/>
    <col min="8" max="8" width="10.00390625" style="162" customWidth="1"/>
    <col min="9" max="9" width="10.00390625" style="0" bestFit="1" customWidth="1"/>
    <col min="14" max="14" width="16.125" style="0" customWidth="1"/>
    <col min="15" max="15" width="12.875" style="0" customWidth="1"/>
    <col min="16" max="16" width="12.25390625" style="0" customWidth="1"/>
    <col min="17" max="17" width="15.00390625" style="0" customWidth="1"/>
    <col min="20" max="20" width="10.625" style="0" customWidth="1"/>
    <col min="21" max="21" width="7.75390625" style="0" customWidth="1"/>
  </cols>
  <sheetData>
    <row r="2" ht="12.75">
      <c r="B2" s="162" t="s">
        <v>255</v>
      </c>
    </row>
    <row r="3" ht="12.75">
      <c r="B3" s="163" t="s">
        <v>266</v>
      </c>
    </row>
    <row r="4" ht="20.25">
      <c r="B4" s="133" t="s">
        <v>257</v>
      </c>
    </row>
    <row r="5" ht="13.5" thickBot="1"/>
    <row r="6" ht="13.5" thickBot="1">
      <c r="B6" s="164" t="s">
        <v>77</v>
      </c>
    </row>
    <row r="10" ht="12.75" customHeight="1"/>
    <row r="11" spans="2:8" s="1" customFormat="1" ht="21" customHeight="1">
      <c r="B11" s="11" t="s">
        <v>256</v>
      </c>
      <c r="C11" s="17"/>
      <c r="E11" s="162"/>
      <c r="F11" s="50" t="s">
        <v>21</v>
      </c>
      <c r="H11" s="162"/>
    </row>
    <row r="12" spans="2:8" s="1" customFormat="1" ht="12.75">
      <c r="B12" s="12"/>
      <c r="C12" s="17"/>
      <c r="H12" s="162"/>
    </row>
    <row r="13" spans="2:8" s="1" customFormat="1" ht="12.75">
      <c r="B13" s="8" t="s">
        <v>0</v>
      </c>
      <c r="C13" s="49" t="s">
        <v>20</v>
      </c>
      <c r="E13" s="3"/>
      <c r="F13" s="36" t="s">
        <v>19</v>
      </c>
      <c r="G13" s="4"/>
      <c r="H13" s="2"/>
    </row>
    <row r="14" spans="2:8" s="1" customFormat="1" ht="12.75">
      <c r="B14" s="8" t="s">
        <v>14</v>
      </c>
      <c r="C14" s="18"/>
      <c r="D14" s="27"/>
      <c r="E14" s="2"/>
      <c r="F14" s="51" t="s">
        <v>22</v>
      </c>
      <c r="G14" s="26"/>
      <c r="H14" s="26"/>
    </row>
    <row r="15" s="1" customFormat="1" ht="13.5" thickBot="1">
      <c r="C15" s="19"/>
    </row>
    <row r="16" spans="1:19" s="1" customFormat="1" ht="12.75">
      <c r="A16" s="66" t="s">
        <v>83</v>
      </c>
      <c r="B16" s="72" t="s">
        <v>1</v>
      </c>
      <c r="C16" s="22" t="s">
        <v>2</v>
      </c>
      <c r="D16" s="53" t="s">
        <v>10</v>
      </c>
      <c r="E16" s="30" t="s">
        <v>11</v>
      </c>
      <c r="F16" s="22" t="s">
        <v>3</v>
      </c>
      <c r="G16" s="22" t="s">
        <v>4</v>
      </c>
      <c r="H16" s="22" t="s">
        <v>3</v>
      </c>
      <c r="J16" s="106"/>
      <c r="K16" s="16"/>
      <c r="L16" s="16"/>
      <c r="M16" s="16"/>
      <c r="N16" s="106"/>
      <c r="O16" s="106"/>
      <c r="P16" s="106"/>
      <c r="Q16" s="106"/>
      <c r="S16" s="27"/>
    </row>
    <row r="17" spans="1:17" s="1" customFormat="1" ht="13.5" thickBot="1">
      <c r="A17" s="67"/>
      <c r="B17" s="73" t="s">
        <v>5</v>
      </c>
      <c r="C17" s="24" t="s">
        <v>6</v>
      </c>
      <c r="D17" s="52" t="s">
        <v>30</v>
      </c>
      <c r="E17" s="31" t="s">
        <v>7</v>
      </c>
      <c r="F17" s="24" t="s">
        <v>6</v>
      </c>
      <c r="G17" s="24" t="s">
        <v>8</v>
      </c>
      <c r="H17" s="24" t="s">
        <v>13</v>
      </c>
      <c r="J17" s="106"/>
      <c r="K17" s="107"/>
      <c r="L17" s="107"/>
      <c r="M17" s="107"/>
      <c r="N17" s="106"/>
      <c r="O17" s="106"/>
      <c r="P17" s="106"/>
      <c r="Q17" s="106"/>
    </row>
    <row r="18" spans="1:17" s="1" customFormat="1" ht="12.75">
      <c r="A18" s="76"/>
      <c r="B18" s="39"/>
      <c r="C18" s="37"/>
      <c r="D18" s="38"/>
      <c r="E18" s="39"/>
      <c r="F18" s="37"/>
      <c r="G18" s="37"/>
      <c r="H18" s="37"/>
      <c r="J18" s="106"/>
      <c r="K18" s="107"/>
      <c r="L18" s="107"/>
      <c r="M18" s="107"/>
      <c r="N18" s="106"/>
      <c r="O18" s="106"/>
      <c r="P18" s="106"/>
      <c r="Q18" s="106"/>
    </row>
    <row r="19" spans="1:17" s="1" customFormat="1" ht="12.75">
      <c r="A19" s="77" t="s">
        <v>84</v>
      </c>
      <c r="B19" s="68" t="s">
        <v>17</v>
      </c>
      <c r="C19" s="134"/>
      <c r="D19" s="168">
        <v>88.5</v>
      </c>
      <c r="E19" s="28">
        <v>21</v>
      </c>
      <c r="F19" s="42">
        <f aca="true" t="shared" si="0" ref="F19">C19*D19</f>
        <v>0</v>
      </c>
      <c r="G19" s="42">
        <f aca="true" t="shared" si="1" ref="G19">F19*E19*0.01</f>
        <v>0</v>
      </c>
      <c r="H19" s="42">
        <f aca="true" t="shared" si="2" ref="H19">F19+G19</f>
        <v>0</v>
      </c>
      <c r="J19" s="108"/>
      <c r="K19" s="109"/>
      <c r="L19" s="109"/>
      <c r="M19" s="109"/>
      <c r="N19" s="108"/>
      <c r="O19" s="108"/>
      <c r="P19" s="108"/>
      <c r="Q19" s="108"/>
    </row>
    <row r="20" spans="1:17" s="1" customFormat="1" ht="12.75">
      <c r="A20" s="77" t="s">
        <v>85</v>
      </c>
      <c r="B20" s="68" t="s">
        <v>23</v>
      </c>
      <c r="C20" s="134"/>
      <c r="D20" s="168">
        <v>24.6</v>
      </c>
      <c r="E20" s="28">
        <v>21</v>
      </c>
      <c r="F20" s="42">
        <f aca="true" t="shared" si="3" ref="F20:F22">C20*D20</f>
        <v>0</v>
      </c>
      <c r="G20" s="42">
        <f aca="true" t="shared" si="4" ref="G20:G22">F20*E20*0.01</f>
        <v>0</v>
      </c>
      <c r="H20" s="42">
        <f aca="true" t="shared" si="5" ref="H20:H22">F20+G20</f>
        <v>0</v>
      </c>
      <c r="J20" s="110"/>
      <c r="K20" s="109"/>
      <c r="L20" s="109"/>
      <c r="M20" s="109"/>
      <c r="N20" s="108"/>
      <c r="O20" s="108"/>
      <c r="P20" s="108"/>
      <c r="Q20" s="108"/>
    </row>
    <row r="21" spans="1:17" s="1" customFormat="1" ht="12.75">
      <c r="A21" s="77" t="s">
        <v>86</v>
      </c>
      <c r="B21" s="68" t="s">
        <v>24</v>
      </c>
      <c r="C21" s="134"/>
      <c r="D21" s="168">
        <v>81.5</v>
      </c>
      <c r="E21" s="28">
        <v>21</v>
      </c>
      <c r="F21" s="42">
        <f t="shared" si="3"/>
        <v>0</v>
      </c>
      <c r="G21" s="42">
        <f t="shared" si="4"/>
        <v>0</v>
      </c>
      <c r="H21" s="42">
        <f t="shared" si="5"/>
        <v>0</v>
      </c>
      <c r="J21" s="110"/>
      <c r="K21" s="109"/>
      <c r="L21" s="109"/>
      <c r="M21" s="109"/>
      <c r="N21" s="108"/>
      <c r="O21" s="108"/>
      <c r="P21" s="108"/>
      <c r="Q21" s="108"/>
    </row>
    <row r="22" spans="1:17" s="1" customFormat="1" ht="12.75">
      <c r="A22" s="77" t="s">
        <v>87</v>
      </c>
      <c r="B22" s="68" t="s">
        <v>25</v>
      </c>
      <c r="C22" s="134"/>
      <c r="D22" s="169">
        <v>1</v>
      </c>
      <c r="E22" s="28">
        <v>21</v>
      </c>
      <c r="F22" s="42">
        <f t="shared" si="3"/>
        <v>0</v>
      </c>
      <c r="G22" s="42">
        <f t="shared" si="4"/>
        <v>0</v>
      </c>
      <c r="H22" s="42">
        <f t="shared" si="5"/>
        <v>0</v>
      </c>
      <c r="J22" s="110"/>
      <c r="K22" s="109"/>
      <c r="L22" s="109"/>
      <c r="M22" s="109"/>
      <c r="N22" s="108"/>
      <c r="O22" s="108"/>
      <c r="P22" s="108"/>
      <c r="Q22" s="108"/>
    </row>
    <row r="23" spans="1:17" s="1" customFormat="1" ht="12.75">
      <c r="A23" s="77" t="s">
        <v>88</v>
      </c>
      <c r="B23" s="68" t="s">
        <v>26</v>
      </c>
      <c r="C23" s="134"/>
      <c r="D23" s="168">
        <v>11.8</v>
      </c>
      <c r="E23" s="28">
        <v>21</v>
      </c>
      <c r="F23" s="42">
        <f>C23*D23</f>
        <v>0</v>
      </c>
      <c r="G23" s="42">
        <f>F23*E23*0.01</f>
        <v>0</v>
      </c>
      <c r="H23" s="42">
        <f>F23+G23</f>
        <v>0</v>
      </c>
      <c r="J23" s="110"/>
      <c r="K23" s="109"/>
      <c r="L23" s="109"/>
      <c r="M23" s="109"/>
      <c r="N23" s="108"/>
      <c r="O23" s="108"/>
      <c r="P23" s="108"/>
      <c r="Q23" s="108"/>
    </row>
    <row r="24" spans="1:17" s="1" customFormat="1" ht="12.75">
      <c r="A24" s="77" t="s">
        <v>89</v>
      </c>
      <c r="B24" s="68" t="s">
        <v>27</v>
      </c>
      <c r="C24" s="134"/>
      <c r="D24" s="168">
        <v>1</v>
      </c>
      <c r="E24" s="28">
        <v>21</v>
      </c>
      <c r="F24" s="42">
        <f aca="true" t="shared" si="6" ref="F24">C24*D24</f>
        <v>0</v>
      </c>
      <c r="G24" s="42">
        <f aca="true" t="shared" si="7" ref="G24">F24*E24*0.01</f>
        <v>0</v>
      </c>
      <c r="H24" s="42">
        <f aca="true" t="shared" si="8" ref="H24">F24+G24</f>
        <v>0</v>
      </c>
      <c r="J24" s="110"/>
      <c r="K24" s="109"/>
      <c r="L24" s="109"/>
      <c r="M24" s="109"/>
      <c r="N24" s="108"/>
      <c r="O24" s="108"/>
      <c r="P24" s="108"/>
      <c r="Q24" s="108"/>
    </row>
    <row r="25" spans="1:17" s="1" customFormat="1" ht="22.5">
      <c r="A25" s="77" t="s">
        <v>90</v>
      </c>
      <c r="B25" s="69" t="s">
        <v>28</v>
      </c>
      <c r="C25" s="135"/>
      <c r="D25" s="170">
        <v>1</v>
      </c>
      <c r="E25" s="40">
        <v>21</v>
      </c>
      <c r="F25" s="45">
        <f aca="true" t="shared" si="9" ref="F25:F29">C25*D25</f>
        <v>0</v>
      </c>
      <c r="G25" s="45">
        <f aca="true" t="shared" si="10" ref="G25:G29">F25*E25*0.01</f>
        <v>0</v>
      </c>
      <c r="H25" s="45">
        <f aca="true" t="shared" si="11" ref="H25:H29">F25+G25</f>
        <v>0</v>
      </c>
      <c r="J25" s="110"/>
      <c r="K25" s="109"/>
      <c r="L25" s="109"/>
      <c r="M25" s="109"/>
      <c r="N25" s="108"/>
      <c r="O25" s="108"/>
      <c r="P25" s="108"/>
      <c r="Q25" s="108"/>
    </row>
    <row r="26" spans="1:17" s="1" customFormat="1" ht="12.75">
      <c r="A26" s="77" t="s">
        <v>91</v>
      </c>
      <c r="B26" s="69" t="s">
        <v>29</v>
      </c>
      <c r="C26" s="134"/>
      <c r="D26" s="168">
        <v>11.8</v>
      </c>
      <c r="E26" s="28">
        <v>21</v>
      </c>
      <c r="F26" s="42">
        <f t="shared" si="9"/>
        <v>0</v>
      </c>
      <c r="G26" s="42">
        <f t="shared" si="10"/>
        <v>0</v>
      </c>
      <c r="H26" s="42">
        <f t="shared" si="11"/>
        <v>0</v>
      </c>
      <c r="J26" s="110"/>
      <c r="K26" s="109"/>
      <c r="L26" s="109"/>
      <c r="M26" s="109"/>
      <c r="N26" s="108"/>
      <c r="O26" s="108"/>
      <c r="P26" s="108"/>
      <c r="Q26" s="108"/>
    </row>
    <row r="27" spans="1:17" s="1" customFormat="1" ht="22.5">
      <c r="A27" s="78" t="s">
        <v>92</v>
      </c>
      <c r="B27" s="69" t="s">
        <v>31</v>
      </c>
      <c r="C27" s="135"/>
      <c r="D27" s="170">
        <v>1</v>
      </c>
      <c r="E27" s="40">
        <v>21</v>
      </c>
      <c r="F27" s="45">
        <f t="shared" si="9"/>
        <v>0</v>
      </c>
      <c r="G27" s="45">
        <f t="shared" si="10"/>
        <v>0</v>
      </c>
      <c r="H27" s="45">
        <f t="shared" si="11"/>
        <v>0</v>
      </c>
      <c r="J27" s="110"/>
      <c r="K27" s="109"/>
      <c r="L27" s="109"/>
      <c r="M27" s="109"/>
      <c r="N27" s="108"/>
      <c r="O27" s="108"/>
      <c r="P27" s="108"/>
      <c r="Q27" s="108"/>
    </row>
    <row r="28" spans="1:17" s="1" customFormat="1" ht="12.75">
      <c r="A28" s="77" t="s">
        <v>93</v>
      </c>
      <c r="B28" s="68" t="s">
        <v>32</v>
      </c>
      <c r="C28" s="135"/>
      <c r="D28" s="168">
        <v>42.2</v>
      </c>
      <c r="E28" s="28">
        <v>21</v>
      </c>
      <c r="F28" s="42">
        <f t="shared" si="9"/>
        <v>0</v>
      </c>
      <c r="G28" s="42">
        <f t="shared" si="10"/>
        <v>0</v>
      </c>
      <c r="H28" s="42">
        <f t="shared" si="11"/>
        <v>0</v>
      </c>
      <c r="J28" s="110"/>
      <c r="K28" s="109"/>
      <c r="L28" s="109"/>
      <c r="M28" s="109"/>
      <c r="N28" s="108"/>
      <c r="O28" s="108"/>
      <c r="P28" s="108"/>
      <c r="Q28" s="108"/>
    </row>
    <row r="29" spans="1:17" s="1" customFormat="1" ht="12.75">
      <c r="A29" s="77" t="s">
        <v>94</v>
      </c>
      <c r="B29" s="68" t="s">
        <v>33</v>
      </c>
      <c r="C29" s="135"/>
      <c r="D29" s="168">
        <v>1</v>
      </c>
      <c r="E29" s="28">
        <v>21</v>
      </c>
      <c r="F29" s="42">
        <f t="shared" si="9"/>
        <v>0</v>
      </c>
      <c r="G29" s="42">
        <f t="shared" si="10"/>
        <v>0</v>
      </c>
      <c r="H29" s="42">
        <f t="shared" si="11"/>
        <v>0</v>
      </c>
      <c r="J29" s="110"/>
      <c r="K29" s="109"/>
      <c r="L29" s="109"/>
      <c r="M29" s="109"/>
      <c r="N29" s="108"/>
      <c r="O29" s="108"/>
      <c r="P29" s="108"/>
      <c r="Q29" s="108"/>
    </row>
    <row r="30" spans="1:17" s="1" customFormat="1" ht="12.75">
      <c r="A30" s="74"/>
      <c r="B30" s="68" t="s">
        <v>218</v>
      </c>
      <c r="C30" s="135"/>
      <c r="D30" s="168">
        <v>1</v>
      </c>
      <c r="E30" s="28">
        <v>21</v>
      </c>
      <c r="F30" s="42">
        <f aca="true" t="shared" si="12" ref="F30">C30*D30</f>
        <v>0</v>
      </c>
      <c r="G30" s="42">
        <f aca="true" t="shared" si="13" ref="G30">F30*E30*0.01</f>
        <v>0</v>
      </c>
      <c r="H30" s="42">
        <f aca="true" t="shared" si="14" ref="H30">F30+G30</f>
        <v>0</v>
      </c>
      <c r="J30" s="110"/>
      <c r="K30" s="109"/>
      <c r="L30" s="109"/>
      <c r="M30" s="109"/>
      <c r="N30" s="108"/>
      <c r="O30" s="108"/>
      <c r="P30" s="108"/>
      <c r="Q30" s="108"/>
    </row>
    <row r="31" spans="1:22" s="1" customFormat="1" ht="13.5" thickBot="1">
      <c r="A31" s="75"/>
      <c r="B31" s="71"/>
      <c r="C31" s="32"/>
      <c r="D31" s="171"/>
      <c r="E31" s="9"/>
      <c r="F31" s="46"/>
      <c r="G31" s="46"/>
      <c r="H31" s="46"/>
      <c r="N31" s="111"/>
      <c r="O31" s="111"/>
      <c r="P31" s="112"/>
      <c r="Q31" s="113"/>
      <c r="V31" s="17"/>
    </row>
    <row r="32" spans="2:22" s="1" customFormat="1" ht="13.5" thickBot="1">
      <c r="B32" s="165"/>
      <c r="C32" s="20"/>
      <c r="D32" s="10" t="s">
        <v>9</v>
      </c>
      <c r="E32" s="10"/>
      <c r="F32" s="43">
        <f>SUM(F19:F31)</f>
        <v>0</v>
      </c>
      <c r="G32" s="43">
        <f>SUM(G19:G31)</f>
        <v>0</v>
      </c>
      <c r="H32" s="44">
        <f>SUM(H19:H31)</f>
        <v>0</v>
      </c>
      <c r="N32"/>
      <c r="O32"/>
      <c r="P32"/>
      <c r="Q32" s="106"/>
      <c r="V32" s="17"/>
    </row>
    <row r="33" spans="2:22" s="1" customFormat="1" ht="12.75">
      <c r="B33" s="165"/>
      <c r="C33" s="20"/>
      <c r="D33" s="10"/>
      <c r="E33" s="10"/>
      <c r="F33" s="13"/>
      <c r="G33" s="13"/>
      <c r="H33" s="13"/>
      <c r="S33" s="105"/>
      <c r="V33" s="99"/>
    </row>
    <row r="34" spans="2:8" s="1" customFormat="1" ht="13.5" thickBot="1">
      <c r="B34" s="165"/>
      <c r="C34" s="20"/>
      <c r="D34" s="10"/>
      <c r="E34" s="10"/>
      <c r="F34" s="13"/>
      <c r="G34" s="13"/>
      <c r="H34" s="13"/>
    </row>
    <row r="35" spans="2:21" s="1" customFormat="1" ht="13.5" thickBot="1">
      <c r="B35" s="165" t="s">
        <v>15</v>
      </c>
      <c r="C35" s="47">
        <f>F32</f>
        <v>0</v>
      </c>
      <c r="D35" s="25" t="s">
        <v>12</v>
      </c>
      <c r="F35" s="5"/>
      <c r="R35"/>
      <c r="S35" s="106"/>
      <c r="T35" s="106"/>
      <c r="U35" s="106"/>
    </row>
    <row r="36" spans="2:21" s="1" customFormat="1" ht="13.5" thickBot="1">
      <c r="B36" s="33" t="s">
        <v>18</v>
      </c>
      <c r="C36" s="48">
        <f>G32</f>
        <v>0</v>
      </c>
      <c r="D36" s="34" t="s">
        <v>12</v>
      </c>
      <c r="F36" s="5"/>
      <c r="K36"/>
      <c r="L36"/>
      <c r="M36"/>
      <c r="N36" s="114"/>
      <c r="O36" s="115"/>
      <c r="P36" s="116"/>
      <c r="Q36"/>
      <c r="R36"/>
      <c r="S36" s="106"/>
      <c r="T36" s="106"/>
      <c r="U36" s="106"/>
    </row>
    <row r="37" spans="2:21" s="1" customFormat="1" ht="13.5" thickBot="1">
      <c r="B37" s="33" t="s">
        <v>16</v>
      </c>
      <c r="C37" s="47">
        <f>H32</f>
        <v>0</v>
      </c>
      <c r="D37" s="25" t="s">
        <v>12</v>
      </c>
      <c r="F37" s="5"/>
      <c r="K37"/>
      <c r="L37"/>
      <c r="M37"/>
      <c r="N37"/>
      <c r="O37"/>
      <c r="P37"/>
      <c r="Q37"/>
      <c r="R37"/>
      <c r="S37" s="117"/>
      <c r="T37" s="117"/>
      <c r="U37" s="117"/>
    </row>
    <row r="38" spans="2:22" s="1" customFormat="1" ht="12.75">
      <c r="B38" s="165"/>
      <c r="C38" s="20"/>
      <c r="D38" s="10"/>
      <c r="E38" s="10"/>
      <c r="F38" s="13"/>
      <c r="G38" s="13"/>
      <c r="H38" s="13"/>
      <c r="I38"/>
      <c r="J38"/>
      <c r="K38"/>
      <c r="L38"/>
      <c r="M38"/>
      <c r="N38"/>
      <c r="O38"/>
      <c r="P38"/>
      <c r="Q38"/>
      <c r="R38"/>
      <c r="S38" s="118"/>
      <c r="T38" s="118"/>
      <c r="U38" s="115"/>
      <c r="V38" s="36"/>
    </row>
    <row r="39" spans="2:19" ht="12.75">
      <c r="B39" s="33"/>
      <c r="C39" s="35"/>
      <c r="D39" s="15"/>
      <c r="E39" s="14"/>
      <c r="F39" s="29"/>
      <c r="G39" s="1"/>
      <c r="H39" s="1"/>
      <c r="S39" s="111"/>
    </row>
    <row r="40" spans="2:19" ht="12.75">
      <c r="B40" s="33"/>
      <c r="C40" s="17"/>
      <c r="D40" s="15"/>
      <c r="E40" s="15"/>
      <c r="F40" s="29"/>
      <c r="G40" s="2"/>
      <c r="H40" s="1"/>
      <c r="R40" s="1"/>
      <c r="S40" s="111"/>
    </row>
    <row r="41" spans="2:19" ht="12.75">
      <c r="B41" s="33"/>
      <c r="C41" s="17"/>
      <c r="D41" s="15"/>
      <c r="E41" s="15"/>
      <c r="F41" s="29"/>
      <c r="G41" s="2"/>
      <c r="H41" s="1"/>
      <c r="R41" s="1"/>
      <c r="S41" s="111"/>
    </row>
    <row r="42" spans="2:19" ht="12.75">
      <c r="B42" s="33"/>
      <c r="C42" s="17"/>
      <c r="D42" s="15"/>
      <c r="E42" s="15"/>
      <c r="F42" s="29"/>
      <c r="G42" s="2"/>
      <c r="H42" s="1"/>
      <c r="R42" s="1"/>
      <c r="S42" s="111"/>
    </row>
    <row r="43" spans="2:19" ht="12.75">
      <c r="B43" s="33"/>
      <c r="C43" s="17"/>
      <c r="D43" s="15"/>
      <c r="E43" s="15"/>
      <c r="F43" s="29"/>
      <c r="G43" s="2"/>
      <c r="H43" s="1"/>
      <c r="R43" s="1"/>
      <c r="S43" s="111"/>
    </row>
    <row r="44" spans="2:19" ht="12.75">
      <c r="B44" s="33"/>
      <c r="C44" s="17"/>
      <c r="D44" s="15"/>
      <c r="E44" s="15"/>
      <c r="F44" s="29"/>
      <c r="G44" s="2"/>
      <c r="H44" s="1"/>
      <c r="R44" s="1"/>
      <c r="S44" s="111"/>
    </row>
    <row r="45" spans="2:19" ht="12.75">
      <c r="B45" s="33"/>
      <c r="C45" s="17"/>
      <c r="D45" s="15"/>
      <c r="E45" s="15"/>
      <c r="F45" s="29"/>
      <c r="G45" s="2"/>
      <c r="H45" s="1"/>
      <c r="R45" s="1"/>
      <c r="S45" s="111"/>
    </row>
    <row r="46" spans="2:19" ht="12.75">
      <c r="B46" s="33"/>
      <c r="C46" s="17"/>
      <c r="D46" s="15"/>
      <c r="E46" s="15"/>
      <c r="F46" s="29"/>
      <c r="G46" s="2"/>
      <c r="H46" s="1"/>
      <c r="R46" s="1"/>
      <c r="S46" s="111"/>
    </row>
    <row r="47" spans="2:19" ht="12.75">
      <c r="B47" s="33"/>
      <c r="C47" s="17"/>
      <c r="D47" s="15"/>
      <c r="E47" s="15"/>
      <c r="F47" s="29"/>
      <c r="G47" s="2"/>
      <c r="H47" s="1"/>
      <c r="R47" s="1"/>
      <c r="S47" s="111"/>
    </row>
    <row r="48" spans="2:19" ht="12.75">
      <c r="B48" s="33"/>
      <c r="C48" s="17"/>
      <c r="D48" s="15"/>
      <c r="E48" s="15"/>
      <c r="F48" s="29"/>
      <c r="G48" s="2"/>
      <c r="H48" s="1"/>
      <c r="R48" s="1"/>
      <c r="S48" s="111"/>
    </row>
    <row r="49" spans="2:19" ht="12.75">
      <c r="B49" s="33"/>
      <c r="C49" s="17"/>
      <c r="D49" s="15"/>
      <c r="E49" s="15"/>
      <c r="F49" s="29"/>
      <c r="G49" s="2"/>
      <c r="H49" s="1"/>
      <c r="R49" s="1"/>
      <c r="S49" s="111"/>
    </row>
    <row r="50" spans="2:19" ht="12.75">
      <c r="B50" s="33"/>
      <c r="C50" s="17"/>
      <c r="D50" s="15"/>
      <c r="E50" s="15"/>
      <c r="F50" s="29"/>
      <c r="G50" s="2"/>
      <c r="H50" s="1"/>
      <c r="R50" s="1"/>
      <c r="S50" s="111"/>
    </row>
    <row r="51" spans="2:19" ht="12.75">
      <c r="B51" s="33"/>
      <c r="C51" s="17"/>
      <c r="D51" s="15"/>
      <c r="E51" s="15"/>
      <c r="F51" s="29"/>
      <c r="G51" s="2"/>
      <c r="H51" s="1"/>
      <c r="R51" s="1"/>
      <c r="S51" s="111"/>
    </row>
    <row r="52" spans="2:19" ht="12.75">
      <c r="B52" s="33"/>
      <c r="C52" s="17"/>
      <c r="D52" s="15"/>
      <c r="E52" s="15"/>
      <c r="F52" s="29"/>
      <c r="G52" s="2"/>
      <c r="H52" s="1"/>
      <c r="R52" s="1"/>
      <c r="S52" s="111"/>
    </row>
    <row r="53" spans="2:19" ht="12.75">
      <c r="B53" s="33"/>
      <c r="C53" s="17"/>
      <c r="D53" s="15"/>
      <c r="E53" s="15"/>
      <c r="F53" s="29"/>
      <c r="G53" s="2"/>
      <c r="H53" s="1"/>
      <c r="R53" s="1"/>
      <c r="S53" s="111"/>
    </row>
    <row r="54" spans="2:19" ht="13.5" thickBot="1">
      <c r="B54" s="33"/>
      <c r="C54" s="17"/>
      <c r="D54" s="15"/>
      <c r="E54" s="15"/>
      <c r="F54" s="29"/>
      <c r="G54" s="2"/>
      <c r="H54" s="1"/>
      <c r="R54" s="1"/>
      <c r="S54" s="111"/>
    </row>
    <row r="55" ht="13.5" thickBot="1">
      <c r="B55" s="164" t="s">
        <v>78</v>
      </c>
    </row>
    <row r="57" spans="2:22" ht="23.25">
      <c r="B57" s="11" t="s">
        <v>256</v>
      </c>
      <c r="C57" s="17"/>
      <c r="D57" s="1"/>
      <c r="F57" s="50" t="s">
        <v>21</v>
      </c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2"/>
      <c r="C58" s="17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8" t="s">
        <v>0</v>
      </c>
      <c r="C59" s="49" t="s">
        <v>20</v>
      </c>
      <c r="D59" s="1"/>
      <c r="E59" s="3"/>
      <c r="F59" s="36" t="s">
        <v>19</v>
      </c>
      <c r="G59" s="4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8" t="s">
        <v>14</v>
      </c>
      <c r="C60" s="18"/>
      <c r="D60" s="27"/>
      <c r="E60" s="2"/>
      <c r="F60" s="51" t="s">
        <v>63</v>
      </c>
      <c r="G60" s="26"/>
      <c r="H60" s="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3.5" thickBot="1">
      <c r="B61" s="1"/>
      <c r="C61" s="1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81" t="s">
        <v>83</v>
      </c>
      <c r="B62" s="21" t="s">
        <v>1</v>
      </c>
      <c r="C62" s="22" t="s">
        <v>2</v>
      </c>
      <c r="D62" s="53" t="s">
        <v>10</v>
      </c>
      <c r="E62" s="30" t="s">
        <v>11</v>
      </c>
      <c r="F62" s="22" t="s">
        <v>3</v>
      </c>
      <c r="G62" s="22" t="s">
        <v>4</v>
      </c>
      <c r="H62" s="22" t="s">
        <v>3</v>
      </c>
      <c r="I62" s="1"/>
      <c r="J62" s="106"/>
      <c r="K62" s="16"/>
      <c r="L62" s="16"/>
      <c r="M62" s="16"/>
      <c r="N62" s="106"/>
      <c r="O62" s="106"/>
      <c r="P62" s="106"/>
      <c r="Q62" s="106"/>
      <c r="R62" s="1"/>
      <c r="S62" s="27"/>
      <c r="T62" s="1"/>
      <c r="U62" s="1"/>
      <c r="V62" s="1"/>
    </row>
    <row r="63" spans="1:22" ht="13.5" thickBot="1">
      <c r="A63" s="82"/>
      <c r="B63" s="23" t="s">
        <v>5</v>
      </c>
      <c r="C63" s="24" t="s">
        <v>6</v>
      </c>
      <c r="D63" s="52" t="s">
        <v>30</v>
      </c>
      <c r="E63" s="31" t="s">
        <v>7</v>
      </c>
      <c r="F63" s="24" t="s">
        <v>6</v>
      </c>
      <c r="G63" s="24" t="s">
        <v>8</v>
      </c>
      <c r="H63" s="24" t="s">
        <v>13</v>
      </c>
      <c r="I63" s="1"/>
      <c r="J63" s="106"/>
      <c r="K63" s="107"/>
      <c r="L63" s="107"/>
      <c r="M63" s="107"/>
      <c r="N63" s="106"/>
      <c r="O63" s="106"/>
      <c r="P63" s="106"/>
      <c r="Q63" s="106"/>
      <c r="R63" s="1"/>
      <c r="S63" s="1"/>
      <c r="T63" s="1"/>
      <c r="U63" s="1"/>
      <c r="V63" s="1"/>
    </row>
    <row r="64" spans="1:22" ht="12.75">
      <c r="A64" s="83"/>
      <c r="B64" s="79" t="s">
        <v>217</v>
      </c>
      <c r="C64" s="37"/>
      <c r="D64" s="38"/>
      <c r="E64" s="39"/>
      <c r="F64" s="37"/>
      <c r="G64" s="37"/>
      <c r="H64" s="37"/>
      <c r="I64" s="1"/>
      <c r="J64" s="106"/>
      <c r="K64" s="107"/>
      <c r="L64" s="107"/>
      <c r="M64" s="107"/>
      <c r="N64" s="106"/>
      <c r="O64" s="106"/>
      <c r="P64" s="106"/>
      <c r="Q64" s="106"/>
      <c r="R64" s="1"/>
      <c r="S64" s="1"/>
      <c r="T64" s="1"/>
      <c r="U64" s="1"/>
      <c r="V64" s="1"/>
    </row>
    <row r="65" spans="1:22" ht="12.75">
      <c r="A65" s="86" t="s">
        <v>95</v>
      </c>
      <c r="B65" s="68" t="s">
        <v>34</v>
      </c>
      <c r="C65" s="134"/>
      <c r="D65" s="168">
        <v>10</v>
      </c>
      <c r="E65" s="28">
        <v>21</v>
      </c>
      <c r="F65" s="42">
        <f aca="true" t="shared" si="15" ref="F65:F68">C65*D65</f>
        <v>0</v>
      </c>
      <c r="G65" s="42">
        <f aca="true" t="shared" si="16" ref="G65:G68">F65*E65*0.01</f>
        <v>0</v>
      </c>
      <c r="H65" s="42">
        <f aca="true" t="shared" si="17" ref="H65:H68">F65+G65</f>
        <v>0</v>
      </c>
      <c r="I65" s="1"/>
      <c r="J65" s="108"/>
      <c r="K65" s="109"/>
      <c r="L65" s="109"/>
      <c r="M65" s="109"/>
      <c r="N65" s="108"/>
      <c r="O65" s="108"/>
      <c r="P65" s="108"/>
      <c r="Q65" s="108"/>
      <c r="R65" s="1"/>
      <c r="S65" s="1"/>
      <c r="T65" s="1"/>
      <c r="U65" s="1"/>
      <c r="V65" s="1"/>
    </row>
    <row r="66" spans="1:22" ht="12.75">
      <c r="A66" s="86" t="s">
        <v>96</v>
      </c>
      <c r="B66" s="68" t="s">
        <v>35</v>
      </c>
      <c r="C66" s="134"/>
      <c r="D66" s="168">
        <v>23</v>
      </c>
      <c r="E66" s="28">
        <v>21</v>
      </c>
      <c r="F66" s="42">
        <f t="shared" si="15"/>
        <v>0</v>
      </c>
      <c r="G66" s="42">
        <f t="shared" si="16"/>
        <v>0</v>
      </c>
      <c r="H66" s="42">
        <f t="shared" si="17"/>
        <v>0</v>
      </c>
      <c r="I66" s="1"/>
      <c r="J66" s="110"/>
      <c r="K66" s="109"/>
      <c r="L66" s="109"/>
      <c r="M66" s="109"/>
      <c r="N66" s="108"/>
      <c r="O66" s="108"/>
      <c r="P66" s="108"/>
      <c r="Q66" s="108"/>
      <c r="R66" s="1"/>
      <c r="S66" s="1"/>
      <c r="T66" s="1"/>
      <c r="U66" s="1"/>
      <c r="V66" s="1"/>
    </row>
    <row r="67" spans="1:22" ht="12.75">
      <c r="A67" s="86" t="s">
        <v>97</v>
      </c>
      <c r="B67" s="68" t="s">
        <v>36</v>
      </c>
      <c r="C67" s="134"/>
      <c r="D67" s="168">
        <v>26.6</v>
      </c>
      <c r="E67" s="28">
        <v>21</v>
      </c>
      <c r="F67" s="42">
        <f t="shared" si="15"/>
        <v>0</v>
      </c>
      <c r="G67" s="42">
        <f t="shared" si="16"/>
        <v>0</v>
      </c>
      <c r="H67" s="42">
        <f t="shared" si="17"/>
        <v>0</v>
      </c>
      <c r="I67" s="1"/>
      <c r="J67" s="110"/>
      <c r="K67" s="109"/>
      <c r="L67" s="109"/>
      <c r="M67" s="109"/>
      <c r="N67" s="108"/>
      <c r="O67" s="108"/>
      <c r="P67" s="108"/>
      <c r="Q67" s="108"/>
      <c r="R67" s="1"/>
      <c r="S67" s="1"/>
      <c r="T67" s="1"/>
      <c r="U67" s="1"/>
      <c r="V67" s="1"/>
    </row>
    <row r="68" spans="1:22" ht="12.75">
      <c r="A68" s="86" t="s">
        <v>98</v>
      </c>
      <c r="B68" s="68" t="s">
        <v>37</v>
      </c>
      <c r="C68" s="134"/>
      <c r="D68" s="168">
        <v>24.5</v>
      </c>
      <c r="E68" s="28">
        <v>21</v>
      </c>
      <c r="F68" s="42">
        <f t="shared" si="15"/>
        <v>0</v>
      </c>
      <c r="G68" s="42">
        <f t="shared" si="16"/>
        <v>0</v>
      </c>
      <c r="H68" s="42">
        <f t="shared" si="17"/>
        <v>0</v>
      </c>
      <c r="I68" s="1"/>
      <c r="J68" s="110"/>
      <c r="K68" s="109"/>
      <c r="L68" s="109"/>
      <c r="M68" s="109"/>
      <c r="N68" s="108"/>
      <c r="O68" s="108"/>
      <c r="P68" s="108"/>
      <c r="Q68" s="108"/>
      <c r="R68" s="1"/>
      <c r="S68" s="1"/>
      <c r="T68" s="1"/>
      <c r="U68" s="1"/>
      <c r="V68" s="1"/>
    </row>
    <row r="69" spans="1:22" ht="22.5">
      <c r="A69" s="86" t="s">
        <v>99</v>
      </c>
      <c r="B69" s="69" t="s">
        <v>71</v>
      </c>
      <c r="C69" s="135"/>
      <c r="D69" s="170">
        <v>15.1</v>
      </c>
      <c r="E69" s="40">
        <v>21</v>
      </c>
      <c r="F69" s="45">
        <f>C69*D69</f>
        <v>0</v>
      </c>
      <c r="G69" s="45">
        <f>F69*E69*0.01</f>
        <v>0</v>
      </c>
      <c r="H69" s="45">
        <f>F69+G69</f>
        <v>0</v>
      </c>
      <c r="I69" s="1"/>
      <c r="J69" s="110"/>
      <c r="K69" s="109"/>
      <c r="L69" s="109"/>
      <c r="M69" s="109"/>
      <c r="N69" s="108"/>
      <c r="O69" s="108"/>
      <c r="P69" s="108"/>
      <c r="Q69" s="108"/>
      <c r="R69" s="1"/>
      <c r="S69" s="1"/>
      <c r="T69" s="1"/>
      <c r="U69" s="1"/>
      <c r="V69" s="1"/>
    </row>
    <row r="70" spans="1:22" ht="12.75">
      <c r="A70" s="86" t="s">
        <v>100</v>
      </c>
      <c r="B70" s="68" t="s">
        <v>158</v>
      </c>
      <c r="C70" s="134"/>
      <c r="D70" s="168">
        <v>38.9</v>
      </c>
      <c r="E70" s="28">
        <v>21</v>
      </c>
      <c r="F70" s="42">
        <f aca="true" t="shared" si="18" ref="F70:F94">C70*D70</f>
        <v>0</v>
      </c>
      <c r="G70" s="42">
        <f aca="true" t="shared" si="19" ref="G70:G94">F70*E70*0.01</f>
        <v>0</v>
      </c>
      <c r="H70" s="42">
        <f aca="true" t="shared" si="20" ref="H70:H94">F70+G70</f>
        <v>0</v>
      </c>
      <c r="I70" s="1"/>
      <c r="J70" s="110"/>
      <c r="K70" s="109"/>
      <c r="L70" s="109"/>
      <c r="M70" s="109"/>
      <c r="N70" s="108"/>
      <c r="O70" s="108"/>
      <c r="P70" s="108"/>
      <c r="Q70" s="108"/>
      <c r="R70" s="1"/>
      <c r="S70" s="1"/>
      <c r="T70" s="1"/>
      <c r="U70" s="1"/>
      <c r="V70" s="1"/>
    </row>
    <row r="71" spans="1:22" ht="12.75">
      <c r="A71" s="86" t="s">
        <v>201</v>
      </c>
      <c r="B71" s="68" t="s">
        <v>203</v>
      </c>
      <c r="C71" s="134"/>
      <c r="D71" s="168">
        <v>35.4</v>
      </c>
      <c r="E71" s="28">
        <v>21</v>
      </c>
      <c r="F71" s="42">
        <f aca="true" t="shared" si="21" ref="F71:F72">C71*D71</f>
        <v>0</v>
      </c>
      <c r="G71" s="42">
        <f aca="true" t="shared" si="22" ref="G71:G72">F71*E71*0.01</f>
        <v>0</v>
      </c>
      <c r="H71" s="42">
        <f aca="true" t="shared" si="23" ref="H71:H72">F71+G71</f>
        <v>0</v>
      </c>
      <c r="I71" s="1"/>
      <c r="J71" s="58"/>
      <c r="K71" s="109"/>
      <c r="L71" s="109"/>
      <c r="M71" s="109"/>
      <c r="N71" s="108"/>
      <c r="O71" s="108"/>
      <c r="P71" s="108"/>
      <c r="Q71" s="108"/>
      <c r="R71" s="1"/>
      <c r="S71" s="1"/>
      <c r="T71" s="1"/>
      <c r="U71" s="1"/>
      <c r="V71" s="1"/>
    </row>
    <row r="72" spans="1:22" ht="12.75">
      <c r="A72" s="86" t="s">
        <v>202</v>
      </c>
      <c r="B72" s="68" t="s">
        <v>204</v>
      </c>
      <c r="C72" s="134"/>
      <c r="D72" s="168">
        <v>35.4</v>
      </c>
      <c r="E72" s="28">
        <v>21</v>
      </c>
      <c r="F72" s="42">
        <f t="shared" si="21"/>
        <v>0</v>
      </c>
      <c r="G72" s="42">
        <f t="shared" si="22"/>
        <v>0</v>
      </c>
      <c r="H72" s="42">
        <f t="shared" si="23"/>
        <v>0</v>
      </c>
      <c r="I72" s="1"/>
      <c r="J72" s="58"/>
      <c r="K72" s="109"/>
      <c r="L72" s="109"/>
      <c r="M72" s="109"/>
      <c r="N72" s="108"/>
      <c r="O72" s="108"/>
      <c r="P72" s="108"/>
      <c r="Q72" s="108"/>
      <c r="R72" s="1"/>
      <c r="S72" s="1"/>
      <c r="T72" s="1"/>
      <c r="U72" s="1"/>
      <c r="V72" s="1"/>
    </row>
    <row r="73" spans="1:22" ht="12.75">
      <c r="A73" s="86" t="s">
        <v>101</v>
      </c>
      <c r="B73" s="68" t="s">
        <v>159</v>
      </c>
      <c r="C73" s="134"/>
      <c r="D73" s="168">
        <v>17.7</v>
      </c>
      <c r="E73" s="28">
        <v>21</v>
      </c>
      <c r="F73" s="42">
        <f aca="true" t="shared" si="24" ref="F73">C73*D73</f>
        <v>0</v>
      </c>
      <c r="G73" s="42">
        <f aca="true" t="shared" si="25" ref="G73">F73*E73*0.01</f>
        <v>0</v>
      </c>
      <c r="H73" s="42">
        <f aca="true" t="shared" si="26" ref="H73">F73+G73</f>
        <v>0</v>
      </c>
      <c r="I73" s="1"/>
      <c r="J73" s="110"/>
      <c r="K73" s="109"/>
      <c r="L73" s="109"/>
      <c r="M73" s="109"/>
      <c r="N73" s="108"/>
      <c r="O73" s="108"/>
      <c r="P73" s="108"/>
      <c r="Q73" s="108"/>
      <c r="R73" s="1"/>
      <c r="S73" s="1"/>
      <c r="T73" s="1"/>
      <c r="U73" s="1"/>
      <c r="V73" s="1"/>
    </row>
    <row r="74" spans="1:22" ht="12.75">
      <c r="A74" s="86" t="s">
        <v>205</v>
      </c>
      <c r="B74" s="68" t="s">
        <v>207</v>
      </c>
      <c r="C74" s="134"/>
      <c r="D74" s="168">
        <v>16.1</v>
      </c>
      <c r="E74" s="28">
        <v>21</v>
      </c>
      <c r="F74" s="42">
        <f aca="true" t="shared" si="27" ref="F74:F75">C74*D74</f>
        <v>0</v>
      </c>
      <c r="G74" s="42">
        <f aca="true" t="shared" si="28" ref="G74:G75">F74*E74*0.01</f>
        <v>0</v>
      </c>
      <c r="H74" s="42">
        <f aca="true" t="shared" si="29" ref="H74:H75">F74+G74</f>
        <v>0</v>
      </c>
      <c r="I74" s="1"/>
      <c r="J74" s="110"/>
      <c r="K74" s="109"/>
      <c r="L74" s="109"/>
      <c r="M74" s="109"/>
      <c r="N74" s="108"/>
      <c r="O74" s="108"/>
      <c r="P74" s="108"/>
      <c r="Q74" s="108"/>
      <c r="R74" s="1"/>
      <c r="S74" s="1"/>
      <c r="T74" s="1"/>
      <c r="U74" s="1"/>
      <c r="V74" s="1"/>
    </row>
    <row r="75" spans="1:22" ht="12.75">
      <c r="A75" s="86" t="s">
        <v>206</v>
      </c>
      <c r="B75" s="68" t="s">
        <v>208</v>
      </c>
      <c r="C75" s="134"/>
      <c r="D75" s="168">
        <v>15</v>
      </c>
      <c r="E75" s="28">
        <v>21</v>
      </c>
      <c r="F75" s="42">
        <f t="shared" si="27"/>
        <v>0</v>
      </c>
      <c r="G75" s="42">
        <f t="shared" si="28"/>
        <v>0</v>
      </c>
      <c r="H75" s="42">
        <f t="shared" si="29"/>
        <v>0</v>
      </c>
      <c r="I75" s="1"/>
      <c r="J75" s="110"/>
      <c r="K75" s="109"/>
      <c r="L75" s="109"/>
      <c r="M75" s="109"/>
      <c r="N75" s="108"/>
      <c r="O75" s="108"/>
      <c r="P75" s="108"/>
      <c r="Q75" s="108"/>
      <c r="R75" s="1"/>
      <c r="S75" s="1"/>
      <c r="T75" s="1"/>
      <c r="U75" s="1"/>
      <c r="V75" s="1"/>
    </row>
    <row r="76" spans="1:22" ht="12.75">
      <c r="A76" s="86" t="s">
        <v>102</v>
      </c>
      <c r="B76" s="68" t="s">
        <v>160</v>
      </c>
      <c r="C76" s="135"/>
      <c r="D76" s="170">
        <v>49.6</v>
      </c>
      <c r="E76" s="40">
        <v>21</v>
      </c>
      <c r="F76" s="45">
        <f t="shared" si="18"/>
        <v>0</v>
      </c>
      <c r="G76" s="45">
        <f t="shared" si="19"/>
        <v>0</v>
      </c>
      <c r="H76" s="45">
        <f t="shared" si="20"/>
        <v>0</v>
      </c>
      <c r="I76" s="1"/>
      <c r="J76" s="110"/>
      <c r="K76" s="109"/>
      <c r="L76" s="109"/>
      <c r="M76" s="109"/>
      <c r="N76" s="108"/>
      <c r="O76" s="108"/>
      <c r="P76" s="108"/>
      <c r="Q76" s="108"/>
      <c r="R76" s="1"/>
      <c r="S76" s="1"/>
      <c r="T76" s="1"/>
      <c r="U76" s="1"/>
      <c r="V76" s="1"/>
    </row>
    <row r="77" spans="1:22" ht="12.75">
      <c r="A77" s="86" t="s">
        <v>241</v>
      </c>
      <c r="B77" s="68" t="s">
        <v>204</v>
      </c>
      <c r="C77" s="135"/>
      <c r="D77" s="170">
        <v>49.6</v>
      </c>
      <c r="E77" s="40">
        <v>21</v>
      </c>
      <c r="F77" s="45">
        <f aca="true" t="shared" si="30" ref="F77:F79">C77*D77</f>
        <v>0</v>
      </c>
      <c r="G77" s="45">
        <f aca="true" t="shared" si="31" ref="G77:G79">F77*E77*0.01</f>
        <v>0</v>
      </c>
      <c r="H77" s="45">
        <f aca="true" t="shared" si="32" ref="H77:H79">F77+G77</f>
        <v>0</v>
      </c>
      <c r="I77" s="1"/>
      <c r="J77" s="110"/>
      <c r="K77" s="109"/>
      <c r="L77" s="109"/>
      <c r="M77" s="109"/>
      <c r="N77" s="108"/>
      <c r="O77" s="108"/>
      <c r="P77" s="108"/>
      <c r="Q77" s="108"/>
      <c r="R77" s="1"/>
      <c r="S77" s="1"/>
      <c r="T77" s="1"/>
      <c r="U77" s="1"/>
      <c r="V77" s="1"/>
    </row>
    <row r="78" spans="1:22" ht="12.75">
      <c r="A78" s="86" t="s">
        <v>242</v>
      </c>
      <c r="B78" s="68" t="s">
        <v>209</v>
      </c>
      <c r="C78" s="135"/>
      <c r="D78" s="170">
        <v>49.6</v>
      </c>
      <c r="E78" s="40">
        <v>21</v>
      </c>
      <c r="F78" s="45">
        <f t="shared" si="30"/>
        <v>0</v>
      </c>
      <c r="G78" s="45">
        <f t="shared" si="31"/>
        <v>0</v>
      </c>
      <c r="H78" s="45">
        <f t="shared" si="32"/>
        <v>0</v>
      </c>
      <c r="I78" s="1"/>
      <c r="J78" s="110"/>
      <c r="K78" s="109"/>
      <c r="L78" s="109"/>
      <c r="M78" s="109"/>
      <c r="N78" s="108"/>
      <c r="O78" s="108"/>
      <c r="P78" s="108"/>
      <c r="Q78" s="108"/>
      <c r="R78" s="1"/>
      <c r="S78" s="1"/>
      <c r="T78" s="1"/>
      <c r="U78" s="1"/>
      <c r="V78" s="1"/>
    </row>
    <row r="79" spans="1:22" ht="12.75">
      <c r="A79" s="86" t="s">
        <v>243</v>
      </c>
      <c r="B79" s="68" t="s">
        <v>244</v>
      </c>
      <c r="C79" s="135"/>
      <c r="D79" s="170">
        <v>2</v>
      </c>
      <c r="E79" s="40">
        <v>21</v>
      </c>
      <c r="F79" s="45">
        <f t="shared" si="30"/>
        <v>0</v>
      </c>
      <c r="G79" s="45">
        <f t="shared" si="31"/>
        <v>0</v>
      </c>
      <c r="H79" s="45">
        <f t="shared" si="32"/>
        <v>0</v>
      </c>
      <c r="I79" s="1"/>
      <c r="J79" s="110"/>
      <c r="K79" s="109"/>
      <c r="L79" s="109"/>
      <c r="M79" s="109"/>
      <c r="N79" s="108"/>
      <c r="O79" s="108"/>
      <c r="P79" s="108"/>
      <c r="Q79" s="108"/>
      <c r="R79" s="1"/>
      <c r="S79" s="1"/>
      <c r="T79" s="1"/>
      <c r="U79" s="1"/>
      <c r="V79" s="1"/>
    </row>
    <row r="80" spans="1:22" ht="22.5">
      <c r="A80" s="86" t="s">
        <v>103</v>
      </c>
      <c r="B80" s="90" t="s">
        <v>210</v>
      </c>
      <c r="C80" s="135"/>
      <c r="D80" s="170">
        <v>23.6</v>
      </c>
      <c r="E80" s="40">
        <v>21</v>
      </c>
      <c r="F80" s="45">
        <f aca="true" t="shared" si="33" ref="F80">C80*D80</f>
        <v>0</v>
      </c>
      <c r="G80" s="45">
        <f aca="true" t="shared" si="34" ref="G80">F80*E80*0.01</f>
        <v>0</v>
      </c>
      <c r="H80" s="45">
        <f aca="true" t="shared" si="35" ref="H80">F80+G80</f>
        <v>0</v>
      </c>
      <c r="I80" s="1"/>
      <c r="J80" s="110"/>
      <c r="K80" s="109"/>
      <c r="L80" s="109"/>
      <c r="M80" s="109"/>
      <c r="N80" s="108"/>
      <c r="O80" s="108"/>
      <c r="P80" s="108"/>
      <c r="Q80" s="108"/>
      <c r="R80" s="1"/>
      <c r="S80" s="1"/>
      <c r="T80" s="1"/>
      <c r="U80" s="1"/>
      <c r="V80" s="1"/>
    </row>
    <row r="81" spans="1:22" ht="22.5">
      <c r="A81" s="86" t="s">
        <v>104</v>
      </c>
      <c r="B81" s="69" t="s">
        <v>161</v>
      </c>
      <c r="C81" s="135"/>
      <c r="D81" s="170">
        <v>2</v>
      </c>
      <c r="E81" s="40">
        <v>21</v>
      </c>
      <c r="F81" s="45">
        <f aca="true" t="shared" si="36" ref="F81:F82">C81*D81</f>
        <v>0</v>
      </c>
      <c r="G81" s="45">
        <f aca="true" t="shared" si="37" ref="G81:G82">F81*E81*0.01</f>
        <v>0</v>
      </c>
      <c r="H81" s="45">
        <f aca="true" t="shared" si="38" ref="H81:H82">F81+G81</f>
        <v>0</v>
      </c>
      <c r="I81" s="1"/>
      <c r="J81" s="110"/>
      <c r="K81" s="109"/>
      <c r="L81" s="109"/>
      <c r="M81" s="109"/>
      <c r="N81" s="108"/>
      <c r="O81" s="108"/>
      <c r="P81" s="108"/>
      <c r="Q81" s="108"/>
      <c r="R81" s="1"/>
      <c r="S81" s="1"/>
      <c r="T81" s="1"/>
      <c r="U81" s="1"/>
      <c r="V81" s="1"/>
    </row>
    <row r="82" spans="1:22" ht="22.5">
      <c r="A82" s="86" t="s">
        <v>105</v>
      </c>
      <c r="B82" s="69" t="s">
        <v>70</v>
      </c>
      <c r="C82" s="135"/>
      <c r="D82" s="170">
        <v>2</v>
      </c>
      <c r="E82" s="40">
        <v>21</v>
      </c>
      <c r="F82" s="45">
        <f t="shared" si="36"/>
        <v>0</v>
      </c>
      <c r="G82" s="45">
        <f t="shared" si="37"/>
        <v>0</v>
      </c>
      <c r="H82" s="45">
        <f t="shared" si="38"/>
        <v>0</v>
      </c>
      <c r="I82" s="1"/>
      <c r="J82" s="119"/>
      <c r="K82" s="120"/>
      <c r="L82" s="120"/>
      <c r="M82" s="120"/>
      <c r="N82" s="108"/>
      <c r="O82" s="108"/>
      <c r="P82" s="108"/>
      <c r="Q82" s="108"/>
      <c r="R82" s="1"/>
      <c r="S82" s="1"/>
      <c r="T82" s="1"/>
      <c r="U82" s="1"/>
      <c r="V82" s="1"/>
    </row>
    <row r="83" spans="1:22" ht="22.5">
      <c r="A83" s="86" t="s">
        <v>106</v>
      </c>
      <c r="B83" s="69" t="s">
        <v>72</v>
      </c>
      <c r="C83" s="135"/>
      <c r="D83" s="170">
        <v>1</v>
      </c>
      <c r="E83" s="40">
        <v>21</v>
      </c>
      <c r="F83" s="45">
        <f t="shared" si="18"/>
        <v>0</v>
      </c>
      <c r="G83" s="45">
        <f t="shared" si="19"/>
        <v>0</v>
      </c>
      <c r="H83" s="45">
        <f t="shared" si="20"/>
        <v>0</v>
      </c>
      <c r="I83" s="1"/>
      <c r="J83" s="110"/>
      <c r="K83" s="109"/>
      <c r="L83" s="109"/>
      <c r="M83" s="109"/>
      <c r="N83" s="108"/>
      <c r="O83" s="108"/>
      <c r="P83" s="108"/>
      <c r="Q83" s="108"/>
      <c r="R83" s="1"/>
      <c r="S83" s="1"/>
      <c r="T83" s="1"/>
      <c r="U83" s="1"/>
      <c r="V83" s="1"/>
    </row>
    <row r="84" spans="1:22" ht="12.75">
      <c r="A84" s="86" t="s">
        <v>107</v>
      </c>
      <c r="B84" s="69" t="s">
        <v>66</v>
      </c>
      <c r="C84" s="135"/>
      <c r="D84" s="168">
        <v>1</v>
      </c>
      <c r="E84" s="28">
        <v>21</v>
      </c>
      <c r="F84" s="45">
        <f aca="true" t="shared" si="39" ref="F84:F86">C84*D84</f>
        <v>0</v>
      </c>
      <c r="G84" s="45">
        <f aca="true" t="shared" si="40" ref="G84:G86">F84*E84*0.01</f>
        <v>0</v>
      </c>
      <c r="H84" s="45">
        <f aca="true" t="shared" si="41" ref="H84:H86">F84+G84</f>
        <v>0</v>
      </c>
      <c r="I84" s="1"/>
      <c r="J84" s="110"/>
      <c r="K84" s="109"/>
      <c r="L84" s="109"/>
      <c r="M84" s="109"/>
      <c r="N84" s="108"/>
      <c r="O84" s="108"/>
      <c r="P84" s="108"/>
      <c r="Q84" s="108"/>
      <c r="R84" s="1"/>
      <c r="S84" s="1"/>
      <c r="T84" s="1"/>
      <c r="U84" s="1"/>
      <c r="V84" s="1"/>
    </row>
    <row r="85" spans="1:22" ht="12.75">
      <c r="A85" s="86" t="s">
        <v>108</v>
      </c>
      <c r="B85" s="69" t="s">
        <v>67</v>
      </c>
      <c r="C85" s="135"/>
      <c r="D85" s="168">
        <v>14.6</v>
      </c>
      <c r="E85" s="28">
        <v>21</v>
      </c>
      <c r="F85" s="45">
        <f t="shared" si="39"/>
        <v>0</v>
      </c>
      <c r="G85" s="45">
        <f t="shared" si="40"/>
        <v>0</v>
      </c>
      <c r="H85" s="45">
        <f t="shared" si="41"/>
        <v>0</v>
      </c>
      <c r="I85" s="1"/>
      <c r="J85" s="110"/>
      <c r="K85" s="109"/>
      <c r="L85" s="109"/>
      <c r="M85" s="109"/>
      <c r="N85" s="108"/>
      <c r="O85" s="108"/>
      <c r="P85" s="108"/>
      <c r="Q85" s="108"/>
      <c r="R85" s="1"/>
      <c r="S85" s="1"/>
      <c r="T85" s="1"/>
      <c r="U85" s="1"/>
      <c r="V85" s="1"/>
    </row>
    <row r="86" spans="1:22" ht="22.5">
      <c r="A86" s="86" t="s">
        <v>109</v>
      </c>
      <c r="B86" s="90" t="s">
        <v>165</v>
      </c>
      <c r="C86" s="135"/>
      <c r="D86" s="170">
        <v>1</v>
      </c>
      <c r="E86" s="40">
        <v>21</v>
      </c>
      <c r="F86" s="45">
        <f t="shared" si="39"/>
        <v>0</v>
      </c>
      <c r="G86" s="45">
        <f t="shared" si="40"/>
        <v>0</v>
      </c>
      <c r="H86" s="45">
        <f t="shared" si="41"/>
        <v>0</v>
      </c>
      <c r="I86" s="1"/>
      <c r="J86" s="110"/>
      <c r="K86" s="109"/>
      <c r="L86" s="109"/>
      <c r="M86" s="109"/>
      <c r="N86" s="108"/>
      <c r="O86" s="108"/>
      <c r="P86" s="108"/>
      <c r="Q86" s="108"/>
      <c r="R86" s="1"/>
      <c r="S86" s="1"/>
      <c r="T86" s="1"/>
      <c r="U86" s="1"/>
      <c r="V86" s="1"/>
    </row>
    <row r="87" spans="1:22" ht="12.75">
      <c r="A87" s="86" t="s">
        <v>110</v>
      </c>
      <c r="B87" s="80" t="s">
        <v>41</v>
      </c>
      <c r="C87" s="136"/>
      <c r="D87" s="170"/>
      <c r="E87" s="40"/>
      <c r="F87" s="45"/>
      <c r="G87" s="45"/>
      <c r="H87" s="45"/>
      <c r="I87" s="1"/>
      <c r="J87" s="110"/>
      <c r="K87" s="109"/>
      <c r="L87" s="109"/>
      <c r="M87" s="109"/>
      <c r="N87" s="108"/>
      <c r="O87" s="108"/>
      <c r="P87" s="108"/>
      <c r="Q87" s="108"/>
      <c r="R87" s="1"/>
      <c r="S87" s="1"/>
      <c r="T87" s="1"/>
      <c r="U87" s="1"/>
      <c r="V87" s="1"/>
    </row>
    <row r="88" spans="1:22" ht="12.75">
      <c r="A88" s="86" t="s">
        <v>111</v>
      </c>
      <c r="B88" s="68" t="s">
        <v>38</v>
      </c>
      <c r="C88" s="135"/>
      <c r="D88" s="168">
        <v>1</v>
      </c>
      <c r="E88" s="28">
        <v>21</v>
      </c>
      <c r="F88" s="42">
        <f t="shared" si="18"/>
        <v>0</v>
      </c>
      <c r="G88" s="42">
        <f t="shared" si="19"/>
        <v>0</v>
      </c>
      <c r="H88" s="42">
        <f t="shared" si="20"/>
        <v>0</v>
      </c>
      <c r="I88" s="1"/>
      <c r="J88" s="110"/>
      <c r="K88" s="109"/>
      <c r="L88" s="109"/>
      <c r="M88" s="109"/>
      <c r="N88" s="108"/>
      <c r="O88" s="108"/>
      <c r="P88" s="108"/>
      <c r="Q88" s="108"/>
      <c r="R88" s="1"/>
      <c r="S88" s="1"/>
      <c r="T88" s="1"/>
      <c r="U88" s="1"/>
      <c r="V88" s="1"/>
    </row>
    <row r="89" spans="1:22" ht="12.75">
      <c r="A89" s="86" t="s">
        <v>112</v>
      </c>
      <c r="B89" s="68" t="s">
        <v>39</v>
      </c>
      <c r="C89" s="135"/>
      <c r="D89" s="168">
        <v>1</v>
      </c>
      <c r="E89" s="28">
        <v>21</v>
      </c>
      <c r="F89" s="42">
        <f t="shared" si="18"/>
        <v>0</v>
      </c>
      <c r="G89" s="42">
        <f t="shared" si="19"/>
        <v>0</v>
      </c>
      <c r="H89" s="42">
        <f t="shared" si="20"/>
        <v>0</v>
      </c>
      <c r="I89" s="1"/>
      <c r="J89" s="110"/>
      <c r="K89" s="109"/>
      <c r="L89" s="109"/>
      <c r="M89" s="109"/>
      <c r="N89" s="108"/>
      <c r="O89" s="108"/>
      <c r="P89" s="108"/>
      <c r="Q89" s="108"/>
      <c r="R89" s="1"/>
      <c r="S89" s="1"/>
      <c r="T89" s="1"/>
      <c r="U89" s="1"/>
      <c r="V89" s="1"/>
    </row>
    <row r="90" spans="1:22" ht="12.75">
      <c r="A90" s="86" t="s">
        <v>113</v>
      </c>
      <c r="B90" s="68" t="s">
        <v>40</v>
      </c>
      <c r="C90" s="134"/>
      <c r="D90" s="168">
        <v>1</v>
      </c>
      <c r="E90" s="28">
        <v>21</v>
      </c>
      <c r="F90" s="42">
        <f t="shared" si="18"/>
        <v>0</v>
      </c>
      <c r="G90" s="42">
        <f t="shared" si="19"/>
        <v>0</v>
      </c>
      <c r="H90" s="42">
        <f t="shared" si="20"/>
        <v>0</v>
      </c>
      <c r="I90" s="1"/>
      <c r="J90" s="110"/>
      <c r="K90" s="109"/>
      <c r="L90" s="109"/>
      <c r="M90" s="109"/>
      <c r="N90" s="108"/>
      <c r="O90" s="108"/>
      <c r="P90" s="108"/>
      <c r="Q90" s="108"/>
      <c r="R90" s="1"/>
      <c r="S90" s="1"/>
      <c r="T90" s="17"/>
      <c r="U90" s="1"/>
      <c r="V90" s="1"/>
    </row>
    <row r="91" spans="1:22" ht="12.75">
      <c r="A91" s="86" t="s">
        <v>114</v>
      </c>
      <c r="B91" s="70" t="s">
        <v>174</v>
      </c>
      <c r="C91" s="134"/>
      <c r="D91" s="169">
        <v>1</v>
      </c>
      <c r="E91" s="28">
        <v>21</v>
      </c>
      <c r="F91" s="42">
        <f t="shared" si="18"/>
        <v>0</v>
      </c>
      <c r="G91" s="42">
        <f t="shared" si="19"/>
        <v>0</v>
      </c>
      <c r="H91" s="42">
        <f t="shared" si="20"/>
        <v>0</v>
      </c>
      <c r="I91" s="55"/>
      <c r="J91" s="110"/>
      <c r="K91" s="109"/>
      <c r="L91" s="109"/>
      <c r="M91" s="109"/>
      <c r="N91" s="108"/>
      <c r="O91" s="108"/>
      <c r="P91" s="108"/>
      <c r="Q91" s="108"/>
      <c r="R91" s="1"/>
      <c r="S91" s="1"/>
      <c r="T91" s="1"/>
      <c r="U91" s="1"/>
      <c r="V91" s="1"/>
    </row>
    <row r="92" spans="1:22" ht="12.75">
      <c r="A92" s="86" t="s">
        <v>173</v>
      </c>
      <c r="B92" s="70" t="s">
        <v>175</v>
      </c>
      <c r="C92" s="134"/>
      <c r="D92" s="169">
        <v>1</v>
      </c>
      <c r="E92" s="28">
        <v>21</v>
      </c>
      <c r="F92" s="42">
        <f aca="true" t="shared" si="42" ref="F92">C92*D92</f>
        <v>0</v>
      </c>
      <c r="G92" s="42">
        <f aca="true" t="shared" si="43" ref="G92">F92*E92*0.01</f>
        <v>0</v>
      </c>
      <c r="H92" s="42">
        <f aca="true" t="shared" si="44" ref="H92">F92+G92</f>
        <v>0</v>
      </c>
      <c r="I92" s="55"/>
      <c r="J92" s="110"/>
      <c r="K92" s="109"/>
      <c r="L92" s="109"/>
      <c r="M92" s="109"/>
      <c r="N92" s="108"/>
      <c r="O92" s="108"/>
      <c r="P92" s="108"/>
      <c r="Q92" s="108"/>
      <c r="R92" s="1"/>
      <c r="S92" s="1"/>
      <c r="T92" s="1"/>
      <c r="U92" s="1"/>
      <c r="V92" s="1"/>
    </row>
    <row r="93" spans="1:22" ht="12.75">
      <c r="A93" s="86" t="s">
        <v>115</v>
      </c>
      <c r="B93" s="69" t="s">
        <v>68</v>
      </c>
      <c r="C93" s="134"/>
      <c r="D93" s="168">
        <v>11.8</v>
      </c>
      <c r="E93" s="28">
        <v>21</v>
      </c>
      <c r="F93" s="45">
        <f t="shared" si="18"/>
        <v>0</v>
      </c>
      <c r="G93" s="45">
        <f t="shared" si="19"/>
        <v>0</v>
      </c>
      <c r="H93" s="45">
        <f t="shared" si="20"/>
        <v>0</v>
      </c>
      <c r="I93" s="101"/>
      <c r="J93" s="110"/>
      <c r="K93" s="109"/>
      <c r="L93" s="109"/>
      <c r="M93" s="109"/>
      <c r="N93" s="108"/>
      <c r="O93" s="108"/>
      <c r="P93" s="108"/>
      <c r="Q93" s="108"/>
      <c r="R93" s="1"/>
      <c r="S93" s="1"/>
      <c r="T93" s="1"/>
      <c r="U93" s="1"/>
      <c r="V93" s="1"/>
    </row>
    <row r="94" spans="1:22" ht="22.5">
      <c r="A94" s="86" t="s">
        <v>116</v>
      </c>
      <c r="B94" s="69" t="s">
        <v>69</v>
      </c>
      <c r="C94" s="135"/>
      <c r="D94" s="170">
        <v>1</v>
      </c>
      <c r="E94" s="40">
        <v>21</v>
      </c>
      <c r="F94" s="45">
        <f t="shared" si="18"/>
        <v>0</v>
      </c>
      <c r="G94" s="45">
        <f t="shared" si="19"/>
        <v>0</v>
      </c>
      <c r="H94" s="45">
        <f t="shared" si="20"/>
        <v>0</v>
      </c>
      <c r="I94" s="100"/>
      <c r="J94" s="121"/>
      <c r="K94" s="109"/>
      <c r="L94" s="109"/>
      <c r="M94" s="109"/>
      <c r="N94" s="108"/>
      <c r="O94" s="108"/>
      <c r="P94" s="108"/>
      <c r="Q94" s="108"/>
      <c r="R94" s="1"/>
      <c r="S94" s="1"/>
      <c r="T94" s="1"/>
      <c r="U94" s="1"/>
      <c r="V94" s="1"/>
    </row>
    <row r="95" spans="1:22" ht="22.5">
      <c r="A95" s="86" t="s">
        <v>163</v>
      </c>
      <c r="B95" s="69" t="s">
        <v>164</v>
      </c>
      <c r="C95" s="135"/>
      <c r="D95" s="170">
        <v>23.6</v>
      </c>
      <c r="E95" s="40">
        <v>21</v>
      </c>
      <c r="F95" s="45">
        <f aca="true" t="shared" si="45" ref="F95:F102">C95*D95</f>
        <v>0</v>
      </c>
      <c r="G95" s="45">
        <f aca="true" t="shared" si="46" ref="G95:G102">F95*E95*0.01</f>
        <v>0</v>
      </c>
      <c r="H95" s="45">
        <f aca="true" t="shared" si="47" ref="H95:H102">F95+G95</f>
        <v>0</v>
      </c>
      <c r="I95" s="102"/>
      <c r="J95" s="121"/>
      <c r="K95" s="109"/>
      <c r="L95" s="109"/>
      <c r="M95" s="109"/>
      <c r="N95" s="108"/>
      <c r="O95" s="108"/>
      <c r="P95" s="108"/>
      <c r="Q95" s="108"/>
      <c r="R95" s="1"/>
      <c r="S95" s="1"/>
      <c r="T95" s="1"/>
      <c r="U95" s="1"/>
      <c r="V95" s="1"/>
    </row>
    <row r="96" spans="1:22" ht="12.75">
      <c r="A96" s="86"/>
      <c r="B96" s="80" t="s">
        <v>216</v>
      </c>
      <c r="C96" s="136"/>
      <c r="D96" s="170"/>
      <c r="E96" s="40"/>
      <c r="F96" s="45"/>
      <c r="G96" s="45"/>
      <c r="H96" s="45"/>
      <c r="I96" s="102"/>
      <c r="J96" s="121"/>
      <c r="K96" s="109"/>
      <c r="L96" s="109"/>
      <c r="M96" s="109"/>
      <c r="N96" s="108"/>
      <c r="O96" s="108"/>
      <c r="P96" s="108"/>
      <c r="Q96" s="108"/>
      <c r="R96" s="1"/>
      <c r="S96" s="1"/>
      <c r="T96" s="1"/>
      <c r="U96" s="1"/>
      <c r="V96" s="1"/>
    </row>
    <row r="97" spans="1:22" ht="12.75">
      <c r="A97" s="86"/>
      <c r="B97" s="69" t="s">
        <v>176</v>
      </c>
      <c r="C97" s="135"/>
      <c r="D97" s="170">
        <v>1</v>
      </c>
      <c r="E97" s="40">
        <v>21</v>
      </c>
      <c r="F97" s="45">
        <f t="shared" si="45"/>
        <v>0</v>
      </c>
      <c r="G97" s="45">
        <f t="shared" si="46"/>
        <v>0</v>
      </c>
      <c r="H97" s="45">
        <f t="shared" si="47"/>
        <v>0</v>
      </c>
      <c r="I97" s="100"/>
      <c r="J97" s="121"/>
      <c r="K97" s="109"/>
      <c r="L97" s="109"/>
      <c r="M97" s="109"/>
      <c r="N97" s="108"/>
      <c r="O97" s="108"/>
      <c r="P97" s="108"/>
      <c r="Q97" s="108"/>
      <c r="R97" s="1"/>
      <c r="S97" s="1"/>
      <c r="T97" s="1"/>
      <c r="U97" s="1"/>
      <c r="V97" s="1"/>
    </row>
    <row r="98" spans="1:22" ht="12.75">
      <c r="A98" s="86"/>
      <c r="B98" s="69" t="s">
        <v>212</v>
      </c>
      <c r="C98" s="135"/>
      <c r="D98" s="170">
        <v>1</v>
      </c>
      <c r="E98" s="40">
        <v>21</v>
      </c>
      <c r="F98" s="45">
        <f t="shared" si="45"/>
        <v>0</v>
      </c>
      <c r="G98" s="45">
        <f t="shared" si="46"/>
        <v>0</v>
      </c>
      <c r="H98" s="45">
        <f t="shared" si="47"/>
        <v>0</v>
      </c>
      <c r="I98" s="100"/>
      <c r="J98" s="121"/>
      <c r="K98" s="109"/>
      <c r="L98" s="109"/>
      <c r="M98" s="109"/>
      <c r="N98" s="108"/>
      <c r="O98" s="108"/>
      <c r="P98" s="108"/>
      <c r="Q98" s="108"/>
      <c r="R98" s="1"/>
      <c r="S98" s="1"/>
      <c r="T98" s="1"/>
      <c r="U98" s="1"/>
      <c r="V98" s="1"/>
    </row>
    <row r="99" spans="1:22" ht="12.75">
      <c r="A99" s="86"/>
      <c r="B99" s="69" t="s">
        <v>211</v>
      </c>
      <c r="C99" s="135"/>
      <c r="D99" s="172">
        <v>23.2</v>
      </c>
      <c r="E99" s="40">
        <v>21</v>
      </c>
      <c r="F99" s="45">
        <f t="shared" si="45"/>
        <v>0</v>
      </c>
      <c r="G99" s="45">
        <f t="shared" si="46"/>
        <v>0</v>
      </c>
      <c r="H99" s="45">
        <f t="shared" si="47"/>
        <v>0</v>
      </c>
      <c r="I99" s="100"/>
      <c r="J99" s="121"/>
      <c r="K99" s="109"/>
      <c r="L99" s="109"/>
      <c r="M99" s="109"/>
      <c r="N99" s="108"/>
      <c r="O99" s="108"/>
      <c r="P99" s="108"/>
      <c r="Q99" s="108"/>
      <c r="R99" s="1"/>
      <c r="S99" s="1"/>
      <c r="T99" s="1"/>
      <c r="U99" s="1"/>
      <c r="V99" s="1"/>
    </row>
    <row r="100" spans="1:22" ht="12.75">
      <c r="A100" s="86"/>
      <c r="B100" s="69" t="s">
        <v>213</v>
      </c>
      <c r="C100" s="135"/>
      <c r="D100" s="172">
        <v>22</v>
      </c>
      <c r="E100" s="40">
        <v>21</v>
      </c>
      <c r="F100" s="45">
        <f t="shared" si="45"/>
        <v>0</v>
      </c>
      <c r="G100" s="45">
        <f t="shared" si="46"/>
        <v>0</v>
      </c>
      <c r="H100" s="45">
        <f t="shared" si="47"/>
        <v>0</v>
      </c>
      <c r="I100" s="100"/>
      <c r="J100" s="121"/>
      <c r="K100" s="109"/>
      <c r="L100" s="109"/>
      <c r="M100" s="109"/>
      <c r="N100" s="108"/>
      <c r="O100" s="108"/>
      <c r="P100" s="108"/>
      <c r="Q100" s="108"/>
      <c r="R100" s="1"/>
      <c r="S100" s="1"/>
      <c r="T100" s="1"/>
      <c r="U100" s="1"/>
      <c r="V100" s="1"/>
    </row>
    <row r="101" spans="1:22" ht="12.75">
      <c r="A101" s="86"/>
      <c r="B101" s="69" t="s">
        <v>214</v>
      </c>
      <c r="C101" s="135"/>
      <c r="D101" s="172">
        <v>1</v>
      </c>
      <c r="E101" s="40">
        <v>21</v>
      </c>
      <c r="F101" s="45">
        <f t="shared" si="45"/>
        <v>0</v>
      </c>
      <c r="G101" s="45">
        <f t="shared" si="46"/>
        <v>0</v>
      </c>
      <c r="H101" s="45">
        <f t="shared" si="47"/>
        <v>0</v>
      </c>
      <c r="I101" s="100"/>
      <c r="J101" s="121"/>
      <c r="K101" s="109"/>
      <c r="L101" s="109"/>
      <c r="M101" s="109"/>
      <c r="N101" s="108"/>
      <c r="O101" s="108"/>
      <c r="P101" s="108"/>
      <c r="Q101" s="108"/>
      <c r="R101" s="1"/>
      <c r="S101" s="1"/>
      <c r="T101" s="1"/>
      <c r="U101" s="1"/>
      <c r="V101" s="1"/>
    </row>
    <row r="102" spans="1:22" ht="12.75">
      <c r="A102" s="86"/>
      <c r="B102" s="69" t="s">
        <v>215</v>
      </c>
      <c r="C102" s="135"/>
      <c r="D102" s="172">
        <v>1</v>
      </c>
      <c r="E102" s="40">
        <v>21</v>
      </c>
      <c r="F102" s="45">
        <f t="shared" si="45"/>
        <v>0</v>
      </c>
      <c r="G102" s="45">
        <f t="shared" si="46"/>
        <v>0</v>
      </c>
      <c r="H102" s="45">
        <f t="shared" si="47"/>
        <v>0</v>
      </c>
      <c r="I102" s="100"/>
      <c r="J102" s="121"/>
      <c r="K102" s="109"/>
      <c r="L102" s="109"/>
      <c r="M102" s="109"/>
      <c r="N102" s="108"/>
      <c r="O102" s="108"/>
      <c r="P102" s="108"/>
      <c r="Q102" s="108"/>
      <c r="R102" s="1"/>
      <c r="S102" s="1"/>
      <c r="T102" s="1"/>
      <c r="U102" s="1"/>
      <c r="V102" s="1"/>
    </row>
    <row r="103" spans="1:22" ht="13.5" thickBot="1">
      <c r="A103" s="85"/>
      <c r="B103" s="71"/>
      <c r="C103" s="32"/>
      <c r="D103" s="171"/>
      <c r="E103" s="9"/>
      <c r="F103" s="46"/>
      <c r="G103" s="46"/>
      <c r="H103" s="46"/>
      <c r="I103" s="1"/>
      <c r="J103" s="1"/>
      <c r="K103" s="1"/>
      <c r="L103" s="1"/>
      <c r="M103" s="1"/>
      <c r="N103" s="111"/>
      <c r="O103" s="111"/>
      <c r="P103" s="112"/>
      <c r="Q103" s="113"/>
      <c r="R103" s="1"/>
      <c r="S103" s="1"/>
      <c r="T103" s="1"/>
      <c r="U103" s="1"/>
      <c r="V103" s="17"/>
    </row>
    <row r="104" spans="2:22" ht="13.5" thickBot="1">
      <c r="B104" s="165"/>
      <c r="C104" s="20"/>
      <c r="D104" s="10" t="s">
        <v>9</v>
      </c>
      <c r="E104" s="10"/>
      <c r="F104" s="43">
        <f>SUM(F65:F103)</f>
        <v>0</v>
      </c>
      <c r="G104" s="43">
        <f>SUM(G65:G103)</f>
        <v>0</v>
      </c>
      <c r="H104" s="44">
        <f>SUM(H65:H103)</f>
        <v>0</v>
      </c>
      <c r="I104" s="1"/>
      <c r="J104" s="1"/>
      <c r="K104" s="1"/>
      <c r="L104" s="1"/>
      <c r="M104" s="1"/>
      <c r="Q104" s="106"/>
      <c r="R104" s="1"/>
      <c r="S104" s="1"/>
      <c r="T104" s="1"/>
      <c r="U104" s="1"/>
      <c r="V104" s="17"/>
    </row>
    <row r="105" spans="2:22" ht="12.75">
      <c r="B105" s="165"/>
      <c r="C105" s="20"/>
      <c r="D105" s="10"/>
      <c r="E105" s="10"/>
      <c r="F105" s="13"/>
      <c r="G105" s="13"/>
      <c r="H105" s="1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05"/>
      <c r="T105" s="1"/>
      <c r="U105" s="1"/>
      <c r="V105" s="99"/>
    </row>
    <row r="106" spans="2:22" ht="13.5" thickBot="1">
      <c r="B106" s="165"/>
      <c r="C106" s="20"/>
      <c r="D106" s="10"/>
      <c r="E106" s="10"/>
      <c r="F106" s="13"/>
      <c r="G106" s="13"/>
      <c r="H106" s="1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3.5" thickBot="1">
      <c r="B107" s="165" t="s">
        <v>15</v>
      </c>
      <c r="C107" s="47">
        <f>F104</f>
        <v>0</v>
      </c>
      <c r="D107" s="25" t="s">
        <v>12</v>
      </c>
      <c r="E107" s="1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S107" s="106"/>
      <c r="T107" s="106"/>
      <c r="U107" s="106"/>
      <c r="V107" s="1"/>
    </row>
    <row r="108" spans="2:22" ht="13.5" thickBot="1">
      <c r="B108" s="33" t="s">
        <v>18</v>
      </c>
      <c r="C108" s="48">
        <f>G104</f>
        <v>0</v>
      </c>
      <c r="D108" s="34" t="s">
        <v>12</v>
      </c>
      <c r="E108" s="1"/>
      <c r="F108" s="5"/>
      <c r="G108" s="1"/>
      <c r="H108" s="1"/>
      <c r="I108" s="1"/>
      <c r="J108" s="1"/>
      <c r="N108" s="114"/>
      <c r="O108" s="115"/>
      <c r="P108" s="116"/>
      <c r="S108" s="106"/>
      <c r="T108" s="106"/>
      <c r="U108" s="106"/>
      <c r="V108" s="1"/>
    </row>
    <row r="109" spans="2:22" ht="13.5" thickBot="1">
      <c r="B109" s="33" t="s">
        <v>16</v>
      </c>
      <c r="C109" s="47">
        <f>H104</f>
        <v>0</v>
      </c>
      <c r="D109" s="25" t="s">
        <v>12</v>
      </c>
      <c r="E109" s="1"/>
      <c r="F109" s="5"/>
      <c r="G109" s="1"/>
      <c r="H109" s="1"/>
      <c r="I109" s="1"/>
      <c r="J109" s="1"/>
      <c r="S109" s="117"/>
      <c r="T109" s="117"/>
      <c r="U109" s="117"/>
      <c r="V109" s="1"/>
    </row>
    <row r="110" spans="2:22" ht="12.75">
      <c r="B110" s="165"/>
      <c r="C110" s="20"/>
      <c r="D110" s="10"/>
      <c r="E110" s="10"/>
      <c r="F110" s="13"/>
      <c r="G110" s="13"/>
      <c r="H110" s="13"/>
      <c r="S110" s="118"/>
      <c r="T110" s="118"/>
      <c r="U110" s="115"/>
      <c r="V110" s="36"/>
    </row>
    <row r="111" spans="2:22" s="6" customFormat="1" ht="12.75">
      <c r="B111" s="33"/>
      <c r="C111" s="35"/>
      <c r="D111" s="15"/>
      <c r="E111" s="14"/>
      <c r="F111" s="29"/>
      <c r="G111" s="1"/>
      <c r="H111" s="1"/>
      <c r="I111"/>
      <c r="J111"/>
      <c r="K111"/>
      <c r="L111"/>
      <c r="M111"/>
      <c r="N111"/>
      <c r="O111"/>
      <c r="P111"/>
      <c r="Q111"/>
      <c r="R111"/>
      <c r="S111" s="111"/>
      <c r="T111"/>
      <c r="U111"/>
      <c r="V111"/>
    </row>
    <row r="112" spans="2:22" s="7" customFormat="1" ht="12.75">
      <c r="B112" s="33"/>
      <c r="C112" s="17"/>
      <c r="D112" s="15"/>
      <c r="E112" s="15"/>
      <c r="F112" s="29"/>
      <c r="G112" s="2"/>
      <c r="H112" s="1"/>
      <c r="I112"/>
      <c r="J112"/>
      <c r="K112"/>
      <c r="L112"/>
      <c r="M112"/>
      <c r="N112"/>
      <c r="O112"/>
      <c r="P112"/>
      <c r="Q112"/>
      <c r="R112" s="1"/>
      <c r="S112" s="111"/>
      <c r="T112"/>
      <c r="U112"/>
      <c r="V112"/>
    </row>
    <row r="113" spans="2:8" ht="12.75">
      <c r="B113" s="1"/>
      <c r="C113" s="17"/>
      <c r="D113" s="1"/>
      <c r="E113" s="1"/>
      <c r="F113" s="1"/>
      <c r="G113" s="1"/>
      <c r="H113" s="1"/>
    </row>
    <row r="114" spans="2:8" ht="12.75">
      <c r="B114" s="1"/>
      <c r="C114" s="17"/>
      <c r="D114" s="1"/>
      <c r="E114" s="1"/>
      <c r="F114" s="1"/>
      <c r="G114" s="1"/>
      <c r="H114" s="1"/>
    </row>
    <row r="115" spans="2:8" ht="12.75">
      <c r="B115" s="1"/>
      <c r="C115" s="17"/>
      <c r="D115" s="1"/>
      <c r="E115" s="1"/>
      <c r="F115" s="1"/>
      <c r="G115" s="1"/>
      <c r="H115" s="1"/>
    </row>
    <row r="116" spans="2:8" ht="12.75">
      <c r="B116" s="1"/>
      <c r="C116" s="17"/>
      <c r="D116" s="1"/>
      <c r="E116" s="1"/>
      <c r="F116" s="1"/>
      <c r="G116" s="1"/>
      <c r="H116" s="1"/>
    </row>
    <row r="117" spans="2:8" ht="12.75">
      <c r="B117" s="1"/>
      <c r="C117" s="17"/>
      <c r="D117" s="1"/>
      <c r="E117" s="1"/>
      <c r="F117" s="1"/>
      <c r="G117" s="1"/>
      <c r="H117" s="1"/>
    </row>
    <row r="118" spans="2:8" ht="12.75">
      <c r="B118" s="1"/>
      <c r="C118" s="17"/>
      <c r="D118" s="1"/>
      <c r="E118" s="1"/>
      <c r="F118" s="1"/>
      <c r="G118" s="1"/>
      <c r="H118" s="1"/>
    </row>
    <row r="119" spans="2:8" ht="12.75">
      <c r="B119" s="1"/>
      <c r="C119" s="17"/>
      <c r="D119" s="1"/>
      <c r="E119" s="1"/>
      <c r="F119" s="1"/>
      <c r="G119" s="1"/>
      <c r="H119" s="1"/>
    </row>
    <row r="120" spans="2:8" ht="12.75">
      <c r="B120" s="1"/>
      <c r="C120" s="17"/>
      <c r="D120" s="1"/>
      <c r="E120" s="1"/>
      <c r="F120" s="1"/>
      <c r="G120" s="1"/>
      <c r="H120" s="1"/>
    </row>
    <row r="121" spans="2:8" ht="12.75">
      <c r="B121" s="1"/>
      <c r="C121" s="17"/>
      <c r="D121" s="1"/>
      <c r="E121" s="1"/>
      <c r="F121" s="1"/>
      <c r="G121" s="1"/>
      <c r="H121" s="1"/>
    </row>
    <row r="122" spans="2:8" ht="12.75">
      <c r="B122" s="1"/>
      <c r="C122" s="17"/>
      <c r="D122" s="1"/>
      <c r="E122" s="1"/>
      <c r="F122" s="1"/>
      <c r="G122" s="1"/>
      <c r="H122" s="1"/>
    </row>
    <row r="123" spans="2:8" ht="12.75">
      <c r="B123" s="1"/>
      <c r="C123" s="17"/>
      <c r="D123" s="1"/>
      <c r="E123" s="1"/>
      <c r="F123" s="1"/>
      <c r="G123" s="1"/>
      <c r="H123" s="1"/>
    </row>
    <row r="124" spans="2:8" ht="12.75">
      <c r="B124" s="1"/>
      <c r="C124" s="17"/>
      <c r="D124" s="1"/>
      <c r="E124" s="1"/>
      <c r="F124" s="1"/>
      <c r="G124" s="1"/>
      <c r="H124" s="1"/>
    </row>
    <row r="125" spans="2:8" ht="12.75">
      <c r="B125" s="1"/>
      <c r="C125" s="17"/>
      <c r="D125" s="1"/>
      <c r="E125" s="1"/>
      <c r="F125" s="1"/>
      <c r="G125" s="1"/>
      <c r="H125" s="1"/>
    </row>
    <row r="126" spans="2:8" ht="12.75">
      <c r="B126" s="1"/>
      <c r="C126" s="17"/>
      <c r="D126" s="1"/>
      <c r="E126" s="1"/>
      <c r="F126" s="1"/>
      <c r="G126" s="1"/>
      <c r="H126" s="1"/>
    </row>
    <row r="127" spans="2:8" ht="12.75">
      <c r="B127" s="1"/>
      <c r="C127" s="17"/>
      <c r="D127" s="1"/>
      <c r="E127" s="1"/>
      <c r="F127" s="1"/>
      <c r="G127" s="1"/>
      <c r="H127" s="1"/>
    </row>
    <row r="128" spans="2:8" ht="12.75">
      <c r="B128" s="1"/>
      <c r="C128" s="17"/>
      <c r="D128" s="1"/>
      <c r="E128" s="1"/>
      <c r="F128" s="1"/>
      <c r="G128" s="1"/>
      <c r="H128" s="1"/>
    </row>
    <row r="129" spans="2:8" ht="12.75">
      <c r="B129" s="1"/>
      <c r="C129" s="17"/>
      <c r="D129" s="1"/>
      <c r="E129" s="1"/>
      <c r="F129" s="1"/>
      <c r="G129" s="1"/>
      <c r="H129" s="1"/>
    </row>
    <row r="130" spans="2:8" ht="12.75">
      <c r="B130" s="1"/>
      <c r="C130" s="17"/>
      <c r="D130" s="1"/>
      <c r="E130" s="1"/>
      <c r="F130" s="1"/>
      <c r="G130" s="1"/>
      <c r="H130" s="1"/>
    </row>
    <row r="131" spans="2:8" ht="12.75">
      <c r="B131" s="1"/>
      <c r="C131" s="17"/>
      <c r="D131" s="1"/>
      <c r="E131" s="1"/>
      <c r="F131" s="1"/>
      <c r="G131" s="1"/>
      <c r="H131" s="1"/>
    </row>
    <row r="132" spans="2:8" ht="12.75">
      <c r="B132" s="1"/>
      <c r="C132" s="17"/>
      <c r="D132" s="1"/>
      <c r="E132" s="1"/>
      <c r="F132" s="1"/>
      <c r="G132" s="1"/>
      <c r="H132" s="1"/>
    </row>
    <row r="133" spans="2:8" ht="12.75">
      <c r="B133" s="1"/>
      <c r="C133" s="17"/>
      <c r="D133" s="1"/>
      <c r="E133" s="1"/>
      <c r="F133" s="1"/>
      <c r="G133" s="1"/>
      <c r="H133" s="1"/>
    </row>
    <row r="134" spans="2:8" ht="12.75">
      <c r="B134" s="1"/>
      <c r="C134" s="17"/>
      <c r="D134" s="1"/>
      <c r="E134" s="1"/>
      <c r="F134" s="1"/>
      <c r="G134" s="1"/>
      <c r="H134" s="1"/>
    </row>
    <row r="135" spans="2:8" ht="12.75">
      <c r="B135" s="1"/>
      <c r="C135" s="17"/>
      <c r="D135" s="1"/>
      <c r="E135" s="1"/>
      <c r="F135" s="1"/>
      <c r="G135" s="1"/>
      <c r="H135" s="1"/>
    </row>
    <row r="136" spans="2:8" ht="12.75">
      <c r="B136" s="1"/>
      <c r="C136" s="17"/>
      <c r="D136" s="1"/>
      <c r="E136" s="1"/>
      <c r="F136" s="1"/>
      <c r="G136" s="1"/>
      <c r="H136" s="1"/>
    </row>
    <row r="137" spans="2:8" ht="12.75">
      <c r="B137" s="1"/>
      <c r="C137" s="17"/>
      <c r="D137" s="1"/>
      <c r="E137" s="1"/>
      <c r="F137" s="1"/>
      <c r="G137" s="1"/>
      <c r="H137" s="1"/>
    </row>
    <row r="138" spans="2:8" ht="12.75">
      <c r="B138" s="1"/>
      <c r="C138" s="17"/>
      <c r="D138" s="1"/>
      <c r="E138" s="1"/>
      <c r="F138" s="1"/>
      <c r="G138" s="1"/>
      <c r="H138" s="1"/>
    </row>
    <row r="139" spans="2:8" ht="12.75">
      <c r="B139" s="1"/>
      <c r="C139" s="17"/>
      <c r="D139" s="1"/>
      <c r="E139" s="1"/>
      <c r="F139" s="1"/>
      <c r="G139" s="1"/>
      <c r="H139" s="1"/>
    </row>
    <row r="140" spans="2:8" ht="12.75">
      <c r="B140" s="1"/>
      <c r="C140" s="17"/>
      <c r="D140" s="1"/>
      <c r="E140" s="1"/>
      <c r="F140" s="1"/>
      <c r="G140" s="1"/>
      <c r="H140" s="1"/>
    </row>
    <row r="141" spans="2:8" ht="12.75">
      <c r="B141" s="1"/>
      <c r="C141" s="17"/>
      <c r="D141" s="1"/>
      <c r="E141" s="1"/>
      <c r="F141" s="1"/>
      <c r="G141" s="1"/>
      <c r="H141" s="1"/>
    </row>
    <row r="142" spans="2:8" ht="12.75">
      <c r="B142" s="1"/>
      <c r="C142" s="17"/>
      <c r="D142" s="1"/>
      <c r="E142" s="1"/>
      <c r="F142" s="1"/>
      <c r="G142" s="1"/>
      <c r="H142" s="1"/>
    </row>
    <row r="143" spans="2:8" ht="12.75">
      <c r="B143" s="1"/>
      <c r="C143" s="17"/>
      <c r="D143" s="1"/>
      <c r="E143" s="1"/>
      <c r="F143" s="1"/>
      <c r="G143" s="1"/>
      <c r="H143" s="1"/>
    </row>
    <row r="144" spans="2:8" ht="12.75">
      <c r="B144" s="1"/>
      <c r="C144" s="17"/>
      <c r="D144" s="1"/>
      <c r="E144" s="1"/>
      <c r="F144" s="1"/>
      <c r="G144" s="1"/>
      <c r="H144" s="1"/>
    </row>
    <row r="145" spans="2:8" ht="12.75">
      <c r="B145" s="1"/>
      <c r="C145" s="17"/>
      <c r="D145" s="1"/>
      <c r="E145" s="1"/>
      <c r="F145" s="1"/>
      <c r="G145" s="1"/>
      <c r="H145" s="1"/>
    </row>
    <row r="146" spans="2:8" ht="12.75">
      <c r="B146" s="1"/>
      <c r="C146" s="17"/>
      <c r="D146" s="1"/>
      <c r="E146" s="1"/>
      <c r="F146" s="1"/>
      <c r="G146" s="1"/>
      <c r="H146" s="1"/>
    </row>
    <row r="147" spans="2:8" ht="12.75">
      <c r="B147" s="1"/>
      <c r="C147" s="17"/>
      <c r="D147" s="1"/>
      <c r="E147" s="1"/>
      <c r="F147" s="1"/>
      <c r="G147" s="1"/>
      <c r="H147" s="1"/>
    </row>
    <row r="148" spans="2:8" ht="12.75">
      <c r="B148" s="1"/>
      <c r="C148" s="17"/>
      <c r="D148" s="1"/>
      <c r="E148" s="1"/>
      <c r="F148" s="1"/>
      <c r="G148" s="1"/>
      <c r="H148" s="1"/>
    </row>
    <row r="149" spans="2:8" ht="12.75">
      <c r="B149" s="1"/>
      <c r="C149" s="17"/>
      <c r="D149" s="1"/>
      <c r="E149" s="1"/>
      <c r="F149" s="1"/>
      <c r="G149" s="1"/>
      <c r="H149" s="1"/>
    </row>
    <row r="150" spans="2:8" ht="12.75">
      <c r="B150" s="1"/>
      <c r="C150" s="17"/>
      <c r="D150" s="1"/>
      <c r="E150" s="1"/>
      <c r="F150" s="1"/>
      <c r="G150" s="1"/>
      <c r="H150" s="1"/>
    </row>
    <row r="151" spans="2:8" ht="12.75">
      <c r="B151" s="1"/>
      <c r="C151" s="17"/>
      <c r="D151" s="1"/>
      <c r="E151" s="1"/>
      <c r="F151" s="1"/>
      <c r="G151" s="1"/>
      <c r="H151" s="1"/>
    </row>
    <row r="152" spans="2:8" ht="12.75">
      <c r="B152" s="1"/>
      <c r="C152" s="17"/>
      <c r="D152" s="1"/>
      <c r="E152" s="1"/>
      <c r="F152" s="1"/>
      <c r="G152" s="1"/>
      <c r="H152" s="1"/>
    </row>
    <row r="153" spans="2:8" ht="12.75">
      <c r="B153" s="1"/>
      <c r="C153" s="17"/>
      <c r="D153" s="1"/>
      <c r="E153" s="1"/>
      <c r="F153" s="1"/>
      <c r="G153" s="1"/>
      <c r="H153" s="1"/>
    </row>
    <row r="154" spans="2:8" ht="12.75">
      <c r="B154" s="1"/>
      <c r="C154" s="17"/>
      <c r="D154" s="1"/>
      <c r="E154" s="1"/>
      <c r="F154" s="1"/>
      <c r="G154" s="1"/>
      <c r="H154" s="1"/>
    </row>
    <row r="155" spans="2:8" ht="12.75">
      <c r="B155" s="1"/>
      <c r="C155" s="17"/>
      <c r="D155" s="1"/>
      <c r="E155" s="1"/>
      <c r="F155" s="1"/>
      <c r="G155" s="1"/>
      <c r="H155" s="1"/>
    </row>
    <row r="156" spans="2:8" ht="12.75">
      <c r="B156" s="1"/>
      <c r="C156" s="17"/>
      <c r="D156" s="1"/>
      <c r="E156" s="1"/>
      <c r="F156" s="1"/>
      <c r="G156" s="1"/>
      <c r="H156" s="1"/>
    </row>
    <row r="157" spans="2:8" ht="12.75">
      <c r="B157" s="1"/>
      <c r="C157" s="17"/>
      <c r="D157" s="1"/>
      <c r="E157" s="1"/>
      <c r="F157" s="1"/>
      <c r="G157" s="1"/>
      <c r="H157" s="1"/>
    </row>
    <row r="158" spans="2:8" ht="12.75">
      <c r="B158" s="1"/>
      <c r="C158" s="17"/>
      <c r="D158" s="1"/>
      <c r="E158" s="1"/>
      <c r="F158" s="1"/>
      <c r="G158" s="1"/>
      <c r="H158" s="1"/>
    </row>
    <row r="159" spans="2:8" ht="12.75">
      <c r="B159" s="1"/>
      <c r="C159" s="17"/>
      <c r="D159" s="1"/>
      <c r="E159" s="1"/>
      <c r="F159" s="1"/>
      <c r="G159" s="1"/>
      <c r="H159" s="1"/>
    </row>
    <row r="160" spans="2:8" ht="12.75">
      <c r="B160" s="1"/>
      <c r="C160" s="17"/>
      <c r="D160" s="1"/>
      <c r="E160" s="1"/>
      <c r="F160" s="1"/>
      <c r="G160" s="1"/>
      <c r="H160" s="1"/>
    </row>
    <row r="161" spans="2:8" ht="12.75">
      <c r="B161" s="1"/>
      <c r="C161" s="17"/>
      <c r="D161" s="1"/>
      <c r="E161" s="1"/>
      <c r="F161" s="1"/>
      <c r="G161" s="1"/>
      <c r="H161" s="1"/>
    </row>
    <row r="162" spans="2:8" ht="13.5" thickBot="1">
      <c r="B162" s="1"/>
      <c r="C162" s="17"/>
      <c r="D162" s="1"/>
      <c r="E162" s="1"/>
      <c r="F162" s="1"/>
      <c r="G162" s="1"/>
      <c r="H162" s="1"/>
    </row>
    <row r="163" spans="2:22" s="7" customFormat="1" ht="13.5" thickBot="1">
      <c r="B163" s="164" t="s">
        <v>79</v>
      </c>
      <c r="C163" s="16"/>
      <c r="D163" s="162"/>
      <c r="E163" s="162"/>
      <c r="F163" s="162"/>
      <c r="G163" s="162"/>
      <c r="H163" s="162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5" spans="2:22" ht="23.25">
      <c r="B165" s="11" t="s">
        <v>256</v>
      </c>
      <c r="C165" s="17"/>
      <c r="D165" s="1"/>
      <c r="F165" s="50" t="s">
        <v>21</v>
      </c>
      <c r="G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2"/>
      <c r="C166" s="17"/>
      <c r="D166" s="1"/>
      <c r="E166" s="1"/>
      <c r="F166" s="1"/>
      <c r="G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8" t="s">
        <v>0</v>
      </c>
      <c r="C167" s="49" t="s">
        <v>20</v>
      </c>
      <c r="D167" s="1"/>
      <c r="E167" s="3"/>
      <c r="F167" s="36" t="s">
        <v>19</v>
      </c>
      <c r="G167" s="4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8" t="s">
        <v>14</v>
      </c>
      <c r="C168" s="18"/>
      <c r="D168" s="27"/>
      <c r="E168" s="2"/>
      <c r="F168" s="51" t="s">
        <v>75</v>
      </c>
      <c r="G168" s="26"/>
      <c r="H168" s="2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3.5" thickBot="1">
      <c r="B169" s="1"/>
      <c r="C169" s="1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>
      <c r="A170" s="81" t="s">
        <v>83</v>
      </c>
      <c r="B170" s="21" t="s">
        <v>1</v>
      </c>
      <c r="C170" s="22" t="s">
        <v>2</v>
      </c>
      <c r="D170" s="53" t="s">
        <v>10</v>
      </c>
      <c r="E170" s="30" t="s">
        <v>11</v>
      </c>
      <c r="F170" s="22" t="s">
        <v>3</v>
      </c>
      <c r="G170" s="22" t="s">
        <v>4</v>
      </c>
      <c r="H170" s="22" t="s">
        <v>3</v>
      </c>
      <c r="I170" s="1"/>
      <c r="J170" s="106"/>
      <c r="K170" s="16"/>
      <c r="L170" s="16"/>
      <c r="M170" s="16"/>
      <c r="N170" s="106"/>
      <c r="O170" s="106"/>
      <c r="P170" s="106"/>
      <c r="Q170" s="106"/>
      <c r="R170" s="1"/>
      <c r="S170" s="27"/>
      <c r="T170" s="1"/>
      <c r="U170" s="1"/>
      <c r="V170" s="1"/>
    </row>
    <row r="171" spans="1:22" ht="13.5" thickBot="1">
      <c r="A171" s="82"/>
      <c r="B171" s="23" t="s">
        <v>5</v>
      </c>
      <c r="C171" s="24" t="s">
        <v>6</v>
      </c>
      <c r="D171" s="52" t="s">
        <v>30</v>
      </c>
      <c r="E171" s="31" t="s">
        <v>7</v>
      </c>
      <c r="F171" s="24" t="s">
        <v>6</v>
      </c>
      <c r="G171" s="24" t="s">
        <v>8</v>
      </c>
      <c r="H171" s="24" t="s">
        <v>13</v>
      </c>
      <c r="I171" s="1"/>
      <c r="J171" s="106"/>
      <c r="K171" s="107"/>
      <c r="L171" s="107"/>
      <c r="M171" s="107"/>
      <c r="N171" s="106"/>
      <c r="O171" s="106"/>
      <c r="P171" s="106"/>
      <c r="Q171" s="106"/>
      <c r="R171" s="1"/>
      <c r="S171" s="1"/>
      <c r="T171" s="1"/>
      <c r="U171" s="1"/>
      <c r="V171" s="1"/>
    </row>
    <row r="172" spans="1:22" ht="12.75">
      <c r="A172" s="83"/>
      <c r="B172" s="87"/>
      <c r="C172" s="37"/>
      <c r="D172" s="38"/>
      <c r="E172" s="39"/>
      <c r="F172" s="37"/>
      <c r="G172" s="37"/>
      <c r="H172" s="37"/>
      <c r="I172" s="1"/>
      <c r="J172" s="106"/>
      <c r="K172" s="107"/>
      <c r="L172" s="107"/>
      <c r="M172" s="122"/>
      <c r="N172" s="106"/>
      <c r="O172" s="106"/>
      <c r="P172" s="106"/>
      <c r="Q172" s="106"/>
      <c r="R172" s="1"/>
      <c r="S172" s="1"/>
      <c r="T172" s="1"/>
      <c r="U172" s="1"/>
      <c r="V172" s="1"/>
    </row>
    <row r="173" spans="1:22" ht="22.5">
      <c r="A173" s="86"/>
      <c r="B173" s="90" t="s">
        <v>180</v>
      </c>
      <c r="C173" s="135"/>
      <c r="D173" s="173">
        <v>1</v>
      </c>
      <c r="E173" s="40">
        <v>21</v>
      </c>
      <c r="F173" s="45">
        <f aca="true" t="shared" si="48" ref="F173:F175">C173*D173</f>
        <v>0</v>
      </c>
      <c r="G173" s="45">
        <f aca="true" t="shared" si="49" ref="G173:G175">F173*E173*0.01</f>
        <v>0</v>
      </c>
      <c r="H173" s="45">
        <f aca="true" t="shared" si="50" ref="H173:H175">F173+G173</f>
        <v>0</v>
      </c>
      <c r="I173" s="1"/>
      <c r="J173" s="108"/>
      <c r="K173" s="109"/>
      <c r="L173" s="109"/>
      <c r="M173" s="109"/>
      <c r="N173" s="108"/>
      <c r="O173" s="108"/>
      <c r="P173" s="108"/>
      <c r="Q173" s="108"/>
      <c r="R173" s="1"/>
      <c r="S173" s="1"/>
      <c r="T173" s="1"/>
      <c r="U173" s="1"/>
      <c r="V173" s="1"/>
    </row>
    <row r="174" spans="1:22" ht="22.5">
      <c r="A174" s="86"/>
      <c r="B174" s="90" t="s">
        <v>181</v>
      </c>
      <c r="C174" s="135"/>
      <c r="D174" s="173">
        <v>1</v>
      </c>
      <c r="E174" s="40">
        <v>21</v>
      </c>
      <c r="F174" s="45">
        <f t="shared" si="48"/>
        <v>0</v>
      </c>
      <c r="G174" s="45">
        <f t="shared" si="49"/>
        <v>0</v>
      </c>
      <c r="H174" s="45">
        <f t="shared" si="50"/>
        <v>0</v>
      </c>
      <c r="I174" s="1"/>
      <c r="J174" s="110"/>
      <c r="K174" s="109"/>
      <c r="L174" s="109"/>
      <c r="M174" s="109"/>
      <c r="N174" s="108"/>
      <c r="O174" s="108"/>
      <c r="P174" s="108"/>
      <c r="Q174" s="108"/>
      <c r="R174" s="1"/>
      <c r="S174" s="1"/>
      <c r="T174" s="1"/>
      <c r="U174" s="1"/>
      <c r="V174" s="1"/>
    </row>
    <row r="175" spans="1:22" ht="12.75">
      <c r="A175" s="86"/>
      <c r="B175" s="90" t="s">
        <v>182</v>
      </c>
      <c r="C175" s="135"/>
      <c r="D175" s="173">
        <v>10</v>
      </c>
      <c r="E175" s="40">
        <v>21</v>
      </c>
      <c r="F175" s="45">
        <f t="shared" si="48"/>
        <v>0</v>
      </c>
      <c r="G175" s="45">
        <f t="shared" si="49"/>
        <v>0</v>
      </c>
      <c r="H175" s="45">
        <f t="shared" si="50"/>
        <v>0</v>
      </c>
      <c r="I175" s="1"/>
      <c r="J175" s="110"/>
      <c r="K175" s="109"/>
      <c r="L175" s="109"/>
      <c r="M175" s="109"/>
      <c r="N175" s="108"/>
      <c r="O175" s="108"/>
      <c r="P175" s="108"/>
      <c r="Q175" s="108"/>
      <c r="R175" s="1"/>
      <c r="S175" s="1"/>
      <c r="T175" s="1"/>
      <c r="U175" s="1"/>
      <c r="V175" s="1"/>
    </row>
    <row r="176" spans="1:22" ht="22.5">
      <c r="A176" s="86"/>
      <c r="B176" s="90" t="s">
        <v>229</v>
      </c>
      <c r="C176" s="135"/>
      <c r="D176" s="173">
        <v>4</v>
      </c>
      <c r="E176" s="40">
        <v>21</v>
      </c>
      <c r="F176" s="45">
        <f aca="true" t="shared" si="51" ref="F176">C176*D176</f>
        <v>0</v>
      </c>
      <c r="G176" s="45">
        <f aca="true" t="shared" si="52" ref="G176">F176*E176*0.01</f>
        <v>0</v>
      </c>
      <c r="H176" s="45">
        <f aca="true" t="shared" si="53" ref="H176">F176+G176</f>
        <v>0</v>
      </c>
      <c r="I176" s="1"/>
      <c r="J176" s="110"/>
      <c r="K176" s="109"/>
      <c r="L176" s="109"/>
      <c r="M176" s="123"/>
      <c r="N176" s="108"/>
      <c r="O176" s="108"/>
      <c r="P176" s="108"/>
      <c r="Q176" s="108"/>
      <c r="R176" s="1"/>
      <c r="S176" s="1"/>
      <c r="T176" s="1"/>
      <c r="U176" s="1"/>
      <c r="V176" s="1"/>
    </row>
    <row r="177" spans="1:22" ht="12.75">
      <c r="A177" s="86"/>
      <c r="B177" s="104" t="s">
        <v>199</v>
      </c>
      <c r="C177" s="136"/>
      <c r="D177" s="170"/>
      <c r="E177" s="40"/>
      <c r="F177" s="45"/>
      <c r="G177" s="45"/>
      <c r="H177" s="45"/>
      <c r="I177" s="1"/>
      <c r="J177" s="110"/>
      <c r="K177" s="109"/>
      <c r="L177" s="109"/>
      <c r="M177" s="109"/>
      <c r="N177" s="108"/>
      <c r="O177" s="108"/>
      <c r="P177" s="108"/>
      <c r="Q177" s="108"/>
      <c r="R177" s="1"/>
      <c r="S177" s="1"/>
      <c r="T177" s="1"/>
      <c r="U177" s="1"/>
      <c r="V177" s="1"/>
    </row>
    <row r="178" spans="1:22" ht="33.75">
      <c r="A178" s="86"/>
      <c r="B178" s="90" t="s">
        <v>230</v>
      </c>
      <c r="C178" s="135"/>
      <c r="D178" s="170">
        <v>1</v>
      </c>
      <c r="E178" s="40">
        <v>21</v>
      </c>
      <c r="F178" s="45">
        <f aca="true" t="shared" si="54" ref="F178">C178*D178</f>
        <v>0</v>
      </c>
      <c r="G178" s="45">
        <f aca="true" t="shared" si="55" ref="G178">F178*E178*0.01</f>
        <v>0</v>
      </c>
      <c r="H178" s="45">
        <f aca="true" t="shared" si="56" ref="H178">F178+G178</f>
        <v>0</v>
      </c>
      <c r="I178" s="1"/>
      <c r="J178" s="121"/>
      <c r="K178" s="109"/>
      <c r="L178" s="109"/>
      <c r="M178" s="123"/>
      <c r="N178" s="108"/>
      <c r="O178" s="108"/>
      <c r="P178" s="108"/>
      <c r="Q178" s="108"/>
      <c r="R178" s="1"/>
      <c r="S178" s="1"/>
      <c r="T178" s="1"/>
      <c r="U178" s="1"/>
      <c r="V178" s="1"/>
    </row>
    <row r="179" spans="1:22" ht="33.75">
      <c r="A179" s="86"/>
      <c r="B179" s="90" t="s">
        <v>231</v>
      </c>
      <c r="C179" s="135"/>
      <c r="D179" s="170">
        <v>4</v>
      </c>
      <c r="E179" s="40">
        <v>21</v>
      </c>
      <c r="F179" s="45">
        <f aca="true" t="shared" si="57" ref="F179">C179*D179</f>
        <v>0</v>
      </c>
      <c r="G179" s="45">
        <f aca="true" t="shared" si="58" ref="G179">F179*E179*0.01</f>
        <v>0</v>
      </c>
      <c r="H179" s="45">
        <f aca="true" t="shared" si="59" ref="H179">F179+G179</f>
        <v>0</v>
      </c>
      <c r="I179" s="1"/>
      <c r="J179" s="121"/>
      <c r="K179" s="109"/>
      <c r="L179" s="109"/>
      <c r="M179" s="123"/>
      <c r="N179" s="108"/>
      <c r="O179" s="108"/>
      <c r="P179" s="108"/>
      <c r="Q179" s="108"/>
      <c r="R179" s="1"/>
      <c r="S179" s="1"/>
      <c r="T179" s="1"/>
      <c r="U179" s="1"/>
      <c r="V179" s="1"/>
    </row>
    <row r="180" spans="1:22" ht="22.5">
      <c r="A180" s="86"/>
      <c r="B180" s="90" t="s">
        <v>183</v>
      </c>
      <c r="C180" s="135"/>
      <c r="D180" s="170">
        <v>3</v>
      </c>
      <c r="E180" s="40">
        <v>21</v>
      </c>
      <c r="F180" s="45">
        <f aca="true" t="shared" si="60" ref="F180:F194">C180*D180</f>
        <v>0</v>
      </c>
      <c r="G180" s="45">
        <f aca="true" t="shared" si="61" ref="G180:G193">F180*E180*0.01</f>
        <v>0</v>
      </c>
      <c r="H180" s="45">
        <f aca="true" t="shared" si="62" ref="H180:H193">F180+G180</f>
        <v>0</v>
      </c>
      <c r="I180" s="1"/>
      <c r="J180" s="110"/>
      <c r="K180" s="109"/>
      <c r="L180" s="109"/>
      <c r="M180" s="109"/>
      <c r="N180" s="108"/>
      <c r="O180" s="108"/>
      <c r="P180" s="108"/>
      <c r="Q180" s="108"/>
      <c r="R180" s="1"/>
      <c r="S180" s="1"/>
      <c r="T180" s="1"/>
      <c r="U180" s="1"/>
      <c r="V180" s="1"/>
    </row>
    <row r="181" spans="1:22" ht="22.5">
      <c r="A181" s="86"/>
      <c r="B181" s="90" t="s">
        <v>184</v>
      </c>
      <c r="C181" s="135"/>
      <c r="D181" s="170">
        <v>20</v>
      </c>
      <c r="E181" s="40">
        <v>21</v>
      </c>
      <c r="F181" s="45">
        <f t="shared" si="60"/>
        <v>0</v>
      </c>
      <c r="G181" s="45">
        <f t="shared" si="61"/>
        <v>0</v>
      </c>
      <c r="H181" s="45">
        <f t="shared" si="62"/>
        <v>0</v>
      </c>
      <c r="I181" s="1"/>
      <c r="J181" s="110"/>
      <c r="K181" s="109"/>
      <c r="L181" s="109"/>
      <c r="M181" s="109"/>
      <c r="N181" s="108"/>
      <c r="O181" s="108"/>
      <c r="P181" s="108"/>
      <c r="Q181" s="124"/>
      <c r="R181" s="1"/>
      <c r="S181" s="1"/>
      <c r="T181" s="1"/>
      <c r="U181" s="1"/>
      <c r="V181" s="1"/>
    </row>
    <row r="182" spans="1:22" ht="22.5">
      <c r="A182" s="86"/>
      <c r="B182" s="90" t="s">
        <v>185</v>
      </c>
      <c r="C182" s="135"/>
      <c r="D182" s="170">
        <v>1</v>
      </c>
      <c r="E182" s="40">
        <v>21</v>
      </c>
      <c r="F182" s="45">
        <f t="shared" si="60"/>
        <v>0</v>
      </c>
      <c r="G182" s="45">
        <f t="shared" si="61"/>
        <v>0</v>
      </c>
      <c r="H182" s="45">
        <f t="shared" si="62"/>
        <v>0</v>
      </c>
      <c r="I182" s="1"/>
      <c r="J182" s="110"/>
      <c r="K182" s="109"/>
      <c r="L182" s="109"/>
      <c r="M182" s="109"/>
      <c r="N182" s="108"/>
      <c r="O182" s="108"/>
      <c r="P182" s="108"/>
      <c r="Q182" s="108"/>
      <c r="R182" s="1"/>
      <c r="S182" s="1"/>
      <c r="T182" s="1"/>
      <c r="U182" s="1"/>
      <c r="V182" s="1"/>
    </row>
    <row r="183" spans="1:22" ht="12.75">
      <c r="A183" s="86"/>
      <c r="B183" s="90" t="s">
        <v>186</v>
      </c>
      <c r="C183" s="135"/>
      <c r="D183" s="170">
        <v>20</v>
      </c>
      <c r="E183" s="40">
        <v>21</v>
      </c>
      <c r="F183" s="45">
        <f t="shared" si="60"/>
        <v>0</v>
      </c>
      <c r="G183" s="45">
        <f t="shared" si="61"/>
        <v>0</v>
      </c>
      <c r="H183" s="45">
        <f t="shared" si="62"/>
        <v>0</v>
      </c>
      <c r="I183" s="1"/>
      <c r="J183" s="110"/>
      <c r="K183" s="109"/>
      <c r="L183" s="109"/>
      <c r="M183" s="109"/>
      <c r="N183" s="108"/>
      <c r="O183" s="108"/>
      <c r="P183" s="108"/>
      <c r="Q183" s="108"/>
      <c r="R183" s="1"/>
      <c r="S183" s="1"/>
      <c r="T183" s="1"/>
      <c r="U183" s="1"/>
      <c r="V183" s="1"/>
    </row>
    <row r="184" spans="1:22" ht="12.75">
      <c r="A184" s="86"/>
      <c r="B184" s="90" t="s">
        <v>187</v>
      </c>
      <c r="C184" s="135"/>
      <c r="D184" s="170">
        <v>400</v>
      </c>
      <c r="E184" s="40">
        <v>21</v>
      </c>
      <c r="F184" s="45">
        <f t="shared" si="60"/>
        <v>0</v>
      </c>
      <c r="G184" s="45">
        <f t="shared" si="61"/>
        <v>0</v>
      </c>
      <c r="H184" s="45">
        <f t="shared" si="62"/>
        <v>0</v>
      </c>
      <c r="I184" s="1"/>
      <c r="J184" s="110"/>
      <c r="K184" s="109"/>
      <c r="L184" s="109"/>
      <c r="M184" s="109"/>
      <c r="N184" s="108"/>
      <c r="O184" s="108"/>
      <c r="P184" s="108"/>
      <c r="Q184" s="108"/>
      <c r="R184" s="1"/>
      <c r="S184" s="1"/>
      <c r="T184" s="1"/>
      <c r="U184" s="1"/>
      <c r="V184" s="1"/>
    </row>
    <row r="185" spans="1:22" ht="12.75">
      <c r="A185" s="86"/>
      <c r="B185" s="90" t="s">
        <v>232</v>
      </c>
      <c r="C185" s="135"/>
      <c r="D185" s="170">
        <v>25</v>
      </c>
      <c r="E185" s="40">
        <v>21</v>
      </c>
      <c r="F185" s="45">
        <f t="shared" si="60"/>
        <v>0</v>
      </c>
      <c r="G185" s="45">
        <f t="shared" si="61"/>
        <v>0</v>
      </c>
      <c r="H185" s="45">
        <f t="shared" si="62"/>
        <v>0</v>
      </c>
      <c r="I185" s="1"/>
      <c r="J185" s="110"/>
      <c r="K185" s="109"/>
      <c r="L185" s="109"/>
      <c r="M185" s="109"/>
      <c r="N185" s="108"/>
      <c r="O185" s="108"/>
      <c r="P185" s="108"/>
      <c r="Q185" s="108"/>
      <c r="R185" s="1"/>
      <c r="S185" s="1"/>
      <c r="T185" s="1"/>
      <c r="U185" s="1"/>
      <c r="V185" s="1"/>
    </row>
    <row r="186" spans="1:22" ht="12.75">
      <c r="A186" s="86"/>
      <c r="B186" s="90" t="s">
        <v>188</v>
      </c>
      <c r="C186" s="135"/>
      <c r="D186" s="170">
        <v>26</v>
      </c>
      <c r="E186" s="40">
        <v>21</v>
      </c>
      <c r="F186" s="45">
        <f t="shared" si="60"/>
        <v>0</v>
      </c>
      <c r="G186" s="45">
        <f t="shared" si="61"/>
        <v>0</v>
      </c>
      <c r="H186" s="45">
        <f t="shared" si="62"/>
        <v>0</v>
      </c>
      <c r="I186" s="1"/>
      <c r="J186" s="110"/>
      <c r="K186" s="109"/>
      <c r="L186" s="109"/>
      <c r="M186" s="109"/>
      <c r="N186" s="108"/>
      <c r="O186" s="108"/>
      <c r="P186" s="108"/>
      <c r="Q186" s="108"/>
      <c r="R186" s="1"/>
      <c r="S186" s="1"/>
      <c r="T186" s="1"/>
      <c r="U186" s="1"/>
      <c r="V186" s="1"/>
    </row>
    <row r="187" spans="1:22" ht="12.75">
      <c r="A187" s="86"/>
      <c r="B187" s="90" t="s">
        <v>189</v>
      </c>
      <c r="C187" s="135"/>
      <c r="D187" s="170">
        <v>30</v>
      </c>
      <c r="E187" s="40">
        <v>21</v>
      </c>
      <c r="F187" s="45">
        <f t="shared" si="60"/>
        <v>0</v>
      </c>
      <c r="G187" s="45">
        <f t="shared" si="61"/>
        <v>0</v>
      </c>
      <c r="H187" s="45">
        <f t="shared" si="62"/>
        <v>0</v>
      </c>
      <c r="I187" s="1"/>
      <c r="J187" s="110"/>
      <c r="K187" s="109"/>
      <c r="L187" s="109"/>
      <c r="M187" s="109"/>
      <c r="N187" s="108"/>
      <c r="O187" s="108"/>
      <c r="P187" s="108"/>
      <c r="Q187" s="108"/>
      <c r="R187" s="1"/>
      <c r="S187" s="1"/>
      <c r="T187" s="1"/>
      <c r="U187" s="1"/>
      <c r="V187" s="1"/>
    </row>
    <row r="188" spans="1:22" ht="12.75">
      <c r="A188" s="86"/>
      <c r="B188" s="90" t="s">
        <v>233</v>
      </c>
      <c r="C188" s="135"/>
      <c r="D188" s="170">
        <v>40</v>
      </c>
      <c r="E188" s="40">
        <v>21</v>
      </c>
      <c r="F188" s="45">
        <f aca="true" t="shared" si="63" ref="F188">C188*D188</f>
        <v>0</v>
      </c>
      <c r="G188" s="45">
        <f aca="true" t="shared" si="64" ref="G188">F188*E188*0.01</f>
        <v>0</v>
      </c>
      <c r="H188" s="45">
        <f aca="true" t="shared" si="65" ref="H188">F188+G188</f>
        <v>0</v>
      </c>
      <c r="I188" s="1"/>
      <c r="J188" s="110"/>
      <c r="K188" s="109"/>
      <c r="L188" s="109"/>
      <c r="M188" s="122"/>
      <c r="N188" s="108"/>
      <c r="O188" s="108"/>
      <c r="P188" s="108"/>
      <c r="Q188" s="108"/>
      <c r="R188" s="1"/>
      <c r="S188" s="1"/>
      <c r="T188" s="1"/>
      <c r="U188" s="1"/>
      <c r="V188" s="1"/>
    </row>
    <row r="189" spans="1:22" ht="22.5">
      <c r="A189" s="86"/>
      <c r="B189" s="90" t="s">
        <v>190</v>
      </c>
      <c r="C189" s="135"/>
      <c r="D189" s="170">
        <v>1</v>
      </c>
      <c r="E189" s="40">
        <v>21</v>
      </c>
      <c r="F189" s="45">
        <f t="shared" si="60"/>
        <v>0</v>
      </c>
      <c r="G189" s="45">
        <f t="shared" si="61"/>
        <v>0</v>
      </c>
      <c r="H189" s="45">
        <f t="shared" si="62"/>
        <v>0</v>
      </c>
      <c r="I189" s="1"/>
      <c r="J189" s="110"/>
      <c r="K189" s="109"/>
      <c r="L189" s="109"/>
      <c r="M189" s="109"/>
      <c r="N189" s="108"/>
      <c r="O189" s="108"/>
      <c r="P189" s="108"/>
      <c r="Q189" s="108"/>
      <c r="R189" s="1"/>
      <c r="S189" s="1"/>
      <c r="T189" s="1"/>
      <c r="U189" s="1"/>
      <c r="V189" s="1"/>
    </row>
    <row r="190" spans="1:22" ht="22.5">
      <c r="A190" s="86"/>
      <c r="B190" s="90" t="s">
        <v>191</v>
      </c>
      <c r="C190" s="135"/>
      <c r="D190" s="170">
        <v>1</v>
      </c>
      <c r="E190" s="40">
        <v>21</v>
      </c>
      <c r="F190" s="45">
        <f t="shared" si="60"/>
        <v>0</v>
      </c>
      <c r="G190" s="45">
        <f t="shared" si="61"/>
        <v>0</v>
      </c>
      <c r="H190" s="45">
        <f t="shared" si="62"/>
        <v>0</v>
      </c>
      <c r="I190" s="1"/>
      <c r="J190" s="110"/>
      <c r="K190" s="109"/>
      <c r="L190" s="109"/>
      <c r="M190" s="109"/>
      <c r="N190" s="108"/>
      <c r="O190" s="108"/>
      <c r="P190" s="108"/>
      <c r="Q190" s="108"/>
      <c r="R190" s="1"/>
      <c r="S190" s="1"/>
      <c r="T190" s="1"/>
      <c r="U190" s="1"/>
      <c r="V190" s="1"/>
    </row>
    <row r="191" spans="1:22" ht="12.75">
      <c r="A191" s="86"/>
      <c r="B191" s="90" t="s">
        <v>234</v>
      </c>
      <c r="C191" s="135"/>
      <c r="D191" s="170">
        <v>2</v>
      </c>
      <c r="E191" s="40">
        <v>21</v>
      </c>
      <c r="F191" s="45">
        <f t="shared" si="60"/>
        <v>0</v>
      </c>
      <c r="G191" s="45">
        <f t="shared" si="61"/>
        <v>0</v>
      </c>
      <c r="H191" s="45">
        <f t="shared" si="62"/>
        <v>0</v>
      </c>
      <c r="I191" s="1"/>
      <c r="J191" s="110"/>
      <c r="K191" s="109"/>
      <c r="L191" s="109"/>
      <c r="M191" s="109"/>
      <c r="N191" s="108"/>
      <c r="O191" s="108"/>
      <c r="P191" s="108"/>
      <c r="Q191" s="108"/>
      <c r="R191" s="1"/>
      <c r="S191" s="1"/>
      <c r="T191" s="1"/>
      <c r="U191" s="1"/>
      <c r="V191" s="1"/>
    </row>
    <row r="192" spans="1:22" ht="22.5">
      <c r="A192" s="86"/>
      <c r="B192" s="90" t="s">
        <v>192</v>
      </c>
      <c r="C192" s="135"/>
      <c r="D192" s="170">
        <v>1</v>
      </c>
      <c r="E192" s="40">
        <v>21</v>
      </c>
      <c r="F192" s="45">
        <f t="shared" si="60"/>
        <v>0</v>
      </c>
      <c r="G192" s="45">
        <f t="shared" si="61"/>
        <v>0</v>
      </c>
      <c r="H192" s="45">
        <f t="shared" si="62"/>
        <v>0</v>
      </c>
      <c r="I192" s="1"/>
      <c r="J192" s="110"/>
      <c r="K192" s="109"/>
      <c r="L192" s="109"/>
      <c r="M192" s="109"/>
      <c r="N192" s="108"/>
      <c r="O192" s="108"/>
      <c r="P192" s="108"/>
      <c r="Q192" s="108"/>
      <c r="R192" s="1"/>
      <c r="S192" s="1"/>
      <c r="T192" s="1"/>
      <c r="U192" s="1"/>
      <c r="V192" s="1"/>
    </row>
    <row r="193" spans="1:22" ht="12.75">
      <c r="A193" s="86"/>
      <c r="B193" s="90" t="s">
        <v>235</v>
      </c>
      <c r="C193" s="135"/>
      <c r="D193" s="170">
        <v>1</v>
      </c>
      <c r="E193" s="40">
        <v>21</v>
      </c>
      <c r="F193" s="45">
        <f t="shared" si="60"/>
        <v>0</v>
      </c>
      <c r="G193" s="45">
        <f t="shared" si="61"/>
        <v>0</v>
      </c>
      <c r="H193" s="45">
        <f t="shared" si="62"/>
        <v>0</v>
      </c>
      <c r="I193" s="1"/>
      <c r="J193" s="110"/>
      <c r="K193" s="109"/>
      <c r="L193" s="109"/>
      <c r="M193" s="109"/>
      <c r="N193" s="108"/>
      <c r="O193" s="108"/>
      <c r="P193" s="108"/>
      <c r="Q193" s="108"/>
      <c r="R193" s="1"/>
      <c r="S193" s="1"/>
      <c r="T193" s="1"/>
      <c r="U193" s="1"/>
      <c r="V193" s="1"/>
    </row>
    <row r="194" spans="1:22" ht="22.5">
      <c r="A194" s="86"/>
      <c r="B194" s="90" t="s">
        <v>236</v>
      </c>
      <c r="C194" s="135"/>
      <c r="D194" s="170">
        <v>1</v>
      </c>
      <c r="E194" s="40">
        <v>21</v>
      </c>
      <c r="F194" s="45">
        <f t="shared" si="60"/>
        <v>0</v>
      </c>
      <c r="G194" s="45">
        <f aca="true" t="shared" si="66" ref="G194">F194*E194*0.01</f>
        <v>0</v>
      </c>
      <c r="H194" s="45">
        <f aca="true" t="shared" si="67" ref="H194">F194+G194</f>
        <v>0</v>
      </c>
      <c r="I194" s="97"/>
      <c r="J194" s="121"/>
      <c r="K194" s="109"/>
      <c r="L194" s="109"/>
      <c r="M194" s="109"/>
      <c r="N194" s="108"/>
      <c r="O194" s="108"/>
      <c r="P194" s="108"/>
      <c r="Q194" s="108"/>
      <c r="R194" s="1"/>
      <c r="S194" s="1"/>
      <c r="T194" s="1"/>
      <c r="U194" s="1"/>
      <c r="V194" s="1"/>
    </row>
    <row r="195" spans="1:22" ht="12.75">
      <c r="A195" s="86"/>
      <c r="B195" s="104" t="s">
        <v>197</v>
      </c>
      <c r="C195" s="136"/>
      <c r="D195" s="170"/>
      <c r="E195" s="40"/>
      <c r="F195" s="45"/>
      <c r="G195" s="45"/>
      <c r="H195" s="45"/>
      <c r="I195" s="1"/>
      <c r="J195" s="110"/>
      <c r="K195" s="109"/>
      <c r="L195" s="109"/>
      <c r="M195" s="109"/>
      <c r="N195" s="108"/>
      <c r="O195" s="108"/>
      <c r="P195" s="108"/>
      <c r="Q195" s="108"/>
      <c r="R195" s="1"/>
      <c r="S195" s="1"/>
      <c r="T195" s="1"/>
      <c r="U195" s="1"/>
      <c r="V195" s="1"/>
    </row>
    <row r="196" spans="1:22" ht="22.5">
      <c r="A196" s="86"/>
      <c r="B196" s="90" t="s">
        <v>247</v>
      </c>
      <c r="C196" s="135"/>
      <c r="D196" s="170">
        <v>9</v>
      </c>
      <c r="E196" s="40">
        <v>21</v>
      </c>
      <c r="F196" s="45">
        <f aca="true" t="shared" si="68" ref="F196:F204">C196*D196</f>
        <v>0</v>
      </c>
      <c r="G196" s="45">
        <f aca="true" t="shared" si="69" ref="G196:G204">F196*E196*0.01</f>
        <v>0</v>
      </c>
      <c r="H196" s="45">
        <f aca="true" t="shared" si="70" ref="H196:H204">F196+G196</f>
        <v>0</v>
      </c>
      <c r="I196" s="1"/>
      <c r="J196" s="58"/>
      <c r="K196" s="109"/>
      <c r="L196" s="109"/>
      <c r="M196" s="109"/>
      <c r="N196" s="108"/>
      <c r="O196" s="108"/>
      <c r="P196" s="108"/>
      <c r="Q196" s="108"/>
      <c r="R196" s="1"/>
      <c r="S196" s="1"/>
      <c r="T196" s="1"/>
      <c r="U196" s="1"/>
      <c r="V196" s="1"/>
    </row>
    <row r="197" spans="1:22" ht="22.5">
      <c r="A197" s="86"/>
      <c r="B197" s="90" t="s">
        <v>248</v>
      </c>
      <c r="C197" s="135"/>
      <c r="D197" s="170">
        <v>1</v>
      </c>
      <c r="E197" s="40">
        <v>21</v>
      </c>
      <c r="F197" s="45">
        <f t="shared" si="68"/>
        <v>0</v>
      </c>
      <c r="G197" s="45">
        <f t="shared" si="69"/>
        <v>0</v>
      </c>
      <c r="H197" s="45">
        <f t="shared" si="70"/>
        <v>0</v>
      </c>
      <c r="I197" s="1"/>
      <c r="J197" s="58"/>
      <c r="K197" s="109"/>
      <c r="L197" s="109"/>
      <c r="M197" s="109"/>
      <c r="N197" s="108"/>
      <c r="O197" s="108"/>
      <c r="P197" s="108"/>
      <c r="Q197" s="108"/>
      <c r="R197" s="1"/>
      <c r="S197" s="1"/>
      <c r="T197" s="1"/>
      <c r="U197" s="1"/>
      <c r="V197" s="1"/>
    </row>
    <row r="198" spans="1:22" ht="12.75">
      <c r="A198" s="86"/>
      <c r="B198" s="90" t="s">
        <v>237</v>
      </c>
      <c r="C198" s="135"/>
      <c r="D198" s="170">
        <v>16</v>
      </c>
      <c r="E198" s="40">
        <v>21</v>
      </c>
      <c r="F198" s="45">
        <f t="shared" si="68"/>
        <v>0</v>
      </c>
      <c r="G198" s="45">
        <f t="shared" si="69"/>
        <v>0</v>
      </c>
      <c r="H198" s="45">
        <f t="shared" si="70"/>
        <v>0</v>
      </c>
      <c r="I198" s="1"/>
      <c r="J198" s="58"/>
      <c r="K198" s="109"/>
      <c r="L198" s="109"/>
      <c r="M198" s="109"/>
      <c r="N198" s="108"/>
      <c r="O198" s="108"/>
      <c r="P198" s="108"/>
      <c r="Q198" s="108"/>
      <c r="R198" s="1"/>
      <c r="S198" s="1"/>
      <c r="T198" s="1"/>
      <c r="U198" s="1"/>
      <c r="V198" s="1"/>
    </row>
    <row r="199" spans="1:22" ht="22.5">
      <c r="A199" s="86"/>
      <c r="B199" s="90" t="s">
        <v>193</v>
      </c>
      <c r="C199" s="135"/>
      <c r="D199" s="170">
        <v>6</v>
      </c>
      <c r="E199" s="40">
        <v>21</v>
      </c>
      <c r="F199" s="45">
        <f t="shared" si="68"/>
        <v>0</v>
      </c>
      <c r="G199" s="45">
        <f t="shared" si="69"/>
        <v>0</v>
      </c>
      <c r="H199" s="45">
        <f t="shared" si="70"/>
        <v>0</v>
      </c>
      <c r="I199" s="1"/>
      <c r="J199" s="58"/>
      <c r="K199" s="109"/>
      <c r="L199" s="109"/>
      <c r="M199" s="109"/>
      <c r="N199" s="108"/>
      <c r="O199" s="108"/>
      <c r="P199" s="108"/>
      <c r="Q199" s="108"/>
      <c r="R199" s="1"/>
      <c r="S199" s="1"/>
      <c r="T199" s="1"/>
      <c r="U199" s="1"/>
      <c r="V199" s="1"/>
    </row>
    <row r="200" spans="1:22" ht="22.5">
      <c r="A200" s="86"/>
      <c r="B200" s="90" t="s">
        <v>238</v>
      </c>
      <c r="C200" s="135"/>
      <c r="D200" s="170">
        <v>1</v>
      </c>
      <c r="E200" s="40">
        <v>21</v>
      </c>
      <c r="F200" s="45">
        <f t="shared" si="68"/>
        <v>0</v>
      </c>
      <c r="G200" s="45">
        <f t="shared" si="69"/>
        <v>0</v>
      </c>
      <c r="H200" s="45">
        <f t="shared" si="70"/>
        <v>0</v>
      </c>
      <c r="I200" s="1"/>
      <c r="J200" s="58"/>
      <c r="K200" s="109"/>
      <c r="L200" s="109"/>
      <c r="M200" s="109"/>
      <c r="N200" s="108"/>
      <c r="O200" s="108"/>
      <c r="P200" s="108"/>
      <c r="Q200" s="108"/>
      <c r="R200" s="1"/>
      <c r="S200" s="1"/>
      <c r="T200" s="1"/>
      <c r="U200" s="1"/>
      <c r="V200" s="1"/>
    </row>
    <row r="201" spans="1:22" ht="22.5">
      <c r="A201" s="86"/>
      <c r="B201" s="90" t="s">
        <v>194</v>
      </c>
      <c r="C201" s="135"/>
      <c r="D201" s="170">
        <v>2</v>
      </c>
      <c r="E201" s="40">
        <v>21</v>
      </c>
      <c r="F201" s="45">
        <f t="shared" si="68"/>
        <v>0</v>
      </c>
      <c r="G201" s="45">
        <f t="shared" si="69"/>
        <v>0</v>
      </c>
      <c r="H201" s="45">
        <f t="shared" si="70"/>
        <v>0</v>
      </c>
      <c r="I201" s="1"/>
      <c r="J201" s="58"/>
      <c r="K201" s="109"/>
      <c r="L201" s="109"/>
      <c r="M201" s="109"/>
      <c r="N201" s="108"/>
      <c r="O201" s="108"/>
      <c r="P201" s="108"/>
      <c r="Q201" s="108"/>
      <c r="R201" s="1"/>
      <c r="S201" s="1"/>
      <c r="T201" s="1"/>
      <c r="U201" s="1"/>
      <c r="V201" s="1"/>
    </row>
    <row r="202" spans="1:22" ht="12.75">
      <c r="A202" s="86"/>
      <c r="B202" s="90" t="s">
        <v>195</v>
      </c>
      <c r="C202" s="135"/>
      <c r="D202" s="170">
        <v>2</v>
      </c>
      <c r="E202" s="40">
        <v>21</v>
      </c>
      <c r="F202" s="45">
        <f t="shared" si="68"/>
        <v>0</v>
      </c>
      <c r="G202" s="45">
        <f t="shared" si="69"/>
        <v>0</v>
      </c>
      <c r="H202" s="45">
        <f t="shared" si="70"/>
        <v>0</v>
      </c>
      <c r="I202" s="1"/>
      <c r="J202" s="58"/>
      <c r="K202" s="109"/>
      <c r="L202" s="109"/>
      <c r="M202" s="109"/>
      <c r="N202" s="108"/>
      <c r="O202" s="108"/>
      <c r="P202" s="108"/>
      <c r="Q202" s="108"/>
      <c r="R202" s="1"/>
      <c r="S202" s="1"/>
      <c r="T202" s="1"/>
      <c r="U202" s="1"/>
      <c r="V202" s="1"/>
    </row>
    <row r="203" spans="1:22" ht="12.75">
      <c r="A203" s="86"/>
      <c r="B203" s="90" t="s">
        <v>196</v>
      </c>
      <c r="C203" s="135"/>
      <c r="D203" s="170">
        <v>1</v>
      </c>
      <c r="E203" s="40">
        <v>21</v>
      </c>
      <c r="F203" s="45">
        <f t="shared" si="68"/>
        <v>0</v>
      </c>
      <c r="G203" s="45">
        <f t="shared" si="69"/>
        <v>0</v>
      </c>
      <c r="H203" s="45">
        <f t="shared" si="70"/>
        <v>0</v>
      </c>
      <c r="I203" s="1"/>
      <c r="J203" s="58"/>
      <c r="K203" s="109"/>
      <c r="L203" s="109"/>
      <c r="M203" s="109"/>
      <c r="N203" s="108"/>
      <c r="O203" s="108"/>
      <c r="P203" s="108"/>
      <c r="Q203" s="108"/>
      <c r="R203" s="1"/>
      <c r="S203" s="1"/>
      <c r="T203" s="1"/>
      <c r="U203" s="1"/>
      <c r="V203" s="1"/>
    </row>
    <row r="204" spans="1:22" ht="22.5">
      <c r="A204" s="86"/>
      <c r="B204" s="90" t="s">
        <v>239</v>
      </c>
      <c r="C204" s="135"/>
      <c r="D204" s="170">
        <v>1</v>
      </c>
      <c r="E204" s="40">
        <v>21</v>
      </c>
      <c r="F204" s="45">
        <f t="shared" si="68"/>
        <v>0</v>
      </c>
      <c r="G204" s="45">
        <f t="shared" si="69"/>
        <v>0</v>
      </c>
      <c r="H204" s="45">
        <f t="shared" si="70"/>
        <v>0</v>
      </c>
      <c r="I204" s="1"/>
      <c r="J204" s="58"/>
      <c r="K204" s="109"/>
      <c r="L204" s="109"/>
      <c r="M204" s="109"/>
      <c r="N204" s="108"/>
      <c r="O204" s="108"/>
      <c r="P204" s="108"/>
      <c r="Q204" s="108"/>
      <c r="R204" s="1"/>
      <c r="S204" s="1"/>
      <c r="T204" s="1"/>
      <c r="U204" s="1"/>
      <c r="V204" s="1"/>
    </row>
    <row r="205" spans="1:22" ht="12.75">
      <c r="A205" s="86"/>
      <c r="B205" s="90" t="s">
        <v>198</v>
      </c>
      <c r="C205" s="135"/>
      <c r="D205" s="170">
        <v>1</v>
      </c>
      <c r="E205" s="40">
        <v>21</v>
      </c>
      <c r="F205" s="45">
        <f aca="true" t="shared" si="71" ref="F205">C205*D205</f>
        <v>0</v>
      </c>
      <c r="G205" s="45">
        <f aca="true" t="shared" si="72" ref="G205">F205*E205*0.01</f>
        <v>0</v>
      </c>
      <c r="H205" s="45">
        <f aca="true" t="shared" si="73" ref="H205">F205+G205</f>
        <v>0</v>
      </c>
      <c r="I205" s="1"/>
      <c r="J205" s="110"/>
      <c r="K205" s="109"/>
      <c r="L205" s="109"/>
      <c r="M205" s="109"/>
      <c r="N205" s="108"/>
      <c r="O205" s="108"/>
      <c r="P205" s="108"/>
      <c r="Q205" s="108"/>
      <c r="R205" s="1"/>
      <c r="S205" s="1"/>
      <c r="T205" s="1"/>
      <c r="U205" s="1"/>
      <c r="V205" s="1"/>
    </row>
    <row r="206" spans="1:22" ht="13.5" thickBot="1">
      <c r="A206" s="85"/>
      <c r="B206" s="103"/>
      <c r="C206" s="32"/>
      <c r="D206" s="171"/>
      <c r="E206" s="9"/>
      <c r="F206" s="46"/>
      <c r="G206" s="46"/>
      <c r="H206" s="46"/>
      <c r="I206" s="1"/>
      <c r="J206" s="1"/>
      <c r="K206" s="1"/>
      <c r="L206" s="1"/>
      <c r="M206" s="1"/>
      <c r="N206" s="111"/>
      <c r="O206" s="111"/>
      <c r="P206" s="112"/>
      <c r="Q206" s="113"/>
      <c r="R206" s="1"/>
      <c r="S206" s="1"/>
      <c r="T206" s="1"/>
      <c r="U206" s="1"/>
      <c r="V206" s="17"/>
    </row>
    <row r="207" spans="2:22" ht="13.5" thickBot="1">
      <c r="B207" s="165"/>
      <c r="C207" s="20"/>
      <c r="D207" s="10" t="s">
        <v>9</v>
      </c>
      <c r="E207" s="10"/>
      <c r="F207" s="43">
        <f>SUM(F173:F206)</f>
        <v>0</v>
      </c>
      <c r="G207" s="43">
        <f>SUM(G173:G206)</f>
        <v>0</v>
      </c>
      <c r="H207" s="44">
        <f>SUM(H173:H206)</f>
        <v>0</v>
      </c>
      <c r="I207" s="1"/>
      <c r="J207" s="1"/>
      <c r="K207" s="1"/>
      <c r="L207" s="1"/>
      <c r="M207" s="1"/>
      <c r="Q207" s="106"/>
      <c r="R207" s="1"/>
      <c r="S207" s="1"/>
      <c r="T207" s="1"/>
      <c r="U207" s="1"/>
      <c r="V207" s="17"/>
    </row>
    <row r="208" spans="2:22" ht="12.75">
      <c r="B208" s="165"/>
      <c r="C208" s="20"/>
      <c r="D208" s="10"/>
      <c r="E208" s="10"/>
      <c r="F208" s="13"/>
      <c r="G208" s="13"/>
      <c r="H208" s="1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05"/>
      <c r="T208" s="1"/>
      <c r="U208" s="1"/>
      <c r="V208" s="99"/>
    </row>
    <row r="209" spans="2:22" ht="13.5" thickBot="1">
      <c r="B209" s="165"/>
      <c r="C209" s="20"/>
      <c r="D209" s="10"/>
      <c r="E209" s="10"/>
      <c r="F209" s="13"/>
      <c r="G209" s="13"/>
      <c r="H209" s="1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3.5" thickBot="1">
      <c r="B210" s="165" t="s">
        <v>15</v>
      </c>
      <c r="C210" s="47">
        <f>F207</f>
        <v>0</v>
      </c>
      <c r="D210" s="25" t="s">
        <v>12</v>
      </c>
      <c r="E210" s="1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06"/>
      <c r="T210" s="106"/>
      <c r="U210" s="106"/>
      <c r="V210" s="1"/>
    </row>
    <row r="211" spans="2:22" ht="13.5" thickBot="1">
      <c r="B211" s="33" t="s">
        <v>18</v>
      </c>
      <c r="C211" s="48">
        <f>G207</f>
        <v>0</v>
      </c>
      <c r="D211" s="34" t="s">
        <v>12</v>
      </c>
      <c r="E211" s="1"/>
      <c r="F211" s="15"/>
      <c r="G211" s="29"/>
      <c r="H211" s="29"/>
      <c r="I211" s="1"/>
      <c r="J211" s="1"/>
      <c r="N211" s="114"/>
      <c r="O211" s="115"/>
      <c r="P211" s="116"/>
      <c r="S211" s="106"/>
      <c r="T211" s="106"/>
      <c r="U211" s="106"/>
      <c r="V211" s="1"/>
    </row>
    <row r="212" spans="2:22" ht="13.5" thickBot="1">
      <c r="B212" s="33" t="s">
        <v>16</v>
      </c>
      <c r="C212" s="47">
        <f>H207</f>
        <v>0</v>
      </c>
      <c r="D212" s="25" t="s">
        <v>12</v>
      </c>
      <c r="E212" s="1"/>
      <c r="F212" s="15"/>
      <c r="G212" s="29"/>
      <c r="H212" s="29"/>
      <c r="I212" s="1"/>
      <c r="J212" s="1"/>
      <c r="S212" s="117"/>
      <c r="T212" s="117"/>
      <c r="U212" s="117"/>
      <c r="V212" s="1"/>
    </row>
    <row r="214" ht="13.5" thickBot="1"/>
    <row r="215" ht="13.5" thickBot="1">
      <c r="B215" s="164" t="s">
        <v>80</v>
      </c>
    </row>
    <row r="218" spans="2:22" ht="23.25">
      <c r="B218" s="11" t="s">
        <v>256</v>
      </c>
      <c r="C218" s="17"/>
      <c r="D218" s="1"/>
      <c r="F218" s="50" t="s">
        <v>21</v>
      </c>
      <c r="G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2"/>
      <c r="C219" s="17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8" t="s">
        <v>0</v>
      </c>
      <c r="C220" s="49" t="s">
        <v>20</v>
      </c>
      <c r="D220" s="1"/>
      <c r="E220" s="3"/>
      <c r="F220" s="36" t="s">
        <v>19</v>
      </c>
      <c r="G220" s="4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8" t="s">
        <v>14</v>
      </c>
      <c r="C221" s="18"/>
      <c r="D221" s="27"/>
      <c r="E221" s="2"/>
      <c r="F221" s="51" t="s">
        <v>42</v>
      </c>
      <c r="G221" s="26"/>
      <c r="H221" s="2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3.5" thickBot="1">
      <c r="B222" s="1"/>
      <c r="C222" s="1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>
      <c r="A223" s="81" t="s">
        <v>83</v>
      </c>
      <c r="B223" s="21" t="s">
        <v>1</v>
      </c>
      <c r="C223" s="22" t="s">
        <v>2</v>
      </c>
      <c r="D223" s="53" t="s">
        <v>10</v>
      </c>
      <c r="E223" s="30" t="s">
        <v>11</v>
      </c>
      <c r="F223" s="22" t="s">
        <v>3</v>
      </c>
      <c r="G223" s="22" t="s">
        <v>4</v>
      </c>
      <c r="H223" s="22" t="s">
        <v>3</v>
      </c>
      <c r="I223" s="1"/>
      <c r="J223" s="106"/>
      <c r="K223" s="16"/>
      <c r="L223" s="16"/>
      <c r="M223" s="16"/>
      <c r="N223" s="106"/>
      <c r="O223" s="106"/>
      <c r="P223" s="106"/>
      <c r="Q223" s="106"/>
      <c r="R223" s="1"/>
      <c r="S223" s="27"/>
      <c r="T223" s="1"/>
      <c r="U223" s="1"/>
      <c r="V223" s="1"/>
    </row>
    <row r="224" spans="1:22" ht="13.5" thickBot="1">
      <c r="A224" s="82"/>
      <c r="B224" s="23" t="s">
        <v>5</v>
      </c>
      <c r="C224" s="24" t="s">
        <v>6</v>
      </c>
      <c r="D224" s="52" t="s">
        <v>30</v>
      </c>
      <c r="E224" s="31" t="s">
        <v>7</v>
      </c>
      <c r="F224" s="24" t="s">
        <v>6</v>
      </c>
      <c r="G224" s="24" t="s">
        <v>8</v>
      </c>
      <c r="H224" s="24" t="s">
        <v>13</v>
      </c>
      <c r="I224" s="1"/>
      <c r="J224" s="106"/>
      <c r="K224" s="107"/>
      <c r="L224" s="107"/>
      <c r="M224" s="107"/>
      <c r="N224" s="106"/>
      <c r="O224" s="106"/>
      <c r="P224" s="106"/>
      <c r="Q224" s="106"/>
      <c r="R224" s="1"/>
      <c r="S224" s="1"/>
      <c r="T224" s="1"/>
      <c r="U224" s="1"/>
      <c r="V224" s="1"/>
    </row>
    <row r="225" spans="1:22" ht="12.75">
      <c r="A225" s="83"/>
      <c r="B225" s="79" t="s">
        <v>43</v>
      </c>
      <c r="C225" s="37"/>
      <c r="D225" s="38"/>
      <c r="E225" s="39"/>
      <c r="F225" s="37"/>
      <c r="G225" s="37"/>
      <c r="H225" s="37"/>
      <c r="I225" s="98"/>
      <c r="J225" s="106"/>
      <c r="K225" s="107"/>
      <c r="L225" s="107"/>
      <c r="M225" s="107"/>
      <c r="N225" s="106"/>
      <c r="O225" s="106"/>
      <c r="P225" s="106"/>
      <c r="Q225" s="106"/>
      <c r="R225" s="1"/>
      <c r="S225" s="1"/>
      <c r="T225" s="1"/>
      <c r="U225" s="1"/>
      <c r="V225" s="1"/>
    </row>
    <row r="226" spans="1:22" ht="12.75">
      <c r="A226" s="86" t="s">
        <v>117</v>
      </c>
      <c r="B226" s="68" t="s">
        <v>44</v>
      </c>
      <c r="C226" s="134"/>
      <c r="D226" s="168">
        <v>88.5</v>
      </c>
      <c r="E226" s="28">
        <v>21</v>
      </c>
      <c r="F226" s="42">
        <f aca="true" t="shared" si="74" ref="F226:F229">C226*D226</f>
        <v>0</v>
      </c>
      <c r="G226" s="42">
        <f aca="true" t="shared" si="75" ref="G226:G229">F226*E226*0.01</f>
        <v>0</v>
      </c>
      <c r="H226" s="42">
        <f aca="true" t="shared" si="76" ref="H226:H229">F226+G226</f>
        <v>0</v>
      </c>
      <c r="I226" s="99"/>
      <c r="J226" s="108"/>
      <c r="K226" s="109"/>
      <c r="L226" s="109"/>
      <c r="M226" s="109"/>
      <c r="N226" s="108"/>
      <c r="O226" s="108"/>
      <c r="P226" s="108"/>
      <c r="Q226" s="108"/>
      <c r="R226" s="1"/>
      <c r="S226" s="1"/>
      <c r="T226" s="1"/>
      <c r="U226" s="1"/>
      <c r="V226" s="125"/>
    </row>
    <row r="227" spans="1:22" ht="12.75">
      <c r="A227" s="86" t="s">
        <v>118</v>
      </c>
      <c r="B227" s="68" t="s">
        <v>45</v>
      </c>
      <c r="C227" s="134"/>
      <c r="D227" s="168">
        <v>88.5</v>
      </c>
      <c r="E227" s="28">
        <v>21</v>
      </c>
      <c r="F227" s="42">
        <f t="shared" si="74"/>
        <v>0</v>
      </c>
      <c r="G227" s="42">
        <f t="shared" si="75"/>
        <v>0</v>
      </c>
      <c r="H227" s="42">
        <f t="shared" si="76"/>
        <v>0</v>
      </c>
      <c r="I227" s="99"/>
      <c r="J227" s="110"/>
      <c r="K227" s="109"/>
      <c r="L227" s="109"/>
      <c r="M227" s="109"/>
      <c r="N227" s="108"/>
      <c r="O227" s="108"/>
      <c r="P227" s="108"/>
      <c r="Q227" s="108"/>
      <c r="R227" s="1"/>
      <c r="S227" s="1"/>
      <c r="T227" s="1"/>
      <c r="U227" s="1"/>
      <c r="V227" s="125"/>
    </row>
    <row r="228" spans="1:22" ht="12.75">
      <c r="A228" s="146" t="s">
        <v>119</v>
      </c>
      <c r="B228" s="147" t="s">
        <v>249</v>
      </c>
      <c r="C228" s="148"/>
      <c r="D228" s="174">
        <v>109</v>
      </c>
      <c r="E228" s="149">
        <v>21</v>
      </c>
      <c r="F228" s="150">
        <f t="shared" si="74"/>
        <v>0</v>
      </c>
      <c r="G228" s="150">
        <f t="shared" si="75"/>
        <v>0</v>
      </c>
      <c r="H228" s="150">
        <f t="shared" si="76"/>
        <v>0</v>
      </c>
      <c r="I228" s="99"/>
      <c r="J228" s="121"/>
      <c r="K228" s="109"/>
      <c r="L228" s="109"/>
      <c r="M228" s="109"/>
      <c r="N228" s="108"/>
      <c r="O228" s="108"/>
      <c r="P228" s="108"/>
      <c r="Q228" s="108"/>
      <c r="R228" s="1"/>
      <c r="S228" s="1"/>
      <c r="T228" s="1"/>
      <c r="U228" s="1"/>
      <c r="V228" s="125"/>
    </row>
    <row r="229" spans="1:22" ht="12.75">
      <c r="A229" s="86" t="s">
        <v>120</v>
      </c>
      <c r="B229" s="68" t="s">
        <v>46</v>
      </c>
      <c r="C229" s="134"/>
      <c r="D229" s="168">
        <v>88.5</v>
      </c>
      <c r="E229" s="28">
        <v>21</v>
      </c>
      <c r="F229" s="42">
        <f t="shared" si="74"/>
        <v>0</v>
      </c>
      <c r="G229" s="42">
        <f t="shared" si="75"/>
        <v>0</v>
      </c>
      <c r="H229" s="42">
        <f t="shared" si="76"/>
        <v>0</v>
      </c>
      <c r="I229" s="99"/>
      <c r="J229" s="110"/>
      <c r="K229" s="109"/>
      <c r="L229" s="109"/>
      <c r="M229" s="109"/>
      <c r="N229" s="108"/>
      <c r="O229" s="108"/>
      <c r="P229" s="108"/>
      <c r="Q229" s="108"/>
      <c r="R229" s="1"/>
      <c r="S229" s="1"/>
      <c r="T229" s="1"/>
      <c r="U229" s="1"/>
      <c r="V229" s="125"/>
    </row>
    <row r="230" spans="1:22" ht="12.75">
      <c r="A230" s="86" t="s">
        <v>121</v>
      </c>
      <c r="B230" s="68" t="s">
        <v>177</v>
      </c>
      <c r="C230" s="134"/>
      <c r="D230" s="168">
        <v>55.3</v>
      </c>
      <c r="E230" s="28">
        <v>21</v>
      </c>
      <c r="F230" s="42">
        <f>C230*D230</f>
        <v>0</v>
      </c>
      <c r="G230" s="42">
        <f>F230*E230*0.01</f>
        <v>0</v>
      </c>
      <c r="H230" s="42">
        <f>F230+G230</f>
        <v>0</v>
      </c>
      <c r="I230" s="99"/>
      <c r="J230" s="110"/>
      <c r="K230" s="109"/>
      <c r="L230" s="109"/>
      <c r="M230" s="109"/>
      <c r="N230" s="108"/>
      <c r="O230" s="108"/>
      <c r="P230" s="108"/>
      <c r="Q230" s="108"/>
      <c r="R230" s="1"/>
      <c r="S230" s="105"/>
      <c r="T230" s="1"/>
      <c r="U230" s="1"/>
      <c r="V230" s="125"/>
    </row>
    <row r="231" spans="1:22" ht="12.75">
      <c r="A231" s="86" t="s">
        <v>178</v>
      </c>
      <c r="B231" s="68" t="s">
        <v>179</v>
      </c>
      <c r="C231" s="134"/>
      <c r="D231" s="168">
        <v>55.3</v>
      </c>
      <c r="E231" s="28">
        <v>21</v>
      </c>
      <c r="F231" s="42">
        <f>C231*D231</f>
        <v>0</v>
      </c>
      <c r="G231" s="42">
        <f>F231*E231*0.01</f>
        <v>0</v>
      </c>
      <c r="H231" s="42">
        <f>F231+G231</f>
        <v>0</v>
      </c>
      <c r="I231" s="99"/>
      <c r="J231" s="110"/>
      <c r="K231" s="109"/>
      <c r="L231" s="109"/>
      <c r="M231" s="109"/>
      <c r="N231" s="108"/>
      <c r="O231" s="108"/>
      <c r="P231" s="108"/>
      <c r="Q231" s="108"/>
      <c r="R231" s="1"/>
      <c r="S231" s="105"/>
      <c r="T231" s="1"/>
      <c r="U231" s="1"/>
      <c r="V231" s="125"/>
    </row>
    <row r="232" spans="1:22" ht="12.75">
      <c r="A232" s="86" t="s">
        <v>122</v>
      </c>
      <c r="B232" s="88" t="s">
        <v>47</v>
      </c>
      <c r="C232" s="41"/>
      <c r="D232" s="168"/>
      <c r="E232" s="28"/>
      <c r="F232" s="42"/>
      <c r="G232" s="42"/>
      <c r="H232" s="42"/>
      <c r="I232" s="98"/>
      <c r="J232" s="110"/>
      <c r="K232" s="109"/>
      <c r="L232" s="109"/>
      <c r="M232" s="109"/>
      <c r="N232" s="108"/>
      <c r="O232" s="108"/>
      <c r="P232" s="108"/>
      <c r="Q232" s="108"/>
      <c r="R232" s="1"/>
      <c r="S232" s="1"/>
      <c r="T232" s="1"/>
      <c r="U232" s="1"/>
      <c r="V232" s="125"/>
    </row>
    <row r="233" spans="1:22" ht="12.75">
      <c r="A233" s="86" t="s">
        <v>123</v>
      </c>
      <c r="B233" s="69" t="s">
        <v>73</v>
      </c>
      <c r="C233" s="135"/>
      <c r="D233" s="170">
        <v>4</v>
      </c>
      <c r="E233" s="40">
        <v>21</v>
      </c>
      <c r="F233" s="45">
        <f aca="true" t="shared" si="77" ref="F233:F236">C233*D233</f>
        <v>0</v>
      </c>
      <c r="G233" s="45">
        <f aca="true" t="shared" si="78" ref="G233:G236">F233*E233*0.01</f>
        <v>0</v>
      </c>
      <c r="H233" s="45">
        <f aca="true" t="shared" si="79" ref="H233:H236">F233+G233</f>
        <v>0</v>
      </c>
      <c r="I233" s="99"/>
      <c r="J233" s="110"/>
      <c r="K233" s="109"/>
      <c r="L233" s="109"/>
      <c r="M233" s="109"/>
      <c r="N233" s="108"/>
      <c r="O233" s="108"/>
      <c r="P233" s="108"/>
      <c r="Q233" s="108"/>
      <c r="R233" s="1"/>
      <c r="S233" s="1"/>
      <c r="T233" s="1"/>
      <c r="U233" s="1"/>
      <c r="V233" s="125"/>
    </row>
    <row r="234" spans="1:22" ht="12.75">
      <c r="A234" s="86" t="s">
        <v>170</v>
      </c>
      <c r="B234" s="69" t="s">
        <v>228</v>
      </c>
      <c r="C234" s="135"/>
      <c r="D234" s="170">
        <v>1</v>
      </c>
      <c r="E234" s="40">
        <v>21</v>
      </c>
      <c r="F234" s="45">
        <f aca="true" t="shared" si="80" ref="F234:F235">C234*D234</f>
        <v>0</v>
      </c>
      <c r="G234" s="45">
        <f aca="true" t="shared" si="81" ref="G234:G235">F234*E234*0.01</f>
        <v>0</v>
      </c>
      <c r="H234" s="45">
        <f aca="true" t="shared" si="82" ref="H234:H235">F234+G234</f>
        <v>0</v>
      </c>
      <c r="I234" s="99"/>
      <c r="J234" s="110"/>
      <c r="K234" s="109"/>
      <c r="L234" s="109"/>
      <c r="M234" s="109"/>
      <c r="N234" s="108"/>
      <c r="O234" s="108"/>
      <c r="P234" s="108"/>
      <c r="Q234" s="108"/>
      <c r="R234" s="1"/>
      <c r="S234" s="1"/>
      <c r="T234" s="1"/>
      <c r="U234" s="1"/>
      <c r="V234" s="125"/>
    </row>
    <row r="235" spans="1:22" ht="12.75">
      <c r="A235" s="86" t="s">
        <v>171</v>
      </c>
      <c r="B235" s="69" t="s">
        <v>172</v>
      </c>
      <c r="C235" s="135"/>
      <c r="D235" s="170">
        <v>4</v>
      </c>
      <c r="E235" s="40">
        <v>21</v>
      </c>
      <c r="F235" s="45">
        <f t="shared" si="80"/>
        <v>0</v>
      </c>
      <c r="G235" s="45">
        <f t="shared" si="81"/>
        <v>0</v>
      </c>
      <c r="H235" s="45">
        <f t="shared" si="82"/>
        <v>0</v>
      </c>
      <c r="I235" s="99"/>
      <c r="J235" s="110"/>
      <c r="K235" s="109"/>
      <c r="L235" s="109"/>
      <c r="M235" s="109"/>
      <c r="N235" s="108"/>
      <c r="O235" s="108"/>
      <c r="P235" s="108"/>
      <c r="Q235" s="108"/>
      <c r="R235" s="1"/>
      <c r="S235" s="1"/>
      <c r="T235" s="1"/>
      <c r="U235" s="1"/>
      <c r="V235" s="125"/>
    </row>
    <row r="236" spans="1:22" ht="12.75">
      <c r="A236" s="146" t="s">
        <v>124</v>
      </c>
      <c r="B236" s="147" t="s">
        <v>169</v>
      </c>
      <c r="C236" s="151"/>
      <c r="D236" s="175">
        <v>4</v>
      </c>
      <c r="E236" s="152">
        <v>21</v>
      </c>
      <c r="F236" s="153">
        <f t="shared" si="77"/>
        <v>0</v>
      </c>
      <c r="G236" s="153">
        <f t="shared" si="78"/>
        <v>0</v>
      </c>
      <c r="H236" s="153">
        <f t="shared" si="79"/>
        <v>0</v>
      </c>
      <c r="I236" s="99"/>
      <c r="J236" s="110"/>
      <c r="K236" s="109"/>
      <c r="L236" s="109"/>
      <c r="M236" s="109"/>
      <c r="N236" s="108"/>
      <c r="O236" s="108"/>
      <c r="P236" s="108"/>
      <c r="Q236" s="108"/>
      <c r="R236" s="1"/>
      <c r="S236" s="1"/>
      <c r="T236" s="1"/>
      <c r="U236" s="1"/>
      <c r="V236" s="125"/>
    </row>
    <row r="237" spans="1:22" ht="12.75">
      <c r="A237" s="86" t="s">
        <v>166</v>
      </c>
      <c r="B237" s="69" t="s">
        <v>167</v>
      </c>
      <c r="C237" s="134"/>
      <c r="D237" s="168">
        <v>4</v>
      </c>
      <c r="E237" s="28">
        <v>21</v>
      </c>
      <c r="F237" s="42">
        <f aca="true" t="shared" si="83" ref="F237:F238">C237*D237</f>
        <v>0</v>
      </c>
      <c r="G237" s="42">
        <f aca="true" t="shared" si="84" ref="G237:G238">F237*E237*0.01</f>
        <v>0</v>
      </c>
      <c r="H237" s="42">
        <f aca="true" t="shared" si="85" ref="H237:H238">F237+G237</f>
        <v>0</v>
      </c>
      <c r="I237" s="99"/>
      <c r="J237" s="110"/>
      <c r="K237" s="109"/>
      <c r="L237" s="109"/>
      <c r="M237" s="109"/>
      <c r="N237" s="108"/>
      <c r="O237" s="108"/>
      <c r="P237" s="108"/>
      <c r="Q237" s="108"/>
      <c r="R237" s="1"/>
      <c r="S237" s="1"/>
      <c r="T237" s="1"/>
      <c r="U237" s="1"/>
      <c r="V237" s="125"/>
    </row>
    <row r="238" spans="1:22" ht="12.75">
      <c r="A238" s="86" t="s">
        <v>168</v>
      </c>
      <c r="B238" s="69" t="s">
        <v>200</v>
      </c>
      <c r="C238" s="134"/>
      <c r="D238" s="168">
        <v>4</v>
      </c>
      <c r="E238" s="28">
        <v>21</v>
      </c>
      <c r="F238" s="42">
        <f t="shared" si="83"/>
        <v>0</v>
      </c>
      <c r="G238" s="42">
        <f t="shared" si="84"/>
        <v>0</v>
      </c>
      <c r="H238" s="42">
        <f t="shared" si="85"/>
        <v>0</v>
      </c>
      <c r="I238" s="99"/>
      <c r="J238" s="110"/>
      <c r="K238" s="109"/>
      <c r="L238" s="109"/>
      <c r="M238" s="109"/>
      <c r="N238" s="108"/>
      <c r="O238" s="108"/>
      <c r="P238" s="108"/>
      <c r="Q238" s="108"/>
      <c r="R238" s="1"/>
      <c r="S238" s="105"/>
      <c r="T238" s="1"/>
      <c r="U238" s="1"/>
      <c r="V238" s="125"/>
    </row>
    <row r="239" spans="1:22" ht="12.75">
      <c r="A239" s="86"/>
      <c r="B239" s="80" t="s">
        <v>48</v>
      </c>
      <c r="C239" s="136"/>
      <c r="D239" s="170"/>
      <c r="E239" s="40"/>
      <c r="F239" s="45"/>
      <c r="G239" s="45"/>
      <c r="H239" s="45"/>
      <c r="I239" s="98"/>
      <c r="J239" s="110"/>
      <c r="K239" s="109"/>
      <c r="L239" s="109"/>
      <c r="M239" s="109"/>
      <c r="N239" s="108"/>
      <c r="O239" s="108"/>
      <c r="P239" s="108"/>
      <c r="Q239" s="108"/>
      <c r="R239" s="1"/>
      <c r="S239" s="1"/>
      <c r="T239" s="1"/>
      <c r="U239" s="1"/>
      <c r="V239" s="125"/>
    </row>
    <row r="240" spans="1:22" ht="12.75">
      <c r="A240" s="86" t="s">
        <v>125</v>
      </c>
      <c r="B240" s="166" t="s">
        <v>219</v>
      </c>
      <c r="C240" s="134"/>
      <c r="D240" s="169"/>
      <c r="E240" s="28"/>
      <c r="F240" s="42"/>
      <c r="G240" s="42"/>
      <c r="H240" s="42"/>
      <c r="I240" s="1"/>
      <c r="J240" s="110"/>
      <c r="K240" s="109"/>
      <c r="L240" s="109"/>
      <c r="M240" s="109"/>
      <c r="N240" s="108"/>
      <c r="O240" s="108"/>
      <c r="P240" s="108"/>
      <c r="Q240" s="108"/>
      <c r="R240" s="1"/>
      <c r="S240" s="1"/>
      <c r="T240" s="1"/>
      <c r="U240" s="1"/>
      <c r="V240" s="125"/>
    </row>
    <row r="241" spans="1:22" ht="22.5">
      <c r="A241" s="86"/>
      <c r="B241" s="167" t="s">
        <v>220</v>
      </c>
      <c r="C241" s="135"/>
      <c r="D241" s="170">
        <v>4</v>
      </c>
      <c r="E241" s="40">
        <v>21</v>
      </c>
      <c r="F241" s="45">
        <f aca="true" t="shared" si="86" ref="F241">C241*D241</f>
        <v>0</v>
      </c>
      <c r="G241" s="45">
        <f aca="true" t="shared" si="87" ref="G241">F241*E241*0.01</f>
        <v>0</v>
      </c>
      <c r="H241" s="45">
        <f aca="true" t="shared" si="88" ref="H241">F241+G241</f>
        <v>0</v>
      </c>
      <c r="I241" s="97"/>
      <c r="J241" s="121"/>
      <c r="K241" s="109"/>
      <c r="L241" s="109"/>
      <c r="M241" s="109"/>
      <c r="N241" s="108"/>
      <c r="O241" s="108"/>
      <c r="P241" s="108"/>
      <c r="Q241" s="108"/>
      <c r="R241" s="1"/>
      <c r="S241" s="1"/>
      <c r="T241" s="1"/>
      <c r="U241" s="1"/>
      <c r="V241" s="125"/>
    </row>
    <row r="242" spans="1:22" ht="12.75">
      <c r="A242" s="86" t="s">
        <v>264</v>
      </c>
      <c r="B242" s="166" t="s">
        <v>221</v>
      </c>
      <c r="C242" s="134"/>
      <c r="D242" s="168"/>
      <c r="E242" s="28"/>
      <c r="F242" s="42"/>
      <c r="G242" s="42"/>
      <c r="H242" s="42"/>
      <c r="I242" s="1"/>
      <c r="J242" s="110"/>
      <c r="K242" s="109"/>
      <c r="L242" s="109"/>
      <c r="M242" s="109"/>
      <c r="N242" s="108"/>
      <c r="O242" s="108"/>
      <c r="P242" s="108"/>
      <c r="Q242" s="108"/>
      <c r="R242" s="1"/>
      <c r="S242" s="1"/>
      <c r="T242" s="1"/>
      <c r="U242" s="1"/>
      <c r="V242" s="125"/>
    </row>
    <row r="243" spans="1:22" ht="22.5">
      <c r="A243" s="86"/>
      <c r="B243" s="167" t="s">
        <v>222</v>
      </c>
      <c r="C243" s="135"/>
      <c r="D243" s="170">
        <v>2</v>
      </c>
      <c r="E243" s="40">
        <v>21</v>
      </c>
      <c r="F243" s="45">
        <f aca="true" t="shared" si="89" ref="F243:F247">C243*D243</f>
        <v>0</v>
      </c>
      <c r="G243" s="45">
        <f aca="true" t="shared" si="90" ref="G243:G247">F243*E243*0.01</f>
        <v>0</v>
      </c>
      <c r="H243" s="45">
        <f aca="true" t="shared" si="91" ref="H243:H247">F243+G243</f>
        <v>0</v>
      </c>
      <c r="I243" s="97"/>
      <c r="J243" s="121"/>
      <c r="K243" s="109"/>
      <c r="L243" s="109"/>
      <c r="M243" s="109"/>
      <c r="N243" s="108"/>
      <c r="O243" s="108"/>
      <c r="P243" s="108"/>
      <c r="Q243" s="108"/>
      <c r="R243" s="1"/>
      <c r="S243" s="1"/>
      <c r="T243" s="1"/>
      <c r="U243" s="1"/>
      <c r="V243" s="125"/>
    </row>
    <row r="244" spans="1:22" ht="33.75">
      <c r="A244" s="86" t="s">
        <v>126</v>
      </c>
      <c r="B244" s="167" t="s">
        <v>265</v>
      </c>
      <c r="C244" s="135"/>
      <c r="D244" s="170">
        <v>4</v>
      </c>
      <c r="E244" s="40">
        <v>21</v>
      </c>
      <c r="F244" s="45">
        <f aca="true" t="shared" si="92" ref="F244">C244*D244</f>
        <v>0</v>
      </c>
      <c r="G244" s="45">
        <f aca="true" t="shared" si="93" ref="G244">F244*E244*0.01</f>
        <v>0</v>
      </c>
      <c r="H244" s="45">
        <f aca="true" t="shared" si="94" ref="H244">F244+G244</f>
        <v>0</v>
      </c>
      <c r="I244" s="97"/>
      <c r="J244" s="121"/>
      <c r="K244" s="109"/>
      <c r="L244" s="109"/>
      <c r="M244" s="109"/>
      <c r="N244" s="108"/>
      <c r="O244" s="108"/>
      <c r="P244" s="108"/>
      <c r="Q244" s="108"/>
      <c r="R244" s="1"/>
      <c r="S244" s="1"/>
      <c r="T244" s="1"/>
      <c r="U244" s="1"/>
      <c r="V244" s="125"/>
    </row>
    <row r="245" spans="1:22" ht="12.75">
      <c r="A245" s="146" t="s">
        <v>127</v>
      </c>
      <c r="B245" s="154" t="s">
        <v>223</v>
      </c>
      <c r="C245" s="151"/>
      <c r="D245" s="175">
        <v>1</v>
      </c>
      <c r="E245" s="152">
        <v>21</v>
      </c>
      <c r="F245" s="153">
        <f t="shared" si="89"/>
        <v>0</v>
      </c>
      <c r="G245" s="153">
        <f t="shared" si="90"/>
        <v>0</v>
      </c>
      <c r="H245" s="153">
        <f t="shared" si="91"/>
        <v>0</v>
      </c>
      <c r="I245" s="1"/>
      <c r="J245" s="110"/>
      <c r="K245" s="109"/>
      <c r="L245" s="109"/>
      <c r="M245" s="109"/>
      <c r="N245" s="108"/>
      <c r="O245" s="108"/>
      <c r="P245" s="108"/>
      <c r="Q245" s="108"/>
      <c r="R245" s="1"/>
      <c r="S245" s="1"/>
      <c r="T245" s="1"/>
      <c r="U245" s="1"/>
      <c r="V245" s="125"/>
    </row>
    <row r="246" spans="1:22" ht="12.75">
      <c r="A246" s="146" t="s">
        <v>225</v>
      </c>
      <c r="B246" s="154" t="s">
        <v>224</v>
      </c>
      <c r="C246" s="151"/>
      <c r="D246" s="175">
        <v>1</v>
      </c>
      <c r="E246" s="152">
        <v>21</v>
      </c>
      <c r="F246" s="153">
        <f t="shared" si="89"/>
        <v>0</v>
      </c>
      <c r="G246" s="153">
        <f t="shared" si="90"/>
        <v>0</v>
      </c>
      <c r="H246" s="153">
        <f t="shared" si="91"/>
        <v>0</v>
      </c>
      <c r="I246" s="1"/>
      <c r="J246" s="110"/>
      <c r="K246" s="109"/>
      <c r="L246" s="109"/>
      <c r="M246" s="109"/>
      <c r="N246" s="108"/>
      <c r="O246" s="108"/>
      <c r="P246" s="108"/>
      <c r="Q246" s="108"/>
      <c r="R246" s="1"/>
      <c r="S246" s="105"/>
      <c r="T246" s="1"/>
      <c r="U246" s="1"/>
      <c r="V246" s="125"/>
    </row>
    <row r="247" spans="1:22" ht="12.75">
      <c r="A247" s="86" t="s">
        <v>227</v>
      </c>
      <c r="B247" s="68" t="s">
        <v>226</v>
      </c>
      <c r="C247" s="134"/>
      <c r="D247" s="168">
        <v>1</v>
      </c>
      <c r="E247" s="28">
        <v>21</v>
      </c>
      <c r="F247" s="42">
        <f t="shared" si="89"/>
        <v>0</v>
      </c>
      <c r="G247" s="42">
        <f t="shared" si="90"/>
        <v>0</v>
      </c>
      <c r="H247" s="42">
        <f t="shared" si="91"/>
        <v>0</v>
      </c>
      <c r="I247" s="1"/>
      <c r="J247" s="110"/>
      <c r="K247" s="109"/>
      <c r="L247" s="109"/>
      <c r="M247" s="109"/>
      <c r="N247" s="108"/>
      <c r="O247" s="108"/>
      <c r="P247" s="108"/>
      <c r="Q247" s="108"/>
      <c r="R247" s="1"/>
      <c r="S247" s="1"/>
      <c r="T247" s="1"/>
      <c r="U247" s="1"/>
      <c r="V247" s="125"/>
    </row>
    <row r="248" spans="1:24" ht="13.5" thickBot="1">
      <c r="A248" s="85"/>
      <c r="B248" s="71"/>
      <c r="C248" s="32"/>
      <c r="D248" s="171"/>
      <c r="E248" s="9"/>
      <c r="F248" s="46"/>
      <c r="G248" s="46"/>
      <c r="H248" s="46"/>
      <c r="I248" s="1"/>
      <c r="J248" s="1"/>
      <c r="K248" s="1"/>
      <c r="L248" s="1"/>
      <c r="M248" s="1"/>
      <c r="N248" s="111"/>
      <c r="O248" s="111"/>
      <c r="P248" s="112"/>
      <c r="Q248" s="113"/>
      <c r="R248" s="1"/>
      <c r="S248" s="1"/>
      <c r="T248" s="1"/>
      <c r="U248" s="1"/>
      <c r="V248" s="17"/>
      <c r="X248" s="126"/>
    </row>
    <row r="249" spans="2:24" ht="13.5" thickBot="1">
      <c r="B249" s="165"/>
      <c r="C249" s="20"/>
      <c r="D249" s="10" t="s">
        <v>9</v>
      </c>
      <c r="E249" s="10"/>
      <c r="F249" s="43">
        <f>SUM(F226:F248)</f>
        <v>0</v>
      </c>
      <c r="G249" s="43">
        <f>SUM(G226:G248)</f>
        <v>0</v>
      </c>
      <c r="H249" s="44">
        <f>SUM(H226:H248)</f>
        <v>0</v>
      </c>
      <c r="I249" s="1"/>
      <c r="J249" s="1"/>
      <c r="K249" s="1"/>
      <c r="L249" s="1"/>
      <c r="M249" s="1"/>
      <c r="Q249" s="106"/>
      <c r="R249" s="1"/>
      <c r="S249" s="127"/>
      <c r="T249" s="128"/>
      <c r="U249" s="1"/>
      <c r="V249" s="17"/>
      <c r="X249" s="129"/>
    </row>
    <row r="250" spans="2:22" ht="12.75">
      <c r="B250" s="165"/>
      <c r="C250" s="20"/>
      <c r="D250" s="10"/>
      <c r="E250" s="10"/>
      <c r="F250" s="13"/>
      <c r="G250" s="13"/>
      <c r="H250" s="1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05"/>
      <c r="T250" s="36"/>
      <c r="U250" s="1"/>
      <c r="V250" s="99"/>
    </row>
    <row r="251" spans="2:22" ht="13.5" thickBot="1">
      <c r="B251" s="165"/>
      <c r="C251" s="20"/>
      <c r="D251" s="10"/>
      <c r="E251" s="10"/>
      <c r="F251" s="13"/>
      <c r="G251" s="13"/>
      <c r="H251" s="1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3.5" thickBot="1">
      <c r="B252" s="165" t="s">
        <v>15</v>
      </c>
      <c r="C252" s="47">
        <f>F249</f>
        <v>0</v>
      </c>
      <c r="D252" s="25" t="s">
        <v>12</v>
      </c>
      <c r="E252" s="1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06"/>
      <c r="T252" s="106"/>
      <c r="U252" s="106"/>
      <c r="V252" s="1"/>
    </row>
    <row r="253" spans="2:22" ht="13.5" thickBot="1">
      <c r="B253" s="33" t="s">
        <v>18</v>
      </c>
      <c r="C253" s="48">
        <f>G249</f>
        <v>0</v>
      </c>
      <c r="D253" s="34" t="s">
        <v>12</v>
      </c>
      <c r="E253" s="1"/>
      <c r="F253" s="5"/>
      <c r="G253" s="1"/>
      <c r="H253" s="1"/>
      <c r="I253" s="1"/>
      <c r="J253" s="1"/>
      <c r="N253" s="114"/>
      <c r="O253" s="115"/>
      <c r="P253" s="116"/>
      <c r="S253" s="106"/>
      <c r="T253" s="106"/>
      <c r="U253" s="106"/>
      <c r="V253" s="1"/>
    </row>
    <row r="254" spans="2:22" ht="13.5" thickBot="1">
      <c r="B254" s="33" t="s">
        <v>16</v>
      </c>
      <c r="C254" s="47">
        <f>H249</f>
        <v>0</v>
      </c>
      <c r="D254" s="25" t="s">
        <v>12</v>
      </c>
      <c r="E254" s="1"/>
      <c r="F254" s="5"/>
      <c r="G254" s="1"/>
      <c r="H254" s="1"/>
      <c r="I254" s="1"/>
      <c r="J254" s="1"/>
      <c r="S254" s="117"/>
      <c r="T254" s="117"/>
      <c r="U254" s="117"/>
      <c r="V254" s="1"/>
    </row>
    <row r="255" spans="2:22" ht="13.5" thickBot="1">
      <c r="B255" s="33"/>
      <c r="C255" s="144"/>
      <c r="D255" s="145"/>
      <c r="E255" s="1"/>
      <c r="F255" s="5"/>
      <c r="G255" s="1"/>
      <c r="H255" s="1"/>
      <c r="I255" s="1"/>
      <c r="J255" s="1"/>
      <c r="S255" s="117"/>
      <c r="T255" s="117"/>
      <c r="U255" s="117"/>
      <c r="V255" s="1"/>
    </row>
    <row r="256" ht="13.5" thickBot="1">
      <c r="B256" s="164" t="s">
        <v>81</v>
      </c>
    </row>
    <row r="260" spans="2:22" ht="23.25">
      <c r="B260" s="11" t="s">
        <v>256</v>
      </c>
      <c r="C260" s="17"/>
      <c r="D260" s="1"/>
      <c r="F260" s="50" t="s">
        <v>21</v>
      </c>
      <c r="G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2"/>
      <c r="C261" s="17"/>
      <c r="D261" s="1"/>
      <c r="E261" s="1"/>
      <c r="F261" s="1"/>
      <c r="G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8" t="s">
        <v>0</v>
      </c>
      <c r="C262" s="49" t="s">
        <v>20</v>
      </c>
      <c r="D262" s="1"/>
      <c r="E262" s="3"/>
      <c r="F262" s="36" t="s">
        <v>19</v>
      </c>
      <c r="G262" s="4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8" t="s">
        <v>14</v>
      </c>
      <c r="C263" s="18"/>
      <c r="D263" s="27"/>
      <c r="E263" s="2"/>
      <c r="F263" s="51" t="s">
        <v>49</v>
      </c>
      <c r="G263" s="26"/>
      <c r="H263" s="2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3.5" thickBot="1">
      <c r="B264" s="1"/>
      <c r="C264" s="1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>
      <c r="A265" s="81" t="s">
        <v>83</v>
      </c>
      <c r="B265" s="21" t="s">
        <v>1</v>
      </c>
      <c r="C265" s="22" t="s">
        <v>2</v>
      </c>
      <c r="D265" s="53" t="s">
        <v>10</v>
      </c>
      <c r="E265" s="30" t="s">
        <v>11</v>
      </c>
      <c r="F265" s="22" t="s">
        <v>3</v>
      </c>
      <c r="G265" s="22" t="s">
        <v>4</v>
      </c>
      <c r="H265" s="22" t="s">
        <v>3</v>
      </c>
      <c r="I265" s="1"/>
      <c r="J265" s="106"/>
      <c r="K265" s="16"/>
      <c r="L265" s="16"/>
      <c r="M265" s="16"/>
      <c r="N265" s="106"/>
      <c r="O265" s="106"/>
      <c r="P265" s="106"/>
      <c r="Q265" s="106"/>
      <c r="R265" s="1"/>
      <c r="S265" s="27"/>
      <c r="T265" s="1"/>
      <c r="U265" s="1"/>
      <c r="V265" s="1"/>
    </row>
    <row r="266" spans="1:22" ht="13.5" thickBot="1">
      <c r="A266" s="82"/>
      <c r="B266" s="23" t="s">
        <v>5</v>
      </c>
      <c r="C266" s="24" t="s">
        <v>6</v>
      </c>
      <c r="D266" s="52" t="s">
        <v>30</v>
      </c>
      <c r="E266" s="31" t="s">
        <v>7</v>
      </c>
      <c r="F266" s="24" t="s">
        <v>6</v>
      </c>
      <c r="G266" s="24" t="s">
        <v>8</v>
      </c>
      <c r="H266" s="24" t="s">
        <v>13</v>
      </c>
      <c r="I266" s="1"/>
      <c r="J266" s="106"/>
      <c r="K266" s="107"/>
      <c r="L266" s="107"/>
      <c r="M266" s="107"/>
      <c r="N266" s="106"/>
      <c r="O266" s="106"/>
      <c r="P266" s="106"/>
      <c r="Q266" s="106"/>
      <c r="R266" s="1"/>
      <c r="S266" s="1"/>
      <c r="T266" s="1"/>
      <c r="U266" s="1"/>
      <c r="V266" s="1"/>
    </row>
    <row r="267" spans="1:22" ht="12.75">
      <c r="A267" s="83"/>
      <c r="B267" s="89" t="s">
        <v>51</v>
      </c>
      <c r="C267" s="64"/>
      <c r="D267" s="38"/>
      <c r="E267" s="39"/>
      <c r="F267" s="37"/>
      <c r="G267" s="37"/>
      <c r="H267" s="37"/>
      <c r="I267" s="1"/>
      <c r="J267" s="106"/>
      <c r="K267" s="107"/>
      <c r="L267" s="107"/>
      <c r="M267" s="107"/>
      <c r="N267" s="106"/>
      <c r="O267" s="106"/>
      <c r="P267" s="106"/>
      <c r="Q267" s="106"/>
      <c r="R267" s="1"/>
      <c r="S267" s="1"/>
      <c r="T267" s="1"/>
      <c r="U267" s="1"/>
      <c r="V267" s="1"/>
    </row>
    <row r="268" spans="1:22" ht="12.75">
      <c r="A268" s="146" t="s">
        <v>128</v>
      </c>
      <c r="B268" s="155" t="s">
        <v>250</v>
      </c>
      <c r="C268" s="156"/>
      <c r="D268" s="174">
        <v>2</v>
      </c>
      <c r="E268" s="149">
        <v>21</v>
      </c>
      <c r="F268" s="150">
        <f aca="true" t="shared" si="95" ref="F268:F286">C268*D268</f>
        <v>0</v>
      </c>
      <c r="G268" s="150">
        <f aca="true" t="shared" si="96" ref="G268:G286">F268*E268*0.01</f>
        <v>0</v>
      </c>
      <c r="H268" s="150">
        <f aca="true" t="shared" si="97" ref="H268:H286">F268+G268</f>
        <v>0</v>
      </c>
      <c r="I268" s="1"/>
      <c r="J268" s="130"/>
      <c r="K268" s="109"/>
      <c r="L268" s="109"/>
      <c r="M268" s="109"/>
      <c r="N268" s="108"/>
      <c r="O268" s="108"/>
      <c r="P268" s="108"/>
      <c r="Q268" s="108"/>
      <c r="R268" s="1"/>
      <c r="S268" s="1"/>
      <c r="T268" s="1"/>
      <c r="U268" s="1"/>
      <c r="V268" s="125"/>
    </row>
    <row r="269" spans="1:22" ht="22.5">
      <c r="A269" s="146" t="s">
        <v>129</v>
      </c>
      <c r="B269" s="155" t="s">
        <v>251</v>
      </c>
      <c r="C269" s="156"/>
      <c r="D269" s="174">
        <v>2</v>
      </c>
      <c r="E269" s="149">
        <v>21</v>
      </c>
      <c r="F269" s="150">
        <f t="shared" si="95"/>
        <v>0</v>
      </c>
      <c r="G269" s="150">
        <f t="shared" si="96"/>
        <v>0</v>
      </c>
      <c r="H269" s="150">
        <f t="shared" si="97"/>
        <v>0</v>
      </c>
      <c r="I269" s="97"/>
      <c r="J269" s="130"/>
      <c r="K269" s="109"/>
      <c r="L269" s="109"/>
      <c r="M269" s="109"/>
      <c r="N269" s="108"/>
      <c r="O269" s="108"/>
      <c r="P269" s="108"/>
      <c r="Q269" s="108"/>
      <c r="R269" s="1"/>
      <c r="S269" s="1"/>
      <c r="T269" s="1"/>
      <c r="U269" s="1"/>
      <c r="V269" s="125"/>
    </row>
    <row r="270" spans="1:22" ht="12.75">
      <c r="A270" s="86" t="s">
        <v>130</v>
      </c>
      <c r="B270" s="90" t="s">
        <v>254</v>
      </c>
      <c r="C270" s="138"/>
      <c r="D270" s="168">
        <v>2</v>
      </c>
      <c r="E270" s="28">
        <v>21</v>
      </c>
      <c r="F270" s="42">
        <f aca="true" t="shared" si="98" ref="F270:F284">C270*D270</f>
        <v>0</v>
      </c>
      <c r="G270" s="42">
        <f aca="true" t="shared" si="99" ref="G270:G284">F270*E270*0.01</f>
        <v>0</v>
      </c>
      <c r="H270" s="42">
        <f aca="true" t="shared" si="100" ref="H270:H284">F270+G270</f>
        <v>0</v>
      </c>
      <c r="I270" s="1"/>
      <c r="J270" s="131"/>
      <c r="K270" s="109"/>
      <c r="L270" s="109"/>
      <c r="M270" s="109"/>
      <c r="N270" s="108"/>
      <c r="O270" s="108"/>
      <c r="P270" s="108"/>
      <c r="Q270" s="108"/>
      <c r="R270" s="1"/>
      <c r="S270" s="1"/>
      <c r="T270" s="1"/>
      <c r="U270" s="1"/>
      <c r="V270" s="125"/>
    </row>
    <row r="271" spans="1:22" ht="22.5">
      <c r="A271" s="86" t="s">
        <v>131</v>
      </c>
      <c r="B271" s="91" t="s">
        <v>53</v>
      </c>
      <c r="C271" s="137"/>
      <c r="D271" s="170">
        <v>1</v>
      </c>
      <c r="E271" s="40">
        <v>21</v>
      </c>
      <c r="F271" s="45">
        <f t="shared" si="98"/>
        <v>0</v>
      </c>
      <c r="G271" s="45">
        <f t="shared" si="99"/>
        <v>0</v>
      </c>
      <c r="H271" s="45">
        <f t="shared" si="100"/>
        <v>0</v>
      </c>
      <c r="I271" s="1"/>
      <c r="J271" s="131"/>
      <c r="K271" s="109"/>
      <c r="L271" s="109"/>
      <c r="M271" s="109"/>
      <c r="N271" s="108"/>
      <c r="O271" s="108"/>
      <c r="P271" s="108"/>
      <c r="Q271" s="108"/>
      <c r="R271" s="1"/>
      <c r="S271" s="1"/>
      <c r="T271" s="1"/>
      <c r="U271" s="1"/>
      <c r="V271" s="125"/>
    </row>
    <row r="272" spans="1:22" ht="12.75">
      <c r="A272" s="86" t="s">
        <v>132</v>
      </c>
      <c r="B272" s="90" t="s">
        <v>54</v>
      </c>
      <c r="C272" s="138"/>
      <c r="D272" s="168">
        <v>1</v>
      </c>
      <c r="E272" s="28">
        <v>21</v>
      </c>
      <c r="F272" s="42">
        <f t="shared" si="98"/>
        <v>0</v>
      </c>
      <c r="G272" s="42">
        <f t="shared" si="99"/>
        <v>0</v>
      </c>
      <c r="H272" s="42">
        <f t="shared" si="100"/>
        <v>0</v>
      </c>
      <c r="I272" s="1"/>
      <c r="J272" s="131"/>
      <c r="K272" s="109"/>
      <c r="L272" s="109"/>
      <c r="M272" s="109"/>
      <c r="N272" s="108"/>
      <c r="O272" s="108"/>
      <c r="P272" s="108"/>
      <c r="Q272" s="108"/>
      <c r="R272" s="1"/>
      <c r="S272" s="1"/>
      <c r="T272" s="1"/>
      <c r="U272" s="1"/>
      <c r="V272" s="125"/>
    </row>
    <row r="273" spans="1:22" ht="12.75">
      <c r="A273" s="86" t="s">
        <v>133</v>
      </c>
      <c r="B273" s="90" t="s">
        <v>55</v>
      </c>
      <c r="C273" s="138"/>
      <c r="D273" s="168">
        <v>2</v>
      </c>
      <c r="E273" s="28">
        <v>21</v>
      </c>
      <c r="F273" s="42">
        <f t="shared" si="98"/>
        <v>0</v>
      </c>
      <c r="G273" s="42">
        <f t="shared" si="99"/>
        <v>0</v>
      </c>
      <c r="H273" s="42">
        <f t="shared" si="100"/>
        <v>0</v>
      </c>
      <c r="I273" s="1"/>
      <c r="J273" s="131"/>
      <c r="K273" s="109"/>
      <c r="L273" s="109"/>
      <c r="M273" s="109"/>
      <c r="N273" s="108"/>
      <c r="O273" s="108"/>
      <c r="P273" s="108"/>
      <c r="Q273" s="108"/>
      <c r="R273" s="1"/>
      <c r="S273" s="1"/>
      <c r="T273" s="1"/>
      <c r="U273" s="1"/>
      <c r="V273" s="125"/>
    </row>
    <row r="274" spans="1:22" ht="22.5">
      <c r="A274" s="86" t="s">
        <v>134</v>
      </c>
      <c r="B274" s="90" t="s">
        <v>56</v>
      </c>
      <c r="C274" s="137"/>
      <c r="D274" s="170">
        <v>1</v>
      </c>
      <c r="E274" s="40">
        <v>21</v>
      </c>
      <c r="F274" s="45">
        <f t="shared" si="98"/>
        <v>0</v>
      </c>
      <c r="G274" s="45">
        <f t="shared" si="99"/>
        <v>0</v>
      </c>
      <c r="H274" s="45">
        <f t="shared" si="100"/>
        <v>0</v>
      </c>
      <c r="I274" s="1"/>
      <c r="J274" s="110"/>
      <c r="K274" s="109"/>
      <c r="L274" s="109"/>
      <c r="M274" s="109"/>
      <c r="N274" s="108"/>
      <c r="O274" s="108"/>
      <c r="P274" s="108"/>
      <c r="Q274" s="108"/>
      <c r="R274" s="1"/>
      <c r="S274" s="1"/>
      <c r="T274" s="1"/>
      <c r="U274" s="1"/>
      <c r="V274" s="125"/>
    </row>
    <row r="275" spans="1:22" ht="12.75">
      <c r="A275" s="86" t="s">
        <v>135</v>
      </c>
      <c r="B275" s="90"/>
      <c r="C275" s="139"/>
      <c r="D275" s="168"/>
      <c r="E275" s="28"/>
      <c r="F275" s="42"/>
      <c r="G275" s="42"/>
      <c r="H275" s="42"/>
      <c r="I275" s="1"/>
      <c r="J275" s="110"/>
      <c r="K275" s="109"/>
      <c r="L275" s="109"/>
      <c r="M275" s="109"/>
      <c r="N275" s="108"/>
      <c r="O275" s="108"/>
      <c r="P275" s="108"/>
      <c r="Q275" s="108"/>
      <c r="R275" s="1"/>
      <c r="S275" s="1"/>
      <c r="T275" s="1"/>
      <c r="U275" s="1"/>
      <c r="V275" s="125"/>
    </row>
    <row r="276" spans="1:22" ht="12.75">
      <c r="A276" s="86" t="s">
        <v>136</v>
      </c>
      <c r="B276" s="92" t="s">
        <v>52</v>
      </c>
      <c r="C276" s="140"/>
      <c r="D276" s="176"/>
      <c r="E276" s="60"/>
      <c r="F276" s="42"/>
      <c r="G276" s="42"/>
      <c r="H276" s="42"/>
      <c r="I276" s="1"/>
      <c r="J276" s="110"/>
      <c r="K276" s="109"/>
      <c r="L276" s="109"/>
      <c r="M276" s="109"/>
      <c r="N276" s="108"/>
      <c r="O276" s="108"/>
      <c r="P276" s="108"/>
      <c r="Q276" s="108"/>
      <c r="R276" s="1"/>
      <c r="S276" s="1"/>
      <c r="T276" s="1"/>
      <c r="U276" s="1"/>
      <c r="V276" s="125"/>
    </row>
    <row r="277" spans="1:22" ht="12.75">
      <c r="A277" s="146" t="s">
        <v>137</v>
      </c>
      <c r="B277" s="157" t="s">
        <v>64</v>
      </c>
      <c r="C277" s="158"/>
      <c r="D277" s="177">
        <v>1</v>
      </c>
      <c r="E277" s="159">
        <v>21</v>
      </c>
      <c r="F277" s="160">
        <f aca="true" t="shared" si="101" ref="F277">C277*D277</f>
        <v>0</v>
      </c>
      <c r="G277" s="160">
        <f aca="true" t="shared" si="102" ref="G277">F277*E277*0.01</f>
        <v>0</v>
      </c>
      <c r="H277" s="161">
        <f aca="true" t="shared" si="103" ref="H277">F277+G277</f>
        <v>0</v>
      </c>
      <c r="I277" s="1"/>
      <c r="J277" s="110"/>
      <c r="K277" s="109"/>
      <c r="L277" s="109"/>
      <c r="M277" s="109"/>
      <c r="N277" s="108"/>
      <c r="O277" s="108"/>
      <c r="P277" s="108"/>
      <c r="Q277" s="108"/>
      <c r="R277" s="1"/>
      <c r="S277" s="1"/>
      <c r="T277" s="1"/>
      <c r="U277" s="1"/>
      <c r="V277" s="125"/>
    </row>
    <row r="278" spans="1:22" ht="22.5">
      <c r="A278" s="86" t="s">
        <v>138</v>
      </c>
      <c r="B278" s="93" t="s">
        <v>57</v>
      </c>
      <c r="C278" s="58"/>
      <c r="D278" s="178"/>
      <c r="E278" s="56"/>
      <c r="F278" s="59"/>
      <c r="G278" s="59"/>
      <c r="H278" s="62"/>
      <c r="I278" s="1"/>
      <c r="J278" s="110"/>
      <c r="K278" s="109"/>
      <c r="L278" s="109"/>
      <c r="M278" s="109"/>
      <c r="N278" s="108"/>
      <c r="O278" s="108"/>
      <c r="P278" s="108"/>
      <c r="Q278" s="108"/>
      <c r="R278" s="1"/>
      <c r="S278" s="1"/>
      <c r="T278" s="1"/>
      <c r="U278" s="1"/>
      <c r="V278" s="125"/>
    </row>
    <row r="279" spans="1:22" ht="22.5">
      <c r="A279" s="86" t="s">
        <v>139</v>
      </c>
      <c r="B279" s="93" t="s">
        <v>58</v>
      </c>
      <c r="C279" s="58"/>
      <c r="D279" s="178"/>
      <c r="E279" s="56"/>
      <c r="F279" s="59"/>
      <c r="G279" s="59"/>
      <c r="H279" s="62"/>
      <c r="I279" s="1"/>
      <c r="J279" s="110"/>
      <c r="K279" s="109"/>
      <c r="L279" s="109"/>
      <c r="M279" s="109"/>
      <c r="N279" s="108"/>
      <c r="O279" s="108"/>
      <c r="P279" s="108"/>
      <c r="Q279" s="108"/>
      <c r="R279" s="1"/>
      <c r="S279" s="1"/>
      <c r="T279" s="1"/>
      <c r="U279" s="1"/>
      <c r="V279" s="125"/>
    </row>
    <row r="280" spans="1:22" ht="12.75">
      <c r="A280" s="86" t="s">
        <v>140</v>
      </c>
      <c r="B280" s="93" t="s">
        <v>50</v>
      </c>
      <c r="C280" s="58"/>
      <c r="D280" s="178"/>
      <c r="E280" s="56"/>
      <c r="F280" s="59"/>
      <c r="G280" s="59"/>
      <c r="H280" s="62"/>
      <c r="I280" s="1"/>
      <c r="J280" s="110"/>
      <c r="K280" s="109"/>
      <c r="L280" s="109"/>
      <c r="M280" s="109"/>
      <c r="N280" s="108"/>
      <c r="O280" s="108"/>
      <c r="P280" s="108"/>
      <c r="Q280" s="108"/>
      <c r="R280" s="1"/>
      <c r="S280" s="1"/>
      <c r="T280" s="1"/>
      <c r="U280" s="1"/>
      <c r="V280" s="125"/>
    </row>
    <row r="281" spans="1:22" ht="22.5">
      <c r="A281" s="86" t="s">
        <v>141</v>
      </c>
      <c r="B281" s="90" t="s">
        <v>65</v>
      </c>
      <c r="C281" s="141"/>
      <c r="D281" s="179"/>
      <c r="E281" s="28"/>
      <c r="F281" s="61"/>
      <c r="G281" s="61"/>
      <c r="H281" s="63"/>
      <c r="I281" s="1"/>
      <c r="J281" s="110"/>
      <c r="K281" s="109"/>
      <c r="L281" s="109"/>
      <c r="M281" s="109"/>
      <c r="N281" s="108"/>
      <c r="O281" s="108"/>
      <c r="P281" s="108"/>
      <c r="Q281" s="108"/>
      <c r="R281" s="1"/>
      <c r="S281" s="1"/>
      <c r="T281" s="1"/>
      <c r="U281" s="1"/>
      <c r="V281" s="125"/>
    </row>
    <row r="282" spans="1:22" ht="12.75">
      <c r="A282" s="86"/>
      <c r="B282" s="90" t="s">
        <v>162</v>
      </c>
      <c r="C282" s="138"/>
      <c r="D282" s="176">
        <v>1</v>
      </c>
      <c r="E282" s="60">
        <v>21</v>
      </c>
      <c r="F282" s="57">
        <f aca="true" t="shared" si="104" ref="F282">C282*D282</f>
        <v>0</v>
      </c>
      <c r="G282" s="57">
        <f aca="true" t="shared" si="105" ref="G282">F282*E282*0.01</f>
        <v>0</v>
      </c>
      <c r="H282" s="57">
        <f aca="true" t="shared" si="106" ref="H282">F282+G282</f>
        <v>0</v>
      </c>
      <c r="I282" s="1"/>
      <c r="J282" s="110"/>
      <c r="K282" s="109"/>
      <c r="L282" s="109"/>
      <c r="M282" s="109"/>
      <c r="N282" s="108"/>
      <c r="O282" s="108"/>
      <c r="P282" s="108"/>
      <c r="Q282" s="108"/>
      <c r="R282" s="1"/>
      <c r="S282" s="1"/>
      <c r="T282" s="1"/>
      <c r="U282" s="1"/>
      <c r="V282" s="125"/>
    </row>
    <row r="283" spans="1:22" ht="12.75">
      <c r="A283" s="86" t="s">
        <v>142</v>
      </c>
      <c r="B283" s="90" t="s">
        <v>59</v>
      </c>
      <c r="C283" s="138"/>
      <c r="D283" s="168">
        <v>1</v>
      </c>
      <c r="E283" s="28">
        <v>21</v>
      </c>
      <c r="F283" s="57">
        <f t="shared" si="98"/>
        <v>0</v>
      </c>
      <c r="G283" s="57">
        <f t="shared" si="99"/>
        <v>0</v>
      </c>
      <c r="H283" s="57">
        <f t="shared" si="100"/>
        <v>0</v>
      </c>
      <c r="I283" s="1"/>
      <c r="J283" s="110"/>
      <c r="K283" s="109"/>
      <c r="L283" s="109"/>
      <c r="M283" s="109"/>
      <c r="N283" s="108"/>
      <c r="O283" s="108"/>
      <c r="P283" s="108"/>
      <c r="Q283" s="108"/>
      <c r="R283" s="1"/>
      <c r="S283" s="1"/>
      <c r="T283" s="1"/>
      <c r="U283" s="1"/>
      <c r="V283" s="125"/>
    </row>
    <row r="284" spans="1:22" ht="12.75">
      <c r="A284" s="86" t="s">
        <v>143</v>
      </c>
      <c r="B284" s="90" t="s">
        <v>60</v>
      </c>
      <c r="C284" s="138"/>
      <c r="D284" s="168">
        <v>1</v>
      </c>
      <c r="E284" s="28">
        <v>21</v>
      </c>
      <c r="F284" s="42">
        <f t="shared" si="98"/>
        <v>0</v>
      </c>
      <c r="G284" s="42">
        <f t="shared" si="99"/>
        <v>0</v>
      </c>
      <c r="H284" s="42">
        <f t="shared" si="100"/>
        <v>0</v>
      </c>
      <c r="I284" s="1"/>
      <c r="J284" s="110"/>
      <c r="K284" s="109"/>
      <c r="L284" s="109"/>
      <c r="M284" s="109"/>
      <c r="N284" s="108"/>
      <c r="O284" s="108"/>
      <c r="P284" s="108"/>
      <c r="Q284" s="108"/>
      <c r="R284" s="1"/>
      <c r="S284" s="1"/>
      <c r="T284" s="1"/>
      <c r="U284" s="1"/>
      <c r="V284" s="125"/>
    </row>
    <row r="285" spans="1:22" ht="12.75">
      <c r="A285" s="86" t="s">
        <v>144</v>
      </c>
      <c r="B285" s="90" t="s">
        <v>61</v>
      </c>
      <c r="C285" s="138"/>
      <c r="D285" s="168">
        <v>1</v>
      </c>
      <c r="E285" s="28">
        <v>21</v>
      </c>
      <c r="F285" s="42">
        <f t="shared" si="95"/>
        <v>0</v>
      </c>
      <c r="G285" s="42">
        <f t="shared" si="96"/>
        <v>0</v>
      </c>
      <c r="H285" s="42">
        <f t="shared" si="97"/>
        <v>0</v>
      </c>
      <c r="I285" s="1"/>
      <c r="J285" s="110"/>
      <c r="K285" s="109"/>
      <c r="L285" s="109"/>
      <c r="M285" s="109"/>
      <c r="N285" s="108"/>
      <c r="O285" s="108"/>
      <c r="P285" s="108"/>
      <c r="Q285" s="108"/>
      <c r="R285" s="1"/>
      <c r="S285" s="1"/>
      <c r="T285" s="1"/>
      <c r="U285" s="1"/>
      <c r="V285" s="125"/>
    </row>
    <row r="286" spans="1:22" ht="12.75">
      <c r="A286" s="86"/>
      <c r="B286" s="90" t="s">
        <v>62</v>
      </c>
      <c r="C286" s="138"/>
      <c r="D286" s="168">
        <v>1</v>
      </c>
      <c r="E286" s="28">
        <v>21</v>
      </c>
      <c r="F286" s="42">
        <f t="shared" si="95"/>
        <v>0</v>
      </c>
      <c r="G286" s="42">
        <f t="shared" si="96"/>
        <v>0</v>
      </c>
      <c r="H286" s="42">
        <f t="shared" si="97"/>
        <v>0</v>
      </c>
      <c r="I286" s="1"/>
      <c r="J286" s="110"/>
      <c r="K286" s="109"/>
      <c r="L286" s="109"/>
      <c r="M286" s="109"/>
      <c r="N286" s="108"/>
      <c r="O286" s="108"/>
      <c r="P286" s="108"/>
      <c r="Q286" s="108"/>
      <c r="R286" s="1"/>
      <c r="S286" s="1"/>
      <c r="T286" s="1"/>
      <c r="U286" s="1"/>
      <c r="V286" s="125"/>
    </row>
    <row r="287" spans="1:22" ht="13.5" thickBot="1">
      <c r="A287" s="94"/>
      <c r="B287" s="71"/>
      <c r="C287" s="65"/>
      <c r="D287" s="171"/>
      <c r="E287" s="9"/>
      <c r="F287" s="46"/>
      <c r="G287" s="46"/>
      <c r="H287" s="46"/>
      <c r="I287" s="1"/>
      <c r="J287" s="1"/>
      <c r="K287" s="1"/>
      <c r="L287" s="1"/>
      <c r="M287" s="1"/>
      <c r="N287" s="111"/>
      <c r="O287" s="111"/>
      <c r="P287" s="112"/>
      <c r="Q287" s="113"/>
      <c r="R287" s="1"/>
      <c r="S287" s="1"/>
      <c r="T287" s="1"/>
      <c r="U287" s="1"/>
      <c r="V287" s="17"/>
    </row>
    <row r="288" spans="2:22" ht="13.5" thickBot="1">
      <c r="B288" s="165"/>
      <c r="C288" s="20"/>
      <c r="D288" s="10" t="s">
        <v>9</v>
      </c>
      <c r="E288" s="10"/>
      <c r="F288" s="43">
        <f>SUM(F268:F287)</f>
        <v>0</v>
      </c>
      <c r="G288" s="43">
        <f>SUM(G268:G287)</f>
        <v>0</v>
      </c>
      <c r="H288" s="44">
        <f>SUM(H268:H287)</f>
        <v>0</v>
      </c>
      <c r="I288" s="1"/>
      <c r="J288" s="1"/>
      <c r="K288" s="1"/>
      <c r="L288" s="1"/>
      <c r="M288" s="1"/>
      <c r="Q288" s="106"/>
      <c r="R288" s="1"/>
      <c r="S288" s="1"/>
      <c r="T288" s="1"/>
      <c r="U288" s="1"/>
      <c r="V288" s="17"/>
    </row>
    <row r="289" spans="2:22" ht="12.75">
      <c r="B289" s="165"/>
      <c r="C289" s="20"/>
      <c r="D289" s="10"/>
      <c r="E289" s="10"/>
      <c r="F289" s="13"/>
      <c r="G289" s="13"/>
      <c r="H289" s="1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05"/>
      <c r="T289" s="1"/>
      <c r="U289" s="1"/>
      <c r="V289" s="99"/>
    </row>
    <row r="290" spans="2:22" ht="13.5" thickBot="1">
      <c r="B290" s="165"/>
      <c r="C290" s="20"/>
      <c r="D290" s="10"/>
      <c r="E290" s="10"/>
      <c r="F290" s="13"/>
      <c r="G290" s="13"/>
      <c r="H290" s="1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3.5" thickBot="1">
      <c r="B291" s="165" t="s">
        <v>15</v>
      </c>
      <c r="C291" s="47">
        <f>F288</f>
        <v>0</v>
      </c>
      <c r="D291" s="25" t="s">
        <v>12</v>
      </c>
      <c r="E291" s="1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06"/>
      <c r="T291" s="106"/>
      <c r="U291" s="106"/>
      <c r="V291" s="1"/>
    </row>
    <row r="292" spans="2:22" ht="13.5" thickBot="1">
      <c r="B292" s="33" t="s">
        <v>18</v>
      </c>
      <c r="C292" s="48">
        <f>G288</f>
        <v>0</v>
      </c>
      <c r="D292" s="34" t="s">
        <v>12</v>
      </c>
      <c r="E292" s="1"/>
      <c r="F292" s="5"/>
      <c r="G292" s="1"/>
      <c r="H292" s="1"/>
      <c r="I292" s="1"/>
      <c r="J292" s="1"/>
      <c r="N292" s="114"/>
      <c r="O292" s="115"/>
      <c r="P292" s="116"/>
      <c r="S292" s="106"/>
      <c r="T292" s="106"/>
      <c r="U292" s="106"/>
      <c r="V292" s="1"/>
    </row>
    <row r="293" spans="2:22" ht="13.5" thickBot="1">
      <c r="B293" s="33" t="s">
        <v>16</v>
      </c>
      <c r="C293" s="47">
        <f>H288</f>
        <v>0</v>
      </c>
      <c r="D293" s="25" t="s">
        <v>12</v>
      </c>
      <c r="E293" s="1"/>
      <c r="F293" s="5"/>
      <c r="G293" s="1"/>
      <c r="H293" s="1"/>
      <c r="I293" s="1"/>
      <c r="J293" s="1"/>
      <c r="S293" s="117"/>
      <c r="T293" s="117"/>
      <c r="U293" s="117"/>
      <c r="V293" s="1"/>
    </row>
    <row r="294" spans="2:22" ht="12.75">
      <c r="B294" s="165"/>
      <c r="C294" s="20"/>
      <c r="D294" s="10"/>
      <c r="E294" s="10"/>
      <c r="F294" s="13"/>
      <c r="G294" s="13"/>
      <c r="H294" s="13"/>
      <c r="S294" s="118"/>
      <c r="T294" s="118"/>
      <c r="U294" s="115"/>
      <c r="V294" s="36"/>
    </row>
    <row r="295" spans="2:19" ht="12.75">
      <c r="B295" s="33"/>
      <c r="C295" s="35"/>
      <c r="D295" s="15"/>
      <c r="E295" s="14"/>
      <c r="F295" s="29"/>
      <c r="G295" s="1"/>
      <c r="H295" s="1"/>
      <c r="S295" s="111"/>
    </row>
    <row r="296" spans="2:19" ht="12.75">
      <c r="B296" s="33"/>
      <c r="C296" s="17"/>
      <c r="D296" s="15"/>
      <c r="E296" s="15"/>
      <c r="F296" s="29"/>
      <c r="G296" s="2"/>
      <c r="H296" s="1"/>
      <c r="R296" s="1"/>
      <c r="S296" s="111"/>
    </row>
    <row r="297" spans="2:19" ht="12.75">
      <c r="B297" s="33"/>
      <c r="C297" s="17"/>
      <c r="D297" s="15"/>
      <c r="E297" s="15"/>
      <c r="F297" s="29"/>
      <c r="G297" s="2"/>
      <c r="H297" s="1"/>
      <c r="R297" s="1"/>
      <c r="S297" s="111"/>
    </row>
    <row r="298" spans="2:19" ht="12.75">
      <c r="B298" s="33"/>
      <c r="C298" s="17"/>
      <c r="D298" s="15"/>
      <c r="E298" s="15"/>
      <c r="F298" s="29"/>
      <c r="G298" s="2"/>
      <c r="H298" s="1"/>
      <c r="R298" s="1"/>
      <c r="S298" s="111"/>
    </row>
    <row r="299" spans="2:19" ht="12.75">
      <c r="B299" s="33"/>
      <c r="C299" s="17"/>
      <c r="D299" s="15"/>
      <c r="E299" s="15"/>
      <c r="F299" s="29"/>
      <c r="G299" s="2"/>
      <c r="H299" s="1"/>
      <c r="R299" s="1"/>
      <c r="S299" s="111"/>
    </row>
    <row r="300" spans="2:19" ht="12.75">
      <c r="B300" s="33"/>
      <c r="C300" s="17"/>
      <c r="D300" s="15"/>
      <c r="E300" s="15"/>
      <c r="F300" s="29"/>
      <c r="G300" s="2"/>
      <c r="H300" s="1"/>
      <c r="R300" s="1"/>
      <c r="S300" s="111"/>
    </row>
    <row r="301" spans="2:19" ht="12.75">
      <c r="B301" s="33"/>
      <c r="C301" s="17"/>
      <c r="D301" s="15"/>
      <c r="E301" s="15"/>
      <c r="F301" s="29"/>
      <c r="G301" s="2"/>
      <c r="H301" s="1"/>
      <c r="R301" s="1"/>
      <c r="S301" s="111"/>
    </row>
    <row r="302" spans="2:19" ht="12.75">
      <c r="B302" s="33"/>
      <c r="C302" s="17"/>
      <c r="D302" s="15"/>
      <c r="E302" s="15"/>
      <c r="F302" s="29"/>
      <c r="G302" s="2"/>
      <c r="H302" s="1"/>
      <c r="R302" s="1"/>
      <c r="S302" s="111"/>
    </row>
    <row r="303" spans="2:19" ht="12.75">
      <c r="B303" s="33"/>
      <c r="C303" s="17"/>
      <c r="D303" s="15"/>
      <c r="E303" s="15"/>
      <c r="F303" s="29"/>
      <c r="G303" s="2"/>
      <c r="H303" s="1"/>
      <c r="R303" s="1"/>
      <c r="S303" s="111"/>
    </row>
    <row r="304" spans="2:19" ht="12.75">
      <c r="B304" s="33"/>
      <c r="C304" s="17"/>
      <c r="D304" s="15"/>
      <c r="E304" s="15"/>
      <c r="F304" s="29"/>
      <c r="G304" s="2"/>
      <c r="H304" s="1"/>
      <c r="R304" s="1"/>
      <c r="S304" s="111"/>
    </row>
    <row r="305" spans="2:19" ht="12.75">
      <c r="B305" s="33"/>
      <c r="C305" s="17"/>
      <c r="D305" s="15"/>
      <c r="E305" s="15"/>
      <c r="F305" s="29"/>
      <c r="G305" s="2"/>
      <c r="H305" s="1"/>
      <c r="R305" s="1"/>
      <c r="S305" s="111"/>
    </row>
    <row r="307" ht="13.5" thickBot="1"/>
    <row r="308" ht="13.5" thickBot="1">
      <c r="B308" s="164" t="s">
        <v>82</v>
      </c>
    </row>
    <row r="312" spans="2:22" ht="23.25">
      <c r="B312" s="11" t="s">
        <v>256</v>
      </c>
      <c r="C312" s="17"/>
      <c r="D312" s="1"/>
      <c r="F312" s="50" t="s">
        <v>21</v>
      </c>
      <c r="G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2"/>
      <c r="C313" s="17"/>
      <c r="D313" s="1"/>
      <c r="E313" s="1"/>
      <c r="F313" s="1"/>
      <c r="G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8" t="s">
        <v>0</v>
      </c>
      <c r="C314" s="49" t="s">
        <v>20</v>
      </c>
      <c r="D314" s="1"/>
      <c r="E314" s="3"/>
      <c r="F314" s="36" t="s">
        <v>19</v>
      </c>
      <c r="G314" s="4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8" t="s">
        <v>14</v>
      </c>
      <c r="C315" s="18"/>
      <c r="D315" s="27"/>
      <c r="E315" s="2"/>
      <c r="F315" s="51" t="s">
        <v>74</v>
      </c>
      <c r="G315" s="26"/>
      <c r="H315" s="2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3.5" thickBot="1">
      <c r="B316" s="1"/>
      <c r="C316" s="1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>
      <c r="A317" s="81" t="s">
        <v>83</v>
      </c>
      <c r="B317" s="21" t="s">
        <v>1</v>
      </c>
      <c r="C317" s="22" t="s">
        <v>2</v>
      </c>
      <c r="D317" s="53" t="s">
        <v>10</v>
      </c>
      <c r="E317" s="30" t="s">
        <v>11</v>
      </c>
      <c r="F317" s="22" t="s">
        <v>3</v>
      </c>
      <c r="G317" s="22" t="s">
        <v>4</v>
      </c>
      <c r="H317" s="22" t="s">
        <v>3</v>
      </c>
      <c r="I317" s="1"/>
      <c r="J317" s="106"/>
      <c r="K317" s="16"/>
      <c r="L317" s="16"/>
      <c r="M317" s="16"/>
      <c r="N317" s="106"/>
      <c r="O317" s="106"/>
      <c r="P317" s="106"/>
      <c r="Q317" s="106"/>
      <c r="R317" s="1"/>
      <c r="S317" s="27"/>
      <c r="T317" s="1"/>
      <c r="U317" s="1"/>
      <c r="V317" s="1"/>
    </row>
    <row r="318" spans="1:22" ht="13.5" thickBot="1">
      <c r="A318" s="82"/>
      <c r="B318" s="23" t="s">
        <v>5</v>
      </c>
      <c r="C318" s="24" t="s">
        <v>6</v>
      </c>
      <c r="D318" s="52" t="s">
        <v>30</v>
      </c>
      <c r="E318" s="31" t="s">
        <v>7</v>
      </c>
      <c r="F318" s="24" t="s">
        <v>6</v>
      </c>
      <c r="G318" s="24" t="s">
        <v>8</v>
      </c>
      <c r="H318" s="24" t="s">
        <v>13</v>
      </c>
      <c r="I318" s="1"/>
      <c r="J318" s="106"/>
      <c r="K318" s="107"/>
      <c r="L318" s="107"/>
      <c r="M318" s="107"/>
      <c r="N318" s="106"/>
      <c r="O318" s="106"/>
      <c r="P318" s="106"/>
      <c r="Q318" s="106"/>
      <c r="R318" s="1"/>
      <c r="S318" s="1"/>
      <c r="T318" s="1"/>
      <c r="U318" s="1"/>
      <c r="V318" s="1"/>
    </row>
    <row r="319" spans="1:22" ht="12.75">
      <c r="A319" s="83"/>
      <c r="B319" s="79" t="s">
        <v>76</v>
      </c>
      <c r="C319" s="37"/>
      <c r="D319" s="38"/>
      <c r="E319" s="39"/>
      <c r="F319" s="37"/>
      <c r="G319" s="37"/>
      <c r="H319" s="37"/>
      <c r="I319" s="1"/>
      <c r="J319" s="106"/>
      <c r="K319" s="107"/>
      <c r="L319" s="107"/>
      <c r="M319" s="107"/>
      <c r="N319" s="106"/>
      <c r="O319" s="106"/>
      <c r="P319" s="106"/>
      <c r="Q319" s="106"/>
      <c r="R319" s="1"/>
      <c r="S319" s="1"/>
      <c r="T319" s="1"/>
      <c r="U319" s="1"/>
      <c r="V319" s="1"/>
    </row>
    <row r="320" spans="1:22" ht="12.75">
      <c r="A320" s="146" t="s">
        <v>145</v>
      </c>
      <c r="B320" s="154" t="s">
        <v>252</v>
      </c>
      <c r="C320" s="151"/>
      <c r="D320" s="180">
        <v>2</v>
      </c>
      <c r="E320" s="152">
        <v>21</v>
      </c>
      <c r="F320" s="153">
        <f aca="true" t="shared" si="107" ref="F320:F323">C320*D320</f>
        <v>0</v>
      </c>
      <c r="G320" s="153">
        <f aca="true" t="shared" si="108" ref="G320:G323">F320*E320*0.01</f>
        <v>0</v>
      </c>
      <c r="H320" s="153">
        <f aca="true" t="shared" si="109" ref="H320:H323">F320+G320</f>
        <v>0</v>
      </c>
      <c r="I320" s="1"/>
      <c r="J320" s="108"/>
      <c r="K320" s="109"/>
      <c r="L320" s="109"/>
      <c r="M320" s="109"/>
      <c r="N320" s="108"/>
      <c r="O320" s="108"/>
      <c r="P320" s="108"/>
      <c r="Q320" s="108"/>
      <c r="R320" s="1"/>
      <c r="S320" s="1"/>
      <c r="T320" s="1"/>
      <c r="U320" s="1"/>
      <c r="V320" s="125"/>
    </row>
    <row r="321" spans="1:22" ht="12.75">
      <c r="A321" s="146" t="s">
        <v>146</v>
      </c>
      <c r="B321" s="154" t="s">
        <v>253</v>
      </c>
      <c r="C321" s="151"/>
      <c r="D321" s="180">
        <v>12</v>
      </c>
      <c r="E321" s="152">
        <v>21</v>
      </c>
      <c r="F321" s="153">
        <f t="shared" si="107"/>
        <v>0</v>
      </c>
      <c r="G321" s="153">
        <f t="shared" si="108"/>
        <v>0</v>
      </c>
      <c r="H321" s="153">
        <f t="shared" si="109"/>
        <v>0</v>
      </c>
      <c r="I321" s="1"/>
      <c r="J321" s="110"/>
      <c r="K321" s="109"/>
      <c r="L321" s="109"/>
      <c r="M321" s="109"/>
      <c r="N321" s="108"/>
      <c r="O321" s="108"/>
      <c r="P321" s="108"/>
      <c r="Q321" s="108"/>
      <c r="R321" s="1"/>
      <c r="S321" s="1"/>
      <c r="T321" s="1"/>
      <c r="U321" s="1"/>
      <c r="V321" s="125"/>
    </row>
    <row r="322" spans="1:22" ht="12.75">
      <c r="A322" s="86" t="s">
        <v>147</v>
      </c>
      <c r="B322" s="69" t="s">
        <v>149</v>
      </c>
      <c r="C322" s="135"/>
      <c r="D322" s="181">
        <v>1</v>
      </c>
      <c r="E322" s="40">
        <v>21</v>
      </c>
      <c r="F322" s="45">
        <f t="shared" si="107"/>
        <v>0</v>
      </c>
      <c r="G322" s="45">
        <f t="shared" si="108"/>
        <v>0</v>
      </c>
      <c r="H322" s="45">
        <f t="shared" si="109"/>
        <v>0</v>
      </c>
      <c r="I322" s="1"/>
      <c r="J322" s="110"/>
      <c r="K322" s="109"/>
      <c r="L322" s="109"/>
      <c r="M322" s="109"/>
      <c r="N322" s="108"/>
      <c r="O322" s="108"/>
      <c r="P322" s="108"/>
      <c r="Q322" s="108"/>
      <c r="R322" s="1"/>
      <c r="S322" s="1"/>
      <c r="T322" s="1"/>
      <c r="U322" s="1"/>
      <c r="V322" s="125"/>
    </row>
    <row r="323" spans="1:22" ht="12.75">
      <c r="A323" s="86" t="s">
        <v>148</v>
      </c>
      <c r="B323" s="68" t="s">
        <v>150</v>
      </c>
      <c r="C323" s="134"/>
      <c r="D323" s="169">
        <v>1</v>
      </c>
      <c r="E323" s="28">
        <v>21</v>
      </c>
      <c r="F323" s="42">
        <f t="shared" si="107"/>
        <v>0</v>
      </c>
      <c r="G323" s="42">
        <f t="shared" si="108"/>
        <v>0</v>
      </c>
      <c r="H323" s="42">
        <f t="shared" si="109"/>
        <v>0</v>
      </c>
      <c r="I323" s="1"/>
      <c r="J323" s="110"/>
      <c r="K323" s="109"/>
      <c r="L323" s="109"/>
      <c r="M323" s="109"/>
      <c r="N323" s="108"/>
      <c r="O323" s="108"/>
      <c r="P323" s="108"/>
      <c r="Q323" s="108"/>
      <c r="R323" s="1"/>
      <c r="S323" s="1"/>
      <c r="T323" s="1"/>
      <c r="U323" s="1"/>
      <c r="V323" s="125"/>
    </row>
    <row r="324" spans="1:22" ht="12.75">
      <c r="A324" s="86" t="s">
        <v>245</v>
      </c>
      <c r="B324" s="70" t="s">
        <v>246</v>
      </c>
      <c r="C324" s="134"/>
      <c r="D324" s="169">
        <v>1</v>
      </c>
      <c r="E324" s="28">
        <v>21</v>
      </c>
      <c r="F324" s="42">
        <f aca="true" t="shared" si="110" ref="F324">C324*D324</f>
        <v>0</v>
      </c>
      <c r="G324" s="42">
        <f aca="true" t="shared" si="111" ref="G324">F324*E324*0.01</f>
        <v>0</v>
      </c>
      <c r="H324" s="42">
        <f aca="true" t="shared" si="112" ref="H324">F324+G324</f>
        <v>0</v>
      </c>
      <c r="I324" s="54"/>
      <c r="J324" s="110"/>
      <c r="K324" s="109"/>
      <c r="L324" s="109"/>
      <c r="M324" s="109"/>
      <c r="N324" s="108"/>
      <c r="O324" s="108"/>
      <c r="P324" s="108"/>
      <c r="Q324" s="108"/>
      <c r="R324" s="27"/>
      <c r="S324" s="1"/>
      <c r="T324" s="1"/>
      <c r="U324" s="1"/>
      <c r="V324" s="125"/>
    </row>
    <row r="325" spans="1:22" ht="13.5" thickBot="1">
      <c r="A325" s="85"/>
      <c r="B325" s="71"/>
      <c r="C325" s="32"/>
      <c r="D325" s="171"/>
      <c r="E325" s="9"/>
      <c r="F325" s="46"/>
      <c r="G325" s="46"/>
      <c r="H325" s="46"/>
      <c r="I325" s="1"/>
      <c r="J325" s="1"/>
      <c r="K325" s="1"/>
      <c r="L325" s="1"/>
      <c r="M325" s="1"/>
      <c r="N325" s="111"/>
      <c r="O325" s="111"/>
      <c r="P325" s="112"/>
      <c r="Q325" s="113"/>
      <c r="R325" s="1"/>
      <c r="S325" s="1"/>
      <c r="T325" s="1"/>
      <c r="U325" s="1"/>
      <c r="V325" s="17"/>
    </row>
    <row r="326" spans="2:22" ht="13.5" thickBot="1">
      <c r="B326" s="165"/>
      <c r="C326" s="20"/>
      <c r="D326" s="10" t="s">
        <v>9</v>
      </c>
      <c r="E326" s="10"/>
      <c r="F326" s="43">
        <f>SUM(F320:F325)</f>
        <v>0</v>
      </c>
      <c r="G326" s="43">
        <f>SUM(G320:G325)</f>
        <v>0</v>
      </c>
      <c r="H326" s="44">
        <f>SUM(H320:H325)</f>
        <v>0</v>
      </c>
      <c r="I326" s="1"/>
      <c r="J326" s="1"/>
      <c r="K326" s="1"/>
      <c r="L326" s="1"/>
      <c r="M326" s="1"/>
      <c r="Q326" s="106"/>
      <c r="R326" s="1"/>
      <c r="S326" s="1"/>
      <c r="T326" s="1"/>
      <c r="U326" s="1"/>
      <c r="V326" s="17"/>
    </row>
    <row r="327" spans="2:22" ht="13.5" thickBot="1">
      <c r="B327" s="165"/>
      <c r="C327" s="20"/>
      <c r="D327" s="10"/>
      <c r="E327" s="10"/>
      <c r="F327" s="13"/>
      <c r="G327" s="13"/>
      <c r="H327" s="1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05"/>
      <c r="T327" s="1"/>
      <c r="U327" s="1"/>
      <c r="V327" s="99"/>
    </row>
    <row r="328" spans="2:8" ht="13.5" thickBot="1">
      <c r="B328" s="165" t="s">
        <v>15</v>
      </c>
      <c r="C328" s="47">
        <f>F326</f>
        <v>0</v>
      </c>
      <c r="D328" s="25" t="s">
        <v>12</v>
      </c>
      <c r="E328" s="1"/>
      <c r="F328" s="5"/>
      <c r="G328" s="1"/>
      <c r="H328" s="1"/>
    </row>
    <row r="329" spans="2:8" ht="13.5" thickBot="1">
      <c r="B329" s="33" t="s">
        <v>18</v>
      </c>
      <c r="C329" s="48">
        <f>G326</f>
        <v>0</v>
      </c>
      <c r="D329" s="34" t="s">
        <v>12</v>
      </c>
      <c r="E329" s="1"/>
      <c r="F329" s="5"/>
      <c r="G329" s="1"/>
      <c r="H329" s="1"/>
    </row>
    <row r="330" spans="2:16" ht="13.5" thickBot="1">
      <c r="B330" s="33" t="s">
        <v>16</v>
      </c>
      <c r="C330" s="47">
        <f>H326</f>
        <v>0</v>
      </c>
      <c r="D330" s="25" t="s">
        <v>12</v>
      </c>
      <c r="E330" s="1"/>
      <c r="F330" s="5"/>
      <c r="G330" s="1"/>
      <c r="H330" s="1"/>
      <c r="N330" s="114"/>
      <c r="O330" s="115"/>
      <c r="P330" s="116"/>
    </row>
    <row r="331" spans="2:8" ht="12.75">
      <c r="B331" s="165"/>
      <c r="C331" s="20"/>
      <c r="D331" s="10"/>
      <c r="E331" s="10"/>
      <c r="F331" s="13"/>
      <c r="G331" s="13"/>
      <c r="H331" s="13"/>
    </row>
    <row r="332" spans="2:8" ht="12.75">
      <c r="B332" s="33"/>
      <c r="C332" s="35"/>
      <c r="D332" s="15"/>
      <c r="E332" s="14"/>
      <c r="F332" s="29"/>
      <c r="G332" s="1"/>
      <c r="H332" s="1"/>
    </row>
    <row r="333" spans="2:8" ht="12.75">
      <c r="B333" s="33"/>
      <c r="C333" s="17"/>
      <c r="D333" s="15"/>
      <c r="E333" s="15"/>
      <c r="F333" s="29"/>
      <c r="G333" s="2"/>
      <c r="H333" s="1"/>
    </row>
    <row r="335" spans="2:22" ht="23.25">
      <c r="B335" s="11" t="s">
        <v>258</v>
      </c>
      <c r="C335" s="17"/>
      <c r="D335" s="1"/>
      <c r="F335" s="50" t="s">
        <v>21</v>
      </c>
      <c r="G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2"/>
      <c r="C336" s="17"/>
      <c r="D336" s="1"/>
      <c r="E336" s="1"/>
      <c r="F336" s="1"/>
      <c r="G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8" t="s">
        <v>0</v>
      </c>
      <c r="C337" s="49" t="s">
        <v>20</v>
      </c>
      <c r="D337" s="1"/>
      <c r="E337" s="3"/>
      <c r="F337" s="36" t="s">
        <v>19</v>
      </c>
      <c r="G337" s="4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8" t="s">
        <v>14</v>
      </c>
      <c r="C338" s="18"/>
      <c r="D338" s="27"/>
      <c r="E338" s="2"/>
      <c r="F338" s="51"/>
      <c r="G338" s="26"/>
      <c r="H338" s="2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3.5" thickBot="1">
      <c r="B339" s="1"/>
      <c r="C339" s="1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>
      <c r="A340" s="96" t="s">
        <v>151</v>
      </c>
      <c r="B340" s="21" t="s">
        <v>1</v>
      </c>
      <c r="C340" s="22" t="s">
        <v>2</v>
      </c>
      <c r="D340" s="53" t="s">
        <v>10</v>
      </c>
      <c r="E340" s="30" t="s">
        <v>11</v>
      </c>
      <c r="F340" s="22" t="s">
        <v>3</v>
      </c>
      <c r="G340" s="22" t="s">
        <v>4</v>
      </c>
      <c r="H340" s="22" t="s">
        <v>3</v>
      </c>
      <c r="I340" s="1"/>
      <c r="J340" s="106"/>
      <c r="K340" s="16"/>
      <c r="L340" s="16"/>
      <c r="M340" s="16"/>
      <c r="N340" s="106"/>
      <c r="O340" s="106"/>
      <c r="P340" s="106"/>
      <c r="Q340" s="106"/>
      <c r="R340" s="1"/>
      <c r="S340" s="1"/>
      <c r="T340" s="1"/>
      <c r="U340" s="1"/>
      <c r="V340" s="1"/>
    </row>
    <row r="341" spans="1:22" ht="13.5" thickBot="1">
      <c r="A341" s="82"/>
      <c r="B341" s="23" t="s">
        <v>5</v>
      </c>
      <c r="C341" s="24" t="s">
        <v>6</v>
      </c>
      <c r="D341" s="52" t="s">
        <v>30</v>
      </c>
      <c r="E341" s="31" t="s">
        <v>7</v>
      </c>
      <c r="F341" s="24" t="s">
        <v>6</v>
      </c>
      <c r="G341" s="24" t="s">
        <v>8</v>
      </c>
      <c r="H341" s="24" t="s">
        <v>13</v>
      </c>
      <c r="I341" s="1"/>
      <c r="J341" s="106"/>
      <c r="K341" s="107"/>
      <c r="L341" s="107"/>
      <c r="M341" s="107"/>
      <c r="N341" s="106"/>
      <c r="O341" s="106"/>
      <c r="P341" s="106"/>
      <c r="Q341" s="106"/>
      <c r="R341" s="1"/>
      <c r="S341" s="1"/>
      <c r="T341" s="1"/>
      <c r="U341" s="1"/>
      <c r="V341" s="1"/>
    </row>
    <row r="342" spans="1:22" ht="12.75">
      <c r="A342" s="83"/>
      <c r="B342" s="95"/>
      <c r="C342" s="37"/>
      <c r="D342" s="38"/>
      <c r="E342" s="39"/>
      <c r="F342" s="37"/>
      <c r="G342" s="37"/>
      <c r="H342" s="37"/>
      <c r="I342" s="1"/>
      <c r="J342" s="106"/>
      <c r="K342" s="107"/>
      <c r="L342" s="107"/>
      <c r="M342" s="107"/>
      <c r="N342" s="106"/>
      <c r="O342" s="106"/>
      <c r="P342" s="106"/>
      <c r="Q342" s="106"/>
      <c r="R342" s="1"/>
      <c r="S342" s="1"/>
      <c r="T342" s="1"/>
      <c r="U342" s="1"/>
      <c r="V342" s="1"/>
    </row>
    <row r="343" spans="1:22" ht="12.75">
      <c r="A343" s="86" t="s">
        <v>152</v>
      </c>
      <c r="B343" s="68" t="s">
        <v>22</v>
      </c>
      <c r="C343" s="134">
        <f>F32</f>
        <v>0</v>
      </c>
      <c r="D343" s="169">
        <v>1</v>
      </c>
      <c r="E343" s="28">
        <v>21</v>
      </c>
      <c r="F343" s="42">
        <f aca="true" t="shared" si="113" ref="F343:F345">C343*D343</f>
        <v>0</v>
      </c>
      <c r="G343" s="42">
        <f aca="true" t="shared" si="114" ref="G343:G345">F343*E343*0.01</f>
        <v>0</v>
      </c>
      <c r="H343" s="42">
        <f aca="true" t="shared" si="115" ref="H343:H345">F343+G343</f>
        <v>0</v>
      </c>
      <c r="I343" s="1"/>
      <c r="J343" s="132"/>
      <c r="K343" s="109"/>
      <c r="L343" s="109"/>
      <c r="M343" s="109"/>
      <c r="N343" s="108"/>
      <c r="O343" s="108"/>
      <c r="P343" s="108"/>
      <c r="Q343" s="108"/>
      <c r="R343" s="1"/>
      <c r="S343" s="1"/>
      <c r="T343" s="1"/>
      <c r="U343" s="1"/>
      <c r="V343" s="1"/>
    </row>
    <row r="344" spans="1:22" ht="12.75">
      <c r="A344" s="86" t="s">
        <v>153</v>
      </c>
      <c r="B344" s="68" t="s">
        <v>63</v>
      </c>
      <c r="C344" s="134">
        <f>F104</f>
        <v>0</v>
      </c>
      <c r="D344" s="169">
        <v>1</v>
      </c>
      <c r="E344" s="28">
        <v>21</v>
      </c>
      <c r="F344" s="42">
        <f t="shared" si="113"/>
        <v>0</v>
      </c>
      <c r="G344" s="42">
        <f t="shared" si="114"/>
        <v>0</v>
      </c>
      <c r="H344" s="42">
        <f t="shared" si="115"/>
        <v>0</v>
      </c>
      <c r="I344" s="1"/>
      <c r="J344" s="110"/>
      <c r="K344" s="109"/>
      <c r="L344" s="109"/>
      <c r="M344" s="109"/>
      <c r="N344" s="108"/>
      <c r="O344" s="108"/>
      <c r="P344" s="108"/>
      <c r="Q344" s="108"/>
      <c r="R344" s="1"/>
      <c r="S344" s="1"/>
      <c r="T344" s="1"/>
      <c r="U344" s="1"/>
      <c r="V344" s="1"/>
    </row>
    <row r="345" spans="1:22" ht="12.75">
      <c r="A345" s="86" t="s">
        <v>154</v>
      </c>
      <c r="B345" s="69" t="s">
        <v>75</v>
      </c>
      <c r="C345" s="135">
        <f>F207</f>
        <v>0</v>
      </c>
      <c r="D345" s="181">
        <v>1</v>
      </c>
      <c r="E345" s="40">
        <v>21</v>
      </c>
      <c r="F345" s="45">
        <f t="shared" si="113"/>
        <v>0</v>
      </c>
      <c r="G345" s="45">
        <f t="shared" si="114"/>
        <v>0</v>
      </c>
      <c r="H345" s="45">
        <f t="shared" si="115"/>
        <v>0</v>
      </c>
      <c r="I345" s="1"/>
      <c r="J345" s="110"/>
      <c r="K345" s="109"/>
      <c r="L345" s="109"/>
      <c r="M345" s="109"/>
      <c r="N345" s="108"/>
      <c r="O345" s="108"/>
      <c r="P345" s="108"/>
      <c r="Q345" s="108"/>
      <c r="R345" s="1"/>
      <c r="S345" s="1"/>
      <c r="T345" s="1"/>
      <c r="U345" s="1"/>
      <c r="V345" s="1"/>
    </row>
    <row r="346" spans="1:22" ht="12.75">
      <c r="A346" s="86" t="s">
        <v>155</v>
      </c>
      <c r="B346" s="69" t="s">
        <v>42</v>
      </c>
      <c r="C346" s="134">
        <f>F249</f>
        <v>0</v>
      </c>
      <c r="D346" s="181">
        <v>1</v>
      </c>
      <c r="E346" s="40">
        <v>21</v>
      </c>
      <c r="F346" s="45">
        <f aca="true" t="shared" si="116" ref="F346:F347">C346*D346</f>
        <v>0</v>
      </c>
      <c r="G346" s="45">
        <f aca="true" t="shared" si="117" ref="G346:G347">F346*E346*0.01</f>
        <v>0</v>
      </c>
      <c r="H346" s="45">
        <f aca="true" t="shared" si="118" ref="H346:H347">F346+G346</f>
        <v>0</v>
      </c>
      <c r="I346" s="1"/>
      <c r="J346" s="110"/>
      <c r="K346" s="109"/>
      <c r="L346" s="109"/>
      <c r="M346" s="109"/>
      <c r="N346" s="108"/>
      <c r="O346" s="108"/>
      <c r="P346" s="108"/>
      <c r="Q346" s="108"/>
      <c r="R346" s="1"/>
      <c r="S346" s="1"/>
      <c r="T346" s="1"/>
      <c r="U346" s="1"/>
      <c r="V346" s="1"/>
    </row>
    <row r="347" spans="1:22" ht="12.75">
      <c r="A347" s="86" t="s">
        <v>156</v>
      </c>
      <c r="B347" s="68" t="s">
        <v>49</v>
      </c>
      <c r="C347" s="134">
        <f>F288</f>
        <v>0</v>
      </c>
      <c r="D347" s="169">
        <v>1</v>
      </c>
      <c r="E347" s="28">
        <v>21</v>
      </c>
      <c r="F347" s="42">
        <f t="shared" si="116"/>
        <v>0</v>
      </c>
      <c r="G347" s="42">
        <f t="shared" si="117"/>
        <v>0</v>
      </c>
      <c r="H347" s="42">
        <f t="shared" si="118"/>
        <v>0</v>
      </c>
      <c r="I347" s="1"/>
      <c r="J347" s="110"/>
      <c r="K347" s="109"/>
      <c r="L347" s="109"/>
      <c r="M347" s="109"/>
      <c r="N347" s="108"/>
      <c r="O347" s="108"/>
      <c r="P347" s="108"/>
      <c r="Q347" s="108"/>
      <c r="R347" s="1"/>
      <c r="S347" s="1"/>
      <c r="T347" s="1"/>
      <c r="U347" s="1"/>
      <c r="V347" s="1"/>
    </row>
    <row r="348" spans="1:22" ht="12.75">
      <c r="A348" s="86" t="s">
        <v>157</v>
      </c>
      <c r="B348" s="68" t="s">
        <v>74</v>
      </c>
      <c r="C348" s="134">
        <f>F326</f>
        <v>0</v>
      </c>
      <c r="D348" s="169">
        <v>1</v>
      </c>
      <c r="E348" s="28">
        <v>21</v>
      </c>
      <c r="F348" s="42">
        <f>C348*D348</f>
        <v>0</v>
      </c>
      <c r="G348" s="42">
        <f>F348*E348*0.01</f>
        <v>0</v>
      </c>
      <c r="H348" s="42">
        <f>F348+G348</f>
        <v>0</v>
      </c>
      <c r="I348" s="1"/>
      <c r="J348" s="110"/>
      <c r="K348" s="109"/>
      <c r="L348" s="109"/>
      <c r="M348" s="109"/>
      <c r="N348" s="108"/>
      <c r="O348" s="108"/>
      <c r="P348" s="108"/>
      <c r="Q348" s="108"/>
      <c r="R348" s="1"/>
      <c r="S348" s="1"/>
      <c r="T348" s="1"/>
      <c r="U348" s="1"/>
      <c r="V348" s="1"/>
    </row>
    <row r="349" spans="1:22" ht="12.75">
      <c r="A349" s="84"/>
      <c r="B349" s="68" t="s">
        <v>240</v>
      </c>
      <c r="C349" s="134"/>
      <c r="D349" s="169">
        <v>1</v>
      </c>
      <c r="E349" s="28">
        <v>21</v>
      </c>
      <c r="F349" s="42">
        <f aca="true" t="shared" si="119" ref="F349">C349*D349</f>
        <v>0</v>
      </c>
      <c r="G349" s="42">
        <f aca="true" t="shared" si="120" ref="G349">F349*E349*0.01</f>
        <v>0</v>
      </c>
      <c r="H349" s="42">
        <f aca="true" t="shared" si="121" ref="H349">F349+G349</f>
        <v>0</v>
      </c>
      <c r="I349" s="1"/>
      <c r="J349" s="110"/>
      <c r="K349" s="109"/>
      <c r="L349" s="109"/>
      <c r="M349" s="109"/>
      <c r="N349" s="108"/>
      <c r="O349" s="108"/>
      <c r="P349" s="108"/>
      <c r="Q349" s="108"/>
      <c r="R349" s="1"/>
      <c r="S349" s="1"/>
      <c r="T349" s="1"/>
      <c r="U349" s="1"/>
      <c r="V349" s="1"/>
    </row>
    <row r="350" spans="1:22" ht="13.5" thickBot="1">
      <c r="A350" s="85"/>
      <c r="B350" s="71"/>
      <c r="C350" s="32"/>
      <c r="D350" s="171"/>
      <c r="E350" s="9"/>
      <c r="F350" s="46"/>
      <c r="G350" s="46"/>
      <c r="H350" s="46"/>
      <c r="I350" s="1"/>
      <c r="J350" s="1"/>
      <c r="K350" s="1"/>
      <c r="L350" s="1"/>
      <c r="M350" s="1"/>
      <c r="N350" s="111"/>
      <c r="O350" s="111"/>
      <c r="P350" s="112"/>
      <c r="Q350" s="113"/>
      <c r="R350" s="1"/>
      <c r="S350" s="1"/>
      <c r="T350" s="1"/>
      <c r="U350" s="1"/>
      <c r="V350" s="17"/>
    </row>
    <row r="351" spans="2:22" ht="13.5" thickBot="1">
      <c r="B351" s="165"/>
      <c r="C351" s="20"/>
      <c r="D351" s="10" t="s">
        <v>9</v>
      </c>
      <c r="E351" s="10"/>
      <c r="F351" s="43">
        <f>SUM(F343:F350)</f>
        <v>0</v>
      </c>
      <c r="G351" s="43">
        <f>SUM(G343:G350)</f>
        <v>0</v>
      </c>
      <c r="H351" s="44">
        <f>SUM(H343:H350)</f>
        <v>0</v>
      </c>
      <c r="I351" s="1"/>
      <c r="J351" s="105"/>
      <c r="K351" s="1"/>
      <c r="L351" s="1"/>
      <c r="M351" s="1"/>
      <c r="Q351" s="106"/>
      <c r="R351" s="1"/>
      <c r="S351" s="1"/>
      <c r="T351" s="1"/>
      <c r="U351" s="1"/>
      <c r="V351" s="17"/>
    </row>
    <row r="352" spans="2:22" ht="12.75">
      <c r="B352" s="165"/>
      <c r="C352" s="20"/>
      <c r="D352" s="10"/>
      <c r="E352" s="10"/>
      <c r="F352" s="13"/>
      <c r="G352" s="13"/>
      <c r="H352" s="1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05"/>
      <c r="T352" s="1"/>
      <c r="U352" s="1"/>
      <c r="V352" s="99"/>
    </row>
    <row r="353" spans="2:22" ht="13.5" thickBot="1">
      <c r="B353" s="165"/>
      <c r="C353" s="20"/>
      <c r="D353" s="10"/>
      <c r="E353" s="10"/>
      <c r="F353" s="13"/>
      <c r="G353" s="13"/>
      <c r="H353" s="1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3.5" thickBot="1">
      <c r="B354" s="165" t="s">
        <v>15</v>
      </c>
      <c r="C354" s="47">
        <f>F351</f>
        <v>0</v>
      </c>
      <c r="D354" s="25" t="s">
        <v>12</v>
      </c>
      <c r="E354" s="1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S354" s="106"/>
      <c r="T354" s="106"/>
      <c r="U354" s="106"/>
      <c r="V354" s="1"/>
    </row>
    <row r="355" spans="2:22" ht="13.5" thickBot="1">
      <c r="B355" s="33" t="s">
        <v>18</v>
      </c>
      <c r="C355" s="48">
        <f>G351</f>
        <v>0</v>
      </c>
      <c r="D355" s="34" t="s">
        <v>12</v>
      </c>
      <c r="E355" s="1"/>
      <c r="F355" s="5"/>
      <c r="G355" s="1"/>
      <c r="H355" s="1"/>
      <c r="I355" s="1"/>
      <c r="J355" s="1"/>
      <c r="N355" s="114"/>
      <c r="O355" s="115"/>
      <c r="P355" s="116"/>
      <c r="S355" s="106"/>
      <c r="T355" s="106"/>
      <c r="U355" s="106"/>
      <c r="V355" s="1"/>
    </row>
    <row r="356" spans="2:22" ht="13.5" thickBot="1">
      <c r="B356" s="33" t="s">
        <v>16</v>
      </c>
      <c r="C356" s="47">
        <f>H351</f>
        <v>0</v>
      </c>
      <c r="D356" s="25" t="s">
        <v>12</v>
      </c>
      <c r="E356" s="1"/>
      <c r="F356" s="5" t="s">
        <v>259</v>
      </c>
      <c r="G356" s="1"/>
      <c r="H356" s="1"/>
      <c r="I356" s="1"/>
      <c r="J356" s="1"/>
      <c r="S356" s="117"/>
      <c r="T356" s="117"/>
      <c r="U356" s="117"/>
      <c r="V356" s="1"/>
    </row>
    <row r="357" spans="2:22" ht="12.75">
      <c r="B357" s="165"/>
      <c r="C357" s="20"/>
      <c r="D357" s="10"/>
      <c r="E357" s="10"/>
      <c r="F357" s="142" t="s">
        <v>260</v>
      </c>
      <c r="G357" s="13"/>
      <c r="H357" s="13"/>
      <c r="S357" s="118"/>
      <c r="T357" s="118"/>
      <c r="U357" s="115"/>
      <c r="V357" s="36"/>
    </row>
    <row r="358" spans="2:19" ht="12.75">
      <c r="B358" s="33"/>
      <c r="C358" s="35"/>
      <c r="D358" s="15"/>
      <c r="E358" s="14"/>
      <c r="F358" s="143" t="s">
        <v>261</v>
      </c>
      <c r="G358" s="1"/>
      <c r="H358" s="1"/>
      <c r="S358" s="111"/>
    </row>
    <row r="359" spans="2:19" ht="12.75">
      <c r="B359" s="33"/>
      <c r="C359" s="17"/>
      <c r="D359" s="15"/>
      <c r="E359" s="15"/>
      <c r="F359" s="29"/>
      <c r="G359" s="2"/>
      <c r="H359" s="1"/>
      <c r="R359" s="1"/>
      <c r="S359" s="111"/>
    </row>
    <row r="360" ht="12.75">
      <c r="F360" s="182" t="s">
        <v>262</v>
      </c>
    </row>
    <row r="361" ht="12.75">
      <c r="F361" s="182" t="s">
        <v>263</v>
      </c>
    </row>
  </sheetData>
  <sheetProtection algorithmName="SHA-512" hashValue="X5IenDJGTZqcE2mwxg51LlIlK/cOJmu9SScsuhxef2to9V/biaATgpC2nYgUtGRAS3JSHM0xQDqvItZZlgVeMQ==" saltValue="valjBtrjaVi4BeFUFeeAAw==" spinCount="100000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Lucáková Helena</dc:creator>
  <cp:keywords/>
  <dc:description/>
  <cp:lastModifiedBy>Lucáková Helena</cp:lastModifiedBy>
  <cp:lastPrinted>2024-02-08T10:19:10Z</cp:lastPrinted>
  <dcterms:created xsi:type="dcterms:W3CDTF">1999-04-27T10:32:58Z</dcterms:created>
  <dcterms:modified xsi:type="dcterms:W3CDTF">2024-02-16T12:14:59Z</dcterms:modified>
  <cp:category/>
  <cp:version/>
  <cp:contentType/>
  <cp:contentStatus/>
</cp:coreProperties>
</file>