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workbookAlgorithmName="SHA-512" workbookHashValue="O4X8WUISC/HF89leFLufQHakMRIUQQEv42lu/RS6HvWGX6uFiRusEGCdrDeUsHdyiTlS97pJFJG4CycB5K+5wQ==" workbookSpinCount="100000" workbookSaltValue="Ljpx3Uq/dQYdOM45TpWJ3Q==" lockStructure="1"/>
  <bookViews>
    <workbookView xWindow="0" yWindow="0" windowWidth="28800" windowHeight="12330" activeTab="0"/>
  </bookViews>
  <sheets>
    <sheet name="CN úklidové služby 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<sst xmlns="http://schemas.openxmlformats.org/spreadsheetml/2006/main" count="125" uniqueCount="72">
  <si>
    <t>KRYCÍ LIST</t>
  </si>
  <si>
    <t>NÁZEV VEŘEJNÉ ZAKÁZKY</t>
  </si>
  <si>
    <t>ÚKLIDOVÉ SLUŽBY PRO SPŠ DOPRAVNÍ - KALENDÁŘNÍ ROK 2024</t>
  </si>
  <si>
    <t>Zadavatel:</t>
  </si>
  <si>
    <t>Střední průmyslová škola dopravní, Plzeň, Karlovarská 99</t>
  </si>
  <si>
    <t>Sídlo:</t>
  </si>
  <si>
    <t>Karlovarská 99, Plzeň, 323 00</t>
  </si>
  <si>
    <t>IČO:</t>
  </si>
  <si>
    <t>Statutární zástupce:</t>
  </si>
  <si>
    <t>Ing. Irena Nováková</t>
  </si>
  <si>
    <t>Druh VZ:</t>
  </si>
  <si>
    <t>služby</t>
  </si>
  <si>
    <t>Režim VZ:</t>
  </si>
  <si>
    <t>VZMR</t>
  </si>
  <si>
    <t>Druh řízení:</t>
  </si>
  <si>
    <t>III. sk. VZMR</t>
  </si>
  <si>
    <t>DODAVATEL</t>
  </si>
  <si>
    <t>Název dodavatele:</t>
  </si>
  <si>
    <t>DOPLNÍ DODAVATEL</t>
  </si>
  <si>
    <t>Kontaktní osoba:</t>
  </si>
  <si>
    <t>Telefon:</t>
  </si>
  <si>
    <t>E-mail:</t>
  </si>
  <si>
    <t>JEDNOTKOVÉ CENY</t>
  </si>
  <si>
    <t>MJ</t>
  </si>
  <si>
    <r>
      <t>Jednotková cena za m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 xml:space="preserve">                          v Kč bez DPH</t>
    </r>
  </si>
  <si>
    <r>
      <t>Poznámka k ceně</t>
    </r>
    <r>
      <rPr>
        <sz val="12"/>
        <rFont val="Arial"/>
        <family val="2"/>
      </rPr>
      <t xml:space="preserve"> (nepovinný údaj)</t>
    </r>
  </si>
  <si>
    <t>Jednotková cena běžného úklidu Karlovarská (ŠKOLA)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</si>
  <si>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</si>
  <si>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Jednotková cena běžného úklidu Karlovarská (DM III)</t>
  </si>
  <si>
    <t>Jednotková cena generálního úklidu (letní prázdniny)</t>
  </si>
  <si>
    <t>Jednotková cena úklidu po malířích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</si>
  <si>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</si>
  <si>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Jednotková cena úklidu po stavebních pracích</t>
  </si>
  <si>
    <t>Jednotková cena úklidu s dezinfekcí</t>
  </si>
  <si>
    <t>Jednotková cena mytí oken</t>
  </si>
  <si>
    <t xml:space="preserve">  REKAPITULACE ROČNÍCH NÁKLADŮ  KARLOVARSKÁ  99   </t>
  </si>
  <si>
    <t>Den</t>
  </si>
  <si>
    <t>Kalendářní rok</t>
  </si>
  <si>
    <t xml:space="preserve"> Kč bez DPH</t>
  </si>
  <si>
    <t>Cena běžného úklidu ŠKOLA Karlovarská (školní rok)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</si>
  <si>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</si>
  <si>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Cena běžného úklidu DM III Karlovarská (kalendářní rok)</t>
  </si>
  <si>
    <t>Cena generálního úklidu (letní prázdiny)</t>
  </si>
  <si>
    <t>--</t>
  </si>
  <si>
    <t xml:space="preserve">Cena úklidu po malířích </t>
  </si>
  <si>
    <t xml:space="preserve">Cena úklidu po stavebních pracích </t>
  </si>
  <si>
    <t>Cena úklidu s dezinfekcí</t>
  </si>
  <si>
    <t xml:space="preserve">Cena mytí oken </t>
  </si>
  <si>
    <r>
      <t>Cena celkem bez DPH</t>
    </r>
    <r>
      <rPr>
        <sz val="12"/>
        <color theme="1"/>
        <rFont val="Calibri"/>
        <family val="2"/>
        <scheme val="minor"/>
      </rPr>
      <t xml:space="preserve"> </t>
    </r>
  </si>
  <si>
    <t>(pro neplátce DPH konečná)</t>
  </si>
  <si>
    <t>sazba DPH</t>
  </si>
  <si>
    <t xml:space="preserve">Cena včetně DPH </t>
  </si>
  <si>
    <t>(pro plátce DPH konečná)</t>
  </si>
  <si>
    <t xml:space="preserve">  REKAPITULACE ROČNÍCH NÁKLADŮ  SKRÉTOVA  29  </t>
  </si>
  <si>
    <t>Kalendářní rok Kč bez DPH</t>
  </si>
  <si>
    <t xml:space="preserve">Cena běžného úklidu </t>
  </si>
  <si>
    <t>KALENDÁŘNÍ ROK CELKEM</t>
  </si>
  <si>
    <r>
      <t>CENA CELKEM  bez DPH</t>
    </r>
    <r>
      <rPr>
        <sz val="14"/>
        <color theme="1"/>
        <rFont val="Calibri"/>
        <family val="2"/>
        <scheme val="minor"/>
      </rPr>
      <t xml:space="preserve"> </t>
    </r>
  </si>
  <si>
    <t xml:space="preserve">CENA včetně DPH </t>
  </si>
  <si>
    <t xml:space="preserve"> CELKOVÁ NABÍDKOVÁ CENA za celou VZ za 12 měsíců (1 rok)</t>
  </si>
  <si>
    <t>Celková nabídková cena bez DPH (v Kč ) - předmět hodnocení</t>
  </si>
  <si>
    <t>PROHLÁŠENÍ</t>
  </si>
  <si>
    <t xml:space="preserve">Prohlašuji, že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</si>
  <si>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</si>
  <si>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</si>
  <si>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</si>
  <si>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</si>
  <si>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- přijímám zadávací, technické, administrativní obchodní a platební podmínky včetně návrhu smlouvy ve výše uvedené veřejné zakázce, včetně Návrhu kupní smlouvy uveřejněného na profilu zadavatele: https//www.ezak.cnpk.cz/………..</t>
  </si>
  <si>
    <t>Prohlášení k odpovědnému veřejnému zadávání</t>
  </si>
  <si>
    <t>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 a zajistit dodržování mezinárodních úmluv o lidských právech, sociálních či pracovních právech. Zadavatel požaduje, aby dodavatel prováděl služby také prostřednictvím min. jedné osoby, která má znevýhodněné postavení: a) zdravotně postižené osoby, b) osoby nad 55 let, c) osoby evidované na ÚP.</t>
  </si>
  <si>
    <t>V ……………………. Dne ……………………….</t>
  </si>
  <si>
    <t>podpis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</si>
</sst>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6"/>
      <name val="Arial"/>
      <family val="2"/>
    </font>
    <font>
      <sz val="8"/>
      <color theme="1"/>
      <name val="Calibri"/>
      <family val="2"/>
      <scheme val="minor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6" xfId="0" applyFont="1" applyBorder="1" applyAlignment="1">
      <alignment vertical="center" wrapText="1"/>
    </xf>
    <xf numFmtId="0" fontId="2" fillId="0" borderId="7" xfId="0" applyFont="1" applyBorder="1"/>
    <xf numFmtId="0" fontId="1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vertical="center" wrapText="1"/>
    </xf>
    <xf numFmtId="0" fontId="0" fillId="0" borderId="7" xfId="0" applyBorder="1"/>
    <xf numFmtId="0" fontId="5" fillId="0" borderId="8" xfId="0" applyFont="1" applyBorder="1"/>
    <xf numFmtId="0" fontId="5" fillId="0" borderId="4" xfId="0" applyFont="1" applyBorder="1" applyAlignment="1">
      <alignment horizontal="left" vertical="center" wrapText="1"/>
    </xf>
    <xf numFmtId="3" fontId="0" fillId="0" borderId="1" xfId="0" applyNumberFormat="1" applyBorder="1" applyAlignment="1" quotePrefix="1">
      <alignment horizontal="center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14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2" borderId="6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8" xfId="0" applyFont="1" applyBorder="1"/>
    <xf numFmtId="0" fontId="2" fillId="0" borderId="11" xfId="0" applyFont="1" applyBorder="1" applyAlignment="1">
      <alignment horizontal="center"/>
    </xf>
    <xf numFmtId="0" fontId="0" fillId="4" borderId="12" xfId="0" applyFill="1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3" borderId="9" xfId="0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wrapText="1" shrinkToFit="1"/>
    </xf>
    <xf numFmtId="49" fontId="17" fillId="0" borderId="15" xfId="0" applyNumberFormat="1" applyFont="1" applyBorder="1" applyAlignment="1">
      <alignment wrapText="1" shrinkToFit="1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164" fontId="2" fillId="3" borderId="29" xfId="0" applyNumberFormat="1" applyFont="1" applyFill="1" applyBorder="1" applyAlignment="1">
      <alignment horizontal="center"/>
    </xf>
    <xf numFmtId="164" fontId="2" fillId="3" borderId="21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24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0" fontId="13" fillId="0" borderId="18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9" fontId="8" fillId="0" borderId="20" xfId="0" applyNumberFormat="1" applyFont="1" applyBorder="1" applyAlignment="1">
      <alignment horizontal="center"/>
    </xf>
    <xf numFmtId="9" fontId="8" fillId="0" borderId="29" xfId="0" applyNumberFormat="1" applyFont="1" applyBorder="1" applyAlignment="1">
      <alignment horizontal="center"/>
    </xf>
    <xf numFmtId="9" fontId="8" fillId="0" borderId="30" xfId="0" applyNumberFormat="1" applyFont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5" fillId="3" borderId="18" xfId="0" applyNumberFormat="1" applyFont="1" applyFill="1" applyBorder="1" applyAlignment="1">
      <alignment horizontal="center"/>
    </xf>
    <xf numFmtId="4" fontId="5" fillId="3" borderId="19" xfId="0" applyNumberFormat="1" applyFont="1" applyFill="1" applyBorder="1" applyAlignment="1">
      <alignment horizontal="center"/>
    </xf>
    <xf numFmtId="49" fontId="0" fillId="0" borderId="24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 wrapText="1"/>
    </xf>
    <xf numFmtId="0" fontId="0" fillId="4" borderId="34" xfId="0" applyFill="1" applyBorder="1" applyAlignment="1">
      <alignment horizontal="left" vertical="top" wrapText="1"/>
    </xf>
    <xf numFmtId="0" fontId="0" fillId="4" borderId="29" xfId="0" applyFill="1" applyBorder="1" applyAlignment="1">
      <alignment horizontal="left" vertical="top" wrapText="1"/>
    </xf>
    <xf numFmtId="0" fontId="0" fillId="4" borderId="21" xfId="0" applyFill="1" applyBorder="1" applyAlignment="1">
      <alignment horizontal="left" vertical="top" wrapText="1"/>
    </xf>
    <xf numFmtId="0" fontId="14" fillId="0" borderId="2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4" fontId="2" fillId="3" borderId="22" xfId="0" applyNumberFormat="1" applyFont="1" applyFill="1" applyBorder="1" applyAlignment="1">
      <alignment horizontal="center"/>
    </xf>
    <xf numFmtId="164" fontId="2" fillId="3" borderId="25" xfId="0" applyNumberFormat="1" applyFont="1" applyFill="1" applyBorder="1" applyAlignment="1">
      <alignment horizontal="center"/>
    </xf>
    <xf numFmtId="164" fontId="2" fillId="3" borderId="23" xfId="0" applyNumberFormat="1" applyFont="1" applyFill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9" fontId="0" fillId="0" borderId="30" xfId="0" applyNumberFormat="1" applyBorder="1" applyAlignment="1">
      <alignment horizont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workbookViewId="0" topLeftCell="A1">
      <selection activeCell="C15" sqref="C15:E15"/>
    </sheetView>
  </sheetViews>
  <sheetFormatPr defaultColWidth="9.140625" defaultRowHeight="15"/>
  <cols>
    <col min="1" max="1" width="51.28125" style="0" customWidth="1"/>
    <col min="2" max="2" width="7.00390625" style="1" customWidth="1"/>
    <col min="3" max="3" width="13.7109375" style="1" customWidth="1"/>
    <col min="4" max="4" width="14.57421875" style="1" customWidth="1"/>
    <col min="5" max="5" width="14.8515625" style="0" customWidth="1"/>
    <col min="6" max="6" width="20.8515625" style="0" customWidth="1"/>
  </cols>
  <sheetData>
    <row r="1" spans="1:6" ht="28.5" customHeight="1">
      <c r="A1" s="125" t="s">
        <v>0</v>
      </c>
      <c r="B1" s="126"/>
      <c r="C1" s="126"/>
      <c r="D1" s="126"/>
      <c r="E1" s="126"/>
      <c r="F1" s="127"/>
    </row>
    <row r="2" spans="1:6" ht="27.75" customHeight="1">
      <c r="A2" s="128" t="s">
        <v>1</v>
      </c>
      <c r="B2" s="129"/>
      <c r="C2" s="129"/>
      <c r="D2" s="129"/>
      <c r="E2" s="129"/>
      <c r="F2" s="130"/>
    </row>
    <row r="3" spans="1:6" ht="30.95" customHeight="1">
      <c r="A3" s="131" t="s">
        <v>2</v>
      </c>
      <c r="B3" s="132"/>
      <c r="C3" s="132"/>
      <c r="D3" s="132"/>
      <c r="E3" s="132"/>
      <c r="F3" s="133"/>
    </row>
    <row r="4" spans="1:6" ht="15">
      <c r="A4" s="35" t="s">
        <v>3</v>
      </c>
      <c r="B4" s="134" t="s">
        <v>4</v>
      </c>
      <c r="C4" s="134"/>
      <c r="D4" s="134"/>
      <c r="E4" s="134"/>
      <c r="F4" s="135"/>
    </row>
    <row r="5" spans="1:6" ht="15">
      <c r="A5" s="36" t="s">
        <v>5</v>
      </c>
      <c r="B5" s="134" t="s">
        <v>6</v>
      </c>
      <c r="C5" s="134"/>
      <c r="D5" s="134"/>
      <c r="E5" s="37" t="s">
        <v>7</v>
      </c>
      <c r="F5" s="38">
        <v>69457930</v>
      </c>
    </row>
    <row r="6" spans="1:6" ht="15">
      <c r="A6" s="36" t="s">
        <v>8</v>
      </c>
      <c r="B6" s="134" t="s">
        <v>9</v>
      </c>
      <c r="C6" s="134"/>
      <c r="D6" s="134"/>
      <c r="E6" s="134"/>
      <c r="F6" s="135"/>
    </row>
    <row r="7" spans="1:6" ht="15">
      <c r="A7" s="36" t="s">
        <v>10</v>
      </c>
      <c r="B7" s="39" t="s">
        <v>11</v>
      </c>
      <c r="C7" s="37" t="s">
        <v>12</v>
      </c>
      <c r="D7" s="40" t="s">
        <v>13</v>
      </c>
      <c r="E7" s="37" t="s">
        <v>14</v>
      </c>
      <c r="F7" s="41" t="s">
        <v>15</v>
      </c>
    </row>
    <row r="8" spans="1:6" ht="15">
      <c r="A8" s="140" t="s">
        <v>16</v>
      </c>
      <c r="B8" s="141"/>
      <c r="C8" s="141"/>
      <c r="D8" s="141"/>
      <c r="E8" s="141"/>
      <c r="F8" s="142"/>
    </row>
    <row r="9" spans="1:6" ht="37.5" customHeight="1">
      <c r="A9" s="35" t="s">
        <v>17</v>
      </c>
      <c r="B9" s="143"/>
      <c r="C9" s="143"/>
      <c r="D9" s="143"/>
      <c r="E9" s="143"/>
      <c r="F9" s="144"/>
    </row>
    <row r="10" spans="1:6" ht="30" customHeight="1">
      <c r="A10" s="36" t="s">
        <v>5</v>
      </c>
      <c r="B10" s="136" t="s">
        <v>18</v>
      </c>
      <c r="C10" s="136"/>
      <c r="D10" s="136"/>
      <c r="E10" s="37" t="s">
        <v>7</v>
      </c>
      <c r="F10" s="51" t="s">
        <v>18</v>
      </c>
    </row>
    <row r="11" spans="1:6" ht="15.75" customHeight="1">
      <c r="A11" s="36" t="s">
        <v>8</v>
      </c>
      <c r="B11" s="136"/>
      <c r="C11" s="136"/>
      <c r="D11" s="136"/>
      <c r="E11" s="136"/>
      <c r="F11" s="137"/>
    </row>
    <row r="12" spans="1:6" ht="15">
      <c r="A12" s="36" t="s">
        <v>19</v>
      </c>
      <c r="B12" s="136" t="s">
        <v>18</v>
      </c>
      <c r="C12" s="136"/>
      <c r="D12" s="136"/>
      <c r="E12" s="136"/>
      <c r="F12" s="137"/>
    </row>
    <row r="13" spans="1:6" ht="15.75" thickBot="1">
      <c r="A13" s="49" t="s">
        <v>20</v>
      </c>
      <c r="B13" s="138" t="s">
        <v>18</v>
      </c>
      <c r="C13" s="138"/>
      <c r="D13" s="50" t="s">
        <v>21</v>
      </c>
      <c r="E13" s="138"/>
      <c r="F13" s="139"/>
    </row>
    <row r="14" spans="1:6" ht="15.75" thickBot="1">
      <c r="A14" s="47"/>
      <c r="B14" s="48"/>
      <c r="C14" s="48"/>
      <c r="D14" s="47"/>
      <c r="E14" s="43"/>
      <c r="F14" s="44"/>
    </row>
    <row r="15" spans="1:8" ht="49.5" customHeight="1">
      <c r="A15" s="10" t="s">
        <v>22</v>
      </c>
      <c r="B15" s="11" t="s">
        <v>23</v>
      </c>
      <c r="C15" s="116" t="s">
        <v>24</v>
      </c>
      <c r="D15" s="117"/>
      <c r="E15" s="118"/>
      <c r="F15" s="53" t="s">
        <v>25</v>
      </c>
      <c r="G15" s="52"/>
      <c r="H15" s="52"/>
    </row>
    <row r="16" spans="1:6" ht="24.95" customHeight="1">
      <c r="A16" s="12" t="s">
        <v>26</v>
      </c>
      <c r="B16" s="8" t="s">
        <v>27</v>
      </c>
      <c r="C16" s="79">
        <v>0</v>
      </c>
      <c r="D16" s="80"/>
      <c r="E16" s="81"/>
      <c r="F16" s="54"/>
    </row>
    <row r="17" spans="1:6" ht="24.95" customHeight="1">
      <c r="A17" s="12" t="s">
        <v>28</v>
      </c>
      <c r="B17" s="8" t="s">
        <v>27</v>
      </c>
      <c r="C17" s="79">
        <v>0</v>
      </c>
      <c r="D17" s="80"/>
      <c r="E17" s="81"/>
      <c r="F17" s="54"/>
    </row>
    <row r="18" spans="1:6" ht="24.95" customHeight="1">
      <c r="A18" s="12" t="s">
        <v>29</v>
      </c>
      <c r="B18" s="8" t="s">
        <v>27</v>
      </c>
      <c r="C18" s="79">
        <v>0</v>
      </c>
      <c r="D18" s="80"/>
      <c r="E18" s="81"/>
      <c r="F18" s="54"/>
    </row>
    <row r="19" spans="1:6" ht="24.95" customHeight="1">
      <c r="A19" s="13" t="s">
        <v>30</v>
      </c>
      <c r="B19" s="8" t="s">
        <v>31</v>
      </c>
      <c r="C19" s="79">
        <v>0</v>
      </c>
      <c r="D19" s="80"/>
      <c r="E19" s="81"/>
      <c r="F19" s="54"/>
    </row>
    <row r="20" spans="1:6" ht="24.95" customHeight="1">
      <c r="A20" s="12" t="s">
        <v>32</v>
      </c>
      <c r="B20" s="8" t="s">
        <v>31</v>
      </c>
      <c r="C20" s="79">
        <v>0</v>
      </c>
      <c r="D20" s="80"/>
      <c r="E20" s="81"/>
      <c r="F20" s="54"/>
    </row>
    <row r="21" spans="1:6" ht="24.95" customHeight="1">
      <c r="A21" s="14" t="s">
        <v>33</v>
      </c>
      <c r="B21" s="9" t="s">
        <v>31</v>
      </c>
      <c r="C21" s="79">
        <v>0</v>
      </c>
      <c r="D21" s="80"/>
      <c r="E21" s="81"/>
      <c r="F21" s="54"/>
    </row>
    <row r="22" spans="1:6" ht="24.95" customHeight="1" thickBot="1">
      <c r="A22" s="45" t="s">
        <v>34</v>
      </c>
      <c r="B22" s="46" t="s">
        <v>31</v>
      </c>
      <c r="C22" s="119">
        <v>0</v>
      </c>
      <c r="D22" s="120"/>
      <c r="E22" s="121"/>
      <c r="F22" s="55"/>
    </row>
    <row r="23" ht="15" customHeight="1"/>
    <row r="24" ht="16.5" customHeight="1" thickBot="1">
      <c r="H24" s="28"/>
    </row>
    <row r="25" spans="1:6" ht="39.75" customHeight="1">
      <c r="A25" s="15" t="s">
        <v>35</v>
      </c>
      <c r="B25" s="16" t="s">
        <v>23</v>
      </c>
      <c r="C25" s="16" t="s">
        <v>36</v>
      </c>
      <c r="D25" s="16" t="s">
        <v>37</v>
      </c>
      <c r="E25" s="75" t="s">
        <v>38</v>
      </c>
      <c r="F25" s="76"/>
    </row>
    <row r="26" spans="1:6" ht="16.5" customHeight="1">
      <c r="A26" s="17" t="s">
        <v>39</v>
      </c>
      <c r="B26" s="2" t="s">
        <v>40</v>
      </c>
      <c r="C26" s="6">
        <v>10234.51</v>
      </c>
      <c r="D26" s="7">
        <f>C26*210</f>
        <v>2149247.1</v>
      </c>
      <c r="E26" s="69">
        <f aca="true" t="shared" si="0" ref="E26">C16*D26</f>
        <v>0</v>
      </c>
      <c r="F26" s="70"/>
    </row>
    <row r="27" spans="1:6" ht="16.5" customHeight="1">
      <c r="A27" s="17" t="s">
        <v>41</v>
      </c>
      <c r="B27" s="2" t="s">
        <v>40</v>
      </c>
      <c r="C27" s="6">
        <v>530.56</v>
      </c>
      <c r="D27" s="7">
        <f>C27*210</f>
        <v>111417.59999999999</v>
      </c>
      <c r="E27" s="69">
        <f aca="true" t="shared" si="1" ref="E27:E32">C17*D27</f>
        <v>0</v>
      </c>
      <c r="F27" s="70"/>
    </row>
    <row r="28" spans="1:6" ht="15" customHeight="1">
      <c r="A28" s="17" t="s">
        <v>42</v>
      </c>
      <c r="B28" s="2" t="s">
        <v>40</v>
      </c>
      <c r="C28" s="22" t="s">
        <v>43</v>
      </c>
      <c r="D28" s="7">
        <v>17088.78</v>
      </c>
      <c r="E28" s="69">
        <f t="shared" si="1"/>
        <v>0</v>
      </c>
      <c r="F28" s="70"/>
    </row>
    <row r="29" spans="1:6" ht="15.75" customHeight="1">
      <c r="A29" s="18" t="s">
        <v>44</v>
      </c>
      <c r="B29" s="2" t="s">
        <v>40</v>
      </c>
      <c r="C29" s="22" t="s">
        <v>43</v>
      </c>
      <c r="D29" s="7">
        <v>1200</v>
      </c>
      <c r="E29" s="69">
        <f t="shared" si="1"/>
        <v>0</v>
      </c>
      <c r="F29" s="70"/>
    </row>
    <row r="30" spans="1:6" ht="15" customHeight="1">
      <c r="A30" s="17" t="s">
        <v>45</v>
      </c>
      <c r="B30" s="2" t="s">
        <v>40</v>
      </c>
      <c r="C30" s="22" t="s">
        <v>43</v>
      </c>
      <c r="D30" s="7">
        <v>2500</v>
      </c>
      <c r="E30" s="69">
        <f t="shared" si="1"/>
        <v>0</v>
      </c>
      <c r="F30" s="70"/>
    </row>
    <row r="31" spans="1:6" ht="15" customHeight="1">
      <c r="A31" s="19" t="s">
        <v>46</v>
      </c>
      <c r="B31" s="2" t="s">
        <v>40</v>
      </c>
      <c r="C31" s="22" t="s">
        <v>43</v>
      </c>
      <c r="D31" s="7">
        <v>10000</v>
      </c>
      <c r="E31" s="77">
        <f t="shared" si="1"/>
        <v>0</v>
      </c>
      <c r="F31" s="78"/>
    </row>
    <row r="32" spans="1:6" ht="16.5" customHeight="1" thickBot="1">
      <c r="A32" s="19" t="s">
        <v>47</v>
      </c>
      <c r="B32" s="2" t="s">
        <v>40</v>
      </c>
      <c r="C32" s="22" t="s">
        <v>43</v>
      </c>
      <c r="D32" s="7">
        <v>9793.38</v>
      </c>
      <c r="E32" s="71">
        <f t="shared" si="1"/>
        <v>0</v>
      </c>
      <c r="F32" s="72"/>
    </row>
    <row r="33" spans="1:6" ht="15.75">
      <c r="A33" s="24" t="s">
        <v>48</v>
      </c>
      <c r="B33" s="88" t="s">
        <v>49</v>
      </c>
      <c r="C33" s="89"/>
      <c r="D33" s="90"/>
      <c r="E33" s="58">
        <f>SUM(E26:E32)</f>
        <v>0</v>
      </c>
      <c r="F33" s="59"/>
    </row>
    <row r="34" spans="1:6" ht="15">
      <c r="A34" s="23" t="s">
        <v>50</v>
      </c>
      <c r="B34" s="122">
        <v>0.21</v>
      </c>
      <c r="C34" s="123"/>
      <c r="D34" s="124"/>
      <c r="E34" s="73">
        <f>E33*B34</f>
        <v>0</v>
      </c>
      <c r="F34" s="74"/>
    </row>
    <row r="35" spans="1:6" ht="16.5" thickBot="1">
      <c r="A35" s="25" t="s">
        <v>51</v>
      </c>
      <c r="B35" s="66" t="s">
        <v>52</v>
      </c>
      <c r="C35" s="67"/>
      <c r="D35" s="68"/>
      <c r="E35" s="62">
        <f>E34+E33</f>
        <v>0</v>
      </c>
      <c r="F35" s="63"/>
    </row>
    <row r="36" spans="1:4" ht="16.5" thickBot="1">
      <c r="A36" s="4"/>
      <c r="D36" s="5"/>
    </row>
    <row r="37" spans="1:6" ht="39.75" customHeight="1">
      <c r="A37" s="15" t="s">
        <v>53</v>
      </c>
      <c r="B37" s="16" t="s">
        <v>23</v>
      </c>
      <c r="C37" s="16" t="s">
        <v>36</v>
      </c>
      <c r="D37" s="16" t="s">
        <v>37</v>
      </c>
      <c r="E37" s="75" t="s">
        <v>54</v>
      </c>
      <c r="F37" s="76"/>
    </row>
    <row r="38" spans="1:6" ht="16.5" customHeight="1">
      <c r="A38" s="17" t="s">
        <v>55</v>
      </c>
      <c r="B38" s="2" t="s">
        <v>40</v>
      </c>
      <c r="C38" s="6">
        <v>366.58</v>
      </c>
      <c r="D38" s="7">
        <f>C38*210</f>
        <v>76981.8</v>
      </c>
      <c r="E38" s="69">
        <f>C16*D38</f>
        <v>0</v>
      </c>
      <c r="F38" s="70"/>
    </row>
    <row r="39" spans="1:6" ht="15" customHeight="1">
      <c r="A39" s="17" t="s">
        <v>42</v>
      </c>
      <c r="B39" s="2" t="s">
        <v>40</v>
      </c>
      <c r="C39" s="22" t="s">
        <v>43</v>
      </c>
      <c r="D39" s="7">
        <v>1099.6</v>
      </c>
      <c r="E39" s="69">
        <f>C18*D39</f>
        <v>0</v>
      </c>
      <c r="F39" s="70"/>
    </row>
    <row r="40" spans="1:6" ht="15.75" customHeight="1">
      <c r="A40" s="18" t="s">
        <v>44</v>
      </c>
      <c r="B40" s="2" t="s">
        <v>40</v>
      </c>
      <c r="C40" s="22" t="s">
        <v>43</v>
      </c>
      <c r="D40" s="7">
        <v>200</v>
      </c>
      <c r="E40" s="69">
        <f>C19*D40</f>
        <v>0</v>
      </c>
      <c r="F40" s="70"/>
    </row>
    <row r="41" spans="1:6" ht="15" customHeight="1">
      <c r="A41" s="17" t="s">
        <v>45</v>
      </c>
      <c r="B41" s="2" t="s">
        <v>40</v>
      </c>
      <c r="C41" s="22" t="s">
        <v>43</v>
      </c>
      <c r="D41" s="7">
        <v>500</v>
      </c>
      <c r="E41" s="69">
        <f>C20*D41</f>
        <v>0</v>
      </c>
      <c r="F41" s="70"/>
    </row>
    <row r="42" spans="1:6" ht="15" customHeight="1">
      <c r="A42" s="19" t="s">
        <v>46</v>
      </c>
      <c r="B42" s="2" t="s">
        <v>40</v>
      </c>
      <c r="C42" s="22" t="s">
        <v>43</v>
      </c>
      <c r="D42" s="7">
        <v>2000</v>
      </c>
      <c r="E42" s="69">
        <f>C21*D42</f>
        <v>0</v>
      </c>
      <c r="F42" s="70"/>
    </row>
    <row r="43" spans="1:6" ht="16.5" customHeight="1" thickBot="1">
      <c r="A43" s="19" t="s">
        <v>47</v>
      </c>
      <c r="B43" s="2" t="s">
        <v>40</v>
      </c>
      <c r="C43" s="22" t="s">
        <v>43</v>
      </c>
      <c r="D43" s="7">
        <v>790</v>
      </c>
      <c r="E43" s="56">
        <f>C22*D43</f>
        <v>0</v>
      </c>
      <c r="F43" s="57"/>
    </row>
    <row r="44" spans="1:6" ht="15.75">
      <c r="A44" s="21" t="s">
        <v>48</v>
      </c>
      <c r="B44" s="88" t="s">
        <v>49</v>
      </c>
      <c r="C44" s="89"/>
      <c r="D44" s="90"/>
      <c r="E44" s="58">
        <f>SUM(E38:E43)</f>
        <v>0</v>
      </c>
      <c r="F44" s="59"/>
    </row>
    <row r="45" spans="1:6" ht="15">
      <c r="A45" s="23" t="s">
        <v>50</v>
      </c>
      <c r="B45" s="122">
        <v>0.21</v>
      </c>
      <c r="C45" s="123"/>
      <c r="D45" s="124"/>
      <c r="E45" s="60">
        <f>E44*B45</f>
        <v>0</v>
      </c>
      <c r="F45" s="61"/>
    </row>
    <row r="46" spans="1:6" ht="16.5" thickBot="1">
      <c r="A46" s="20" t="s">
        <v>51</v>
      </c>
      <c r="B46" s="66" t="s">
        <v>52</v>
      </c>
      <c r="C46" s="67"/>
      <c r="D46" s="68"/>
      <c r="E46" s="62">
        <f>E45+E44</f>
        <v>0</v>
      </c>
      <c r="F46" s="63"/>
    </row>
    <row r="47" spans="1:5" ht="15.75">
      <c r="A47" s="4"/>
      <c r="B47" s="26"/>
      <c r="C47" s="26"/>
      <c r="D47" s="26"/>
      <c r="E47" s="27"/>
    </row>
    <row r="48" spans="1:6" ht="32.25" customHeight="1" thickBot="1">
      <c r="A48" s="64" t="s">
        <v>56</v>
      </c>
      <c r="B48" s="65"/>
      <c r="C48" s="65"/>
      <c r="D48" s="65"/>
      <c r="E48" s="65"/>
      <c r="F48" s="65"/>
    </row>
    <row r="49" spans="1:6" ht="18.75">
      <c r="A49" s="29" t="s">
        <v>57</v>
      </c>
      <c r="B49" s="88" t="s">
        <v>49</v>
      </c>
      <c r="C49" s="89"/>
      <c r="D49" s="90"/>
      <c r="E49" s="58">
        <f>SUM(E33+E44)</f>
        <v>0</v>
      </c>
      <c r="F49" s="59"/>
    </row>
    <row r="50" spans="1:6" ht="18.75">
      <c r="A50" s="30" t="s">
        <v>50</v>
      </c>
      <c r="B50" s="91">
        <v>0.21</v>
      </c>
      <c r="C50" s="92"/>
      <c r="D50" s="93"/>
      <c r="E50" s="103">
        <f>E49*B50</f>
        <v>0</v>
      </c>
      <c r="F50" s="104"/>
    </row>
    <row r="51" spans="1:6" ht="19.5" thickBot="1">
      <c r="A51" s="31" t="s">
        <v>58</v>
      </c>
      <c r="B51" s="100" t="s">
        <v>52</v>
      </c>
      <c r="C51" s="101"/>
      <c r="D51" s="102"/>
      <c r="E51" s="62">
        <f>E50+E49</f>
        <v>0</v>
      </c>
      <c r="F51" s="63"/>
    </row>
    <row r="52" spans="1:5" ht="18.75">
      <c r="A52" s="33"/>
      <c r="B52" s="34"/>
      <c r="C52" s="34"/>
      <c r="D52" s="34"/>
      <c r="E52" s="27"/>
    </row>
    <row r="53" spans="1:6" ht="27" customHeight="1" thickBot="1">
      <c r="A53" s="113" t="s">
        <v>59</v>
      </c>
      <c r="B53" s="114"/>
      <c r="C53" s="114"/>
      <c r="D53" s="114"/>
      <c r="E53" s="114"/>
      <c r="F53" s="114"/>
    </row>
    <row r="54" spans="1:6" ht="40.5" customHeight="1">
      <c r="A54" s="42" t="s">
        <v>60</v>
      </c>
      <c r="B54" s="97" t="s">
        <v>49</v>
      </c>
      <c r="C54" s="98"/>
      <c r="D54" s="99"/>
      <c r="E54" s="105">
        <f>SUM(E33+E44)</f>
        <v>0</v>
      </c>
      <c r="F54" s="106"/>
    </row>
    <row r="55" spans="1:6" ht="18.75">
      <c r="A55" s="30" t="s">
        <v>50</v>
      </c>
      <c r="B55" s="91">
        <v>0.21</v>
      </c>
      <c r="C55" s="92"/>
      <c r="D55" s="93"/>
      <c r="E55" s="103">
        <f>E54*B55</f>
        <v>0</v>
      </c>
      <c r="F55" s="104"/>
    </row>
    <row r="56" spans="1:6" ht="19.5" thickBot="1">
      <c r="A56" s="31" t="s">
        <v>58</v>
      </c>
      <c r="B56" s="100" t="s">
        <v>52</v>
      </c>
      <c r="C56" s="101"/>
      <c r="D56" s="102"/>
      <c r="E56" s="62">
        <f>E55+E54</f>
        <v>0</v>
      </c>
      <c r="F56" s="63"/>
    </row>
    <row r="57" spans="1:5" ht="18.75">
      <c r="A57" s="33"/>
      <c r="B57" s="34"/>
      <c r="C57" s="34"/>
      <c r="D57" s="34"/>
      <c r="E57" s="27"/>
    </row>
    <row r="58" spans="1:6" ht="15">
      <c r="A58" s="94" t="s">
        <v>61</v>
      </c>
      <c r="B58" s="95"/>
      <c r="C58" s="95"/>
      <c r="D58" s="95"/>
      <c r="E58" s="95"/>
      <c r="F58" s="96"/>
    </row>
    <row r="59" spans="1:6" ht="15">
      <c r="A59" s="82" t="s">
        <v>62</v>
      </c>
      <c r="B59" s="83"/>
      <c r="C59" s="83"/>
      <c r="D59" s="83"/>
      <c r="E59" s="83"/>
      <c r="F59" s="84"/>
    </row>
    <row r="60" spans="1:6" ht="15">
      <c r="A60" s="85" t="s">
        <v>63</v>
      </c>
      <c r="B60" s="86"/>
      <c r="C60" s="86"/>
      <c r="D60" s="86"/>
      <c r="E60" s="86"/>
      <c r="F60" s="87"/>
    </row>
    <row r="61" spans="1:6" ht="34.5" customHeight="1">
      <c r="A61" s="107" t="s">
        <v>64</v>
      </c>
      <c r="B61" s="108"/>
      <c r="C61" s="108"/>
      <c r="D61" s="108"/>
      <c r="E61" s="108"/>
      <c r="F61" s="109"/>
    </row>
    <row r="62" spans="1:6" ht="30" customHeight="1">
      <c r="A62" s="107" t="s">
        <v>65</v>
      </c>
      <c r="B62" s="108"/>
      <c r="C62" s="108"/>
      <c r="D62" s="108"/>
      <c r="E62" s="108"/>
      <c r="F62" s="109"/>
    </row>
    <row r="63" spans="1:6" ht="61.5" customHeight="1">
      <c r="A63" s="107" t="s">
        <v>66</v>
      </c>
      <c r="B63" s="108"/>
      <c r="C63" s="108"/>
      <c r="D63" s="108"/>
      <c r="E63" s="108"/>
      <c r="F63" s="109"/>
    </row>
    <row r="64" spans="1:6" ht="48" customHeight="1">
      <c r="A64" s="107" t="s">
        <v>67</v>
      </c>
      <c r="B64" s="108"/>
      <c r="C64" s="108"/>
      <c r="D64" s="108"/>
      <c r="E64" s="108"/>
      <c r="F64" s="109"/>
    </row>
    <row r="65" spans="1:6" ht="27" customHeight="1">
      <c r="A65" s="94" t="s">
        <v>68</v>
      </c>
      <c r="B65" s="95"/>
      <c r="C65" s="95"/>
      <c r="D65" s="95"/>
      <c r="E65" s="95"/>
      <c r="F65" s="96"/>
    </row>
    <row r="66" spans="1:6" ht="130.5" customHeight="1">
      <c r="A66" s="110" t="s">
        <v>69</v>
      </c>
      <c r="B66" s="111"/>
      <c r="C66" s="111"/>
      <c r="D66" s="111"/>
      <c r="E66" s="111"/>
      <c r="F66" s="112"/>
    </row>
    <row r="67" spans="1:5" ht="18.75">
      <c r="A67" s="33"/>
      <c r="B67" s="34"/>
      <c r="C67" s="34"/>
      <c r="D67" s="34"/>
      <c r="E67" s="27"/>
    </row>
    <row r="68" spans="1:5" ht="18.75">
      <c r="A68" s="33"/>
      <c r="B68" s="34"/>
      <c r="C68" s="34"/>
      <c r="D68" s="34"/>
      <c r="E68" s="27"/>
    </row>
    <row r="69" spans="1:5" ht="16.5" customHeight="1">
      <c r="A69" s="4"/>
      <c r="B69" s="26"/>
      <c r="C69" s="26"/>
      <c r="D69" s="26"/>
      <c r="E69" s="27"/>
    </row>
    <row r="70" spans="1:5" ht="15.75">
      <c r="A70" s="4"/>
      <c r="E70" s="5"/>
    </row>
    <row r="71" ht="15">
      <c r="A71" t="s">
        <v>70</v>
      </c>
    </row>
    <row r="72" ht="15">
      <c r="C72" s="32"/>
    </row>
    <row r="73" spans="3:4" ht="15">
      <c r="C73" s="3"/>
      <c r="D73" s="3"/>
    </row>
    <row r="74" spans="3:4" ht="15">
      <c r="C74" s="115" t="s">
        <v>71</v>
      </c>
      <c r="D74" s="115"/>
    </row>
  </sheetData>
  <sheetProtection algorithmName="SHA-512" hashValue="cl3J4f4TZjWlcZM4SHib4EHYg4ujT2seHFrlAGO9VKBlO9dJAKR57qmCG64sktYTfO8qnfiZ48NOat0YD3nqPQ==" saltValue="ha18clV/wDxJq2EoBDHsXA==" spinCount="100000" sheet="1" objects="1" scenarios="1"/>
  <protectedRanges>
    <protectedRange sqref="B9:F13" name="Oblast9"/>
    <protectedRange sqref="A73:E74" name="Oblast7"/>
    <protectedRange sqref="C16:E22" name="Oblast1"/>
    <protectedRange sqref="A71:E71" name="Oblast5"/>
    <protectedRange sqref="C74:D74 A72:B74 E72:E74 C72:D72" name="Oblast6"/>
    <protectedRange sqref="F16:F22" name="Oblast8"/>
  </protectedRanges>
  <mergeCells count="72">
    <mergeCell ref="B12:F12"/>
    <mergeCell ref="B13:C13"/>
    <mergeCell ref="E13:F13"/>
    <mergeCell ref="B6:F6"/>
    <mergeCell ref="A8:F8"/>
    <mergeCell ref="B9:F9"/>
    <mergeCell ref="B10:D10"/>
    <mergeCell ref="B11:F11"/>
    <mergeCell ref="A1:F1"/>
    <mergeCell ref="A2:F2"/>
    <mergeCell ref="A3:F3"/>
    <mergeCell ref="B4:F4"/>
    <mergeCell ref="B5:D5"/>
    <mergeCell ref="E56:F56"/>
    <mergeCell ref="A53:F53"/>
    <mergeCell ref="C74:D74"/>
    <mergeCell ref="C15:E15"/>
    <mergeCell ref="C16:E16"/>
    <mergeCell ref="C18:E18"/>
    <mergeCell ref="C19:E19"/>
    <mergeCell ref="C20:E20"/>
    <mergeCell ref="C21:E21"/>
    <mergeCell ref="C22:E22"/>
    <mergeCell ref="B33:D33"/>
    <mergeCell ref="B35:D35"/>
    <mergeCell ref="B34:D34"/>
    <mergeCell ref="B51:D51"/>
    <mergeCell ref="B44:D44"/>
    <mergeCell ref="B45:D45"/>
    <mergeCell ref="A61:F61"/>
    <mergeCell ref="A66:F66"/>
    <mergeCell ref="A62:F62"/>
    <mergeCell ref="A63:F63"/>
    <mergeCell ref="A64:F64"/>
    <mergeCell ref="A65:F65"/>
    <mergeCell ref="C17:E17"/>
    <mergeCell ref="E25:F25"/>
    <mergeCell ref="E26:F26"/>
    <mergeCell ref="A59:F59"/>
    <mergeCell ref="A60:F60"/>
    <mergeCell ref="B49:D49"/>
    <mergeCell ref="B50:D50"/>
    <mergeCell ref="A58:F58"/>
    <mergeCell ref="B54:D54"/>
    <mergeCell ref="B55:D55"/>
    <mergeCell ref="B56:D56"/>
    <mergeCell ref="E49:F49"/>
    <mergeCell ref="E50:F50"/>
    <mergeCell ref="E51:F51"/>
    <mergeCell ref="E54:F54"/>
    <mergeCell ref="E55:F55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A48:F48"/>
    <mergeCell ref="B46:D46"/>
  </mergeCells>
  <printOptions horizontalCentered="1" vertic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 dopravní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Svatava Kubová</dc:creator>
  <cp:keywords/>
  <dc:description/>
  <cp:lastModifiedBy>Pavel Procházka</cp:lastModifiedBy>
  <dcterms:created xsi:type="dcterms:W3CDTF">2015-03-20T12:02:11Z</dcterms:created>
  <dcterms:modified xsi:type="dcterms:W3CDTF">2023-11-21T10:45:29Z</dcterms:modified>
  <cp:category/>
  <cp:version/>
  <cp:contentType/>
  <cp:contentStatus/>
</cp:coreProperties>
</file>