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100" windowHeight="11565" activeTab="0"/>
  </bookViews>
  <sheets>
    <sheet name="List 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<sst xmlns="http://schemas.openxmlformats.org/spreadsheetml/2006/main" count="490" uniqueCount="289">
  <si>
    <t>Č. pol.</t>
  </si>
  <si>
    <t>Kód položky</t>
  </si>
  <si>
    <t>Zkrácený popis</t>
  </si>
  <si>
    <t>M.j.</t>
  </si>
  <si>
    <t>Množ.</t>
  </si>
  <si>
    <t>1</t>
  </si>
  <si>
    <t>2</t>
  </si>
  <si>
    <t>ks</t>
  </si>
  <si>
    <t>3</t>
  </si>
  <si>
    <t>4</t>
  </si>
  <si>
    <t>5</t>
  </si>
  <si>
    <t>6</t>
  </si>
  <si>
    <t>sada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</si>
  <si>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</si>
  <si>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</si>
  <si>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</si>
  <si>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</si>
  <si>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</si>
  <si>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</si>
  <si>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</si>
  <si>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</si>
  <si>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</si>
  <si>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</si>
  <si>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</si>
  <si>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</si>
  <si>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</si>
  <si>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m</t>
  </si>
  <si>
    <t>Lišta vkládací bezhalogenová 15x10 s víčkem + kotevní bod hmoždinka + vrut</t>
  </si>
  <si>
    <t>Lišta vkládací bezhalogenová 24x20 s víčkem + kotevní bod hmoždinka + vrut</t>
  </si>
  <si>
    <t>Panceřová trubka bíle lakovaná pr. 19 vč.příchytky</t>
  </si>
  <si>
    <t>Příchytka pro ohniodolný kabel</t>
  </si>
  <si>
    <t>Požární ucpávky</t>
  </si>
  <si>
    <t>Demontáž a opětovná montáž podhledu</t>
  </si>
  <si>
    <t>m2</t>
  </si>
  <si>
    <t>Náklady na skládkovné a ekologickou likvidaci materiálu</t>
  </si>
  <si>
    <t>Úklid pracoviště po montážních pracích</t>
  </si>
  <si>
    <t>Výchozí revize elektro</t>
  </si>
  <si>
    <t>Dokumentace skutečného stavu</t>
  </si>
  <si>
    <t>Stavební přípomoce</t>
  </si>
  <si>
    <t>Silnoproudá elektroinstalace</t>
  </si>
  <si>
    <t>EPS A EVAKUAČNÍ ROZHLAS V PAVILONU "H" - SILNOPROUDÁ ELEKTROINSTALACE</t>
  </si>
  <si>
    <t>741122016</t>
  </si>
  <si>
    <t>Kabel 1-CHKE-V 3x2,5 B2caS1d1 s požární odolností P30-R</t>
  </si>
  <si>
    <t>Kabel 1-CXKE-R-J 3x2,5 B2ca bezhalogenový</t>
  </si>
  <si>
    <t>741132103</t>
  </si>
  <si>
    <t>Ukončení kabelů smršťovací záklopkou nebo páskou se zapojením bez letování, počtu a průřezu žil 3x1,5 až 4 mm2</t>
  </si>
  <si>
    <t>741231012</t>
  </si>
  <si>
    <t>Montáž svorkovnic do rozváděčů s popisnými štítky se zapojením vodičů na jedné straně ochranných</t>
  </si>
  <si>
    <t>19</t>
  </si>
  <si>
    <t>M21-1001</t>
  </si>
  <si>
    <t>M21-1-0002</t>
  </si>
  <si>
    <t>M21-1-0003</t>
  </si>
  <si>
    <t>M21-1-0004</t>
  </si>
  <si>
    <t>M21-1-0005</t>
  </si>
  <si>
    <t>M21-1-0006</t>
  </si>
  <si>
    <t>M21-1-0007</t>
  </si>
  <si>
    <t>M21-1-0009</t>
  </si>
  <si>
    <t>M21-1-0008</t>
  </si>
  <si>
    <t>M21-1-0010</t>
  </si>
  <si>
    <t>Jistič jednopólový 6/1/B vč.úpravy v rozvaděči</t>
  </si>
  <si>
    <t>Jistič jednopólový 10/1/B vč.úpravy v rozvaděči</t>
  </si>
  <si>
    <t>Jistič jednopólový 16/1/B vč.úpravy v rozvaděči</t>
  </si>
  <si>
    <t>M22-1-0001</t>
  </si>
  <si>
    <t>Digitální výstupní modul pro 24 linek reproduktorů</t>
  </si>
  <si>
    <t>M22-1-0002</t>
  </si>
  <si>
    <t>Zesilovač jmenovitý výkon 4x500W</t>
  </si>
  <si>
    <t>M22-1-0003</t>
  </si>
  <si>
    <t>Signálový kabel</t>
  </si>
  <si>
    <t>M22-1-0004</t>
  </si>
  <si>
    <t>Výstupní kabel 100V 8 zón</t>
  </si>
  <si>
    <t>M22-1-0005</t>
  </si>
  <si>
    <t>Síťová napájecí jednotka</t>
  </si>
  <si>
    <t>M22-1-0006</t>
  </si>
  <si>
    <t>Systémový zdroj  2x2 ks Aku12V/105 Ah v sérii 2x24Vss/105 Ah</t>
  </si>
  <si>
    <t>M22-1-0007</t>
  </si>
  <si>
    <t>Kabeláž v RACKu - propojení EPS s NZS + ostatních komponentů</t>
  </si>
  <si>
    <t>M22-1-0008</t>
  </si>
  <si>
    <t>Rozvaděč rozhlasové ústředny 42" 600x800, včetně napájecího panelu a ventilační jednotky</t>
  </si>
  <si>
    <t>M22-1-0009</t>
  </si>
  <si>
    <t>Zaslepovací panely</t>
  </si>
  <si>
    <t>M22-1-0010</t>
  </si>
  <si>
    <t>Skříňkový reproduktor 1,5-3-6W v kovovém provedení pro evakuační hlášení dle normy ČSN EN 54-24</t>
  </si>
  <si>
    <t>M22-1-0011</t>
  </si>
  <si>
    <t>Podhledový reproduktor 1,5-3-6W v kovovém provedení pro evakuační hlášení dle normy ČSN EN 54-24 IP 65 + zadní kryt</t>
  </si>
  <si>
    <t>M22-1-0012</t>
  </si>
  <si>
    <t>Podhledový reproduktor 1,5-3-6W v kovovém provedení pro evakuační hlášení dle normy ČSN EN 54-24 + zadní kryt</t>
  </si>
  <si>
    <t>M22-1-0013</t>
  </si>
  <si>
    <t>Žerání otvoru v podhledu pro osazení podhledového reproduktoru</t>
  </si>
  <si>
    <t>M22-1-0014</t>
  </si>
  <si>
    <t>Zvukový projektor 6W v kovovém provedení pro evakuační hlášení dle normy ČSN EN 54-24</t>
  </si>
  <si>
    <t>M22-1-0015</t>
  </si>
  <si>
    <t>Stanice hlasatele - hlášení do 12 zón - evakuační</t>
  </si>
  <si>
    <t>M22-1-0016</t>
  </si>
  <si>
    <t>Stejnosměrný napájecí zdroj 3A, 12 VDC zálohovaný z vlastních AKU 2x17 Ah</t>
  </si>
  <si>
    <t>M22-1-0017</t>
  </si>
  <si>
    <t>Deska dohledu nad reproduktory-simulátor zátěže</t>
  </si>
  <si>
    <t>Kabel ohniodolný, požární odolnost 90 minut 2x1,5 s Cu žílami, del vyhlášky č.23/2008Sb.</t>
  </si>
  <si>
    <t>Kabel ohniodolný, požární odolnost 90 minut 3x2,5 s Cu žílami, del vyhlášky č.23/2008Sb.</t>
  </si>
  <si>
    <t>M22-1-0018</t>
  </si>
  <si>
    <t>21</t>
  </si>
  <si>
    <t>M22-1-0019</t>
  </si>
  <si>
    <t>22</t>
  </si>
  <si>
    <t>M22-1-0020</t>
  </si>
  <si>
    <t>23</t>
  </si>
  <si>
    <t>M22-1-0021</t>
  </si>
  <si>
    <t>24</t>
  </si>
  <si>
    <t>M22-1-0022</t>
  </si>
  <si>
    <t>Zkoušení reproduktoru</t>
  </si>
  <si>
    <t>25</t>
  </si>
  <si>
    <t>26</t>
  </si>
  <si>
    <t>M22-1-0023</t>
  </si>
  <si>
    <t>Optické propojení do recepce OK 4vl.pož.odolnost 30 min. SM + ukončení, změření, protokoly</t>
  </si>
  <si>
    <t>27</t>
  </si>
  <si>
    <t>M22-1-0024</t>
  </si>
  <si>
    <t>Svorkovnice(keramické), šrouby, hmoždinky,drobný mat.</t>
  </si>
  <si>
    <t>28</t>
  </si>
  <si>
    <t>M22-1-0025</t>
  </si>
  <si>
    <t>Podíl prací ostatních profesí (průrazy, kotevní body)</t>
  </si>
  <si>
    <t>29</t>
  </si>
  <si>
    <t>M22-1-0026</t>
  </si>
  <si>
    <t>30</t>
  </si>
  <si>
    <t>M22-1-0027</t>
  </si>
  <si>
    <t>Oživení, uvedení do provozu</t>
  </si>
  <si>
    <t>31</t>
  </si>
  <si>
    <t>M22-1-0028</t>
  </si>
  <si>
    <t>32</t>
  </si>
  <si>
    <t>M22-1-0029</t>
  </si>
  <si>
    <t>Měření akustického tlaku</t>
  </si>
  <si>
    <t>33</t>
  </si>
  <si>
    <t>M22-1-0030</t>
  </si>
  <si>
    <t>Zkouška srozumitelnosti - certifikovaným přístrojem</t>
  </si>
  <si>
    <t>34</t>
  </si>
  <si>
    <t>M22-1-0031</t>
  </si>
  <si>
    <t>35</t>
  </si>
  <si>
    <t>M22-1-0032</t>
  </si>
  <si>
    <t>EPS A EVAKUAČNÍ ROZHLAS V PAVILONU "H" - EVAKUAČNÍ ROZHLAS (NZS)</t>
  </si>
  <si>
    <t>Evakuační rozhlas (NZS)</t>
  </si>
  <si>
    <t>Elektrická požární signalizace - EPS</t>
  </si>
  <si>
    <t>Ústředna EPS</t>
  </si>
  <si>
    <t>Ustředna EPS s kapacitou 10 kruhových linek-možnost rozšíření až na 18 kruhových linek, interní ovládací panel, síťová karta, RACKové provedení</t>
  </si>
  <si>
    <t>Desky kruhových linek</t>
  </si>
  <si>
    <t>Systémový interní zdroj s možností kaskádování zálohový zdroj 24V/10A</t>
  </si>
  <si>
    <t>Záložní akumulátor 12V/24 Ah</t>
  </si>
  <si>
    <t>Externí zobrazovací panel + Aku 2x12 Ah v krytu</t>
  </si>
  <si>
    <t>Grafická nadstavba EPS</t>
  </si>
  <si>
    <t>Montotor 32" - provozní doba 7 dnů v týdnu 24 hodin/denně - 24/7</t>
  </si>
  <si>
    <t>DDE servek ústředny EPS</t>
  </si>
  <si>
    <t>HW klíč</t>
  </si>
  <si>
    <t>Generování signalizovaných prvků</t>
  </si>
  <si>
    <t>Integrace mapových podkladů v DWG</t>
  </si>
  <si>
    <t>Vstupně výstupní modul 4 vstupy/2 výstupy</t>
  </si>
  <si>
    <t>Vstupně výstupní modul 12 relé</t>
  </si>
  <si>
    <t>Vícetónová siréna s majákem do vnitřních prostor</t>
  </si>
  <si>
    <t>Rozvodnice 600x450x250 s příslušenstvím pro instalaci zdroje a záložních akumulátorů, IO modulů</t>
  </si>
  <si>
    <t>Rozvodnice 1200x900x300 s příslušenstvím pro instalaci zdroje a záložních akumulátorů, IO modulů</t>
  </si>
  <si>
    <t>220721126</t>
  </si>
  <si>
    <t>Multisenzorový hlásič požáru - opticko-kouřový</t>
  </si>
  <si>
    <t xml:space="preserve">Termodiferenciální hlásič požáru </t>
  </si>
  <si>
    <t>Patice hlásiče s izolátorem</t>
  </si>
  <si>
    <t>220721111</t>
  </si>
  <si>
    <t>Tlačítkový hlásič vnitřní s izolátorem - červený</t>
  </si>
  <si>
    <t>Paralerní indikátor vč. přístrojové krabičky</t>
  </si>
  <si>
    <t>Lahev zkušebního plynu</t>
  </si>
  <si>
    <t>Sklo tlačítkového hlásiče DIN, internat.</t>
  </si>
  <si>
    <t>Magnet požárních dveří 24V přídržná síla 500N včetně uvolňovacího tlačítka + konzole na stěnu</t>
  </si>
  <si>
    <t>Stejnosměrný napájecí zdroj 5A, 24 VDC</t>
  </si>
  <si>
    <t xml:space="preserve">Stejnosměrný napájecí zdroj 7A, 24 VDC </t>
  </si>
  <si>
    <t xml:space="preserve">Stejnosměrný napájecí zdroj 3A, 24 VDC </t>
  </si>
  <si>
    <t>Kabel optický SM 4vl. vč ukončení, žeřebí a konektorů dle vyhlášky č.23/2008Sb.</t>
  </si>
  <si>
    <t>Kabel oheň retardující 1x2x0,8 pro kruhovou linku s Cu žílami, bezhalogenový dle vyhlášky č.23/2008Sb. - B2ca</t>
  </si>
  <si>
    <t>Kabel ohniodolný, požární odolnost 30 minut 2x0,8 s Cu žílami, dle vyhlášky č.23/2008Sb.-B2ca</t>
  </si>
  <si>
    <t>Kabel oheň retardující 2x1,5 s Cu žílami, bezhalogenový dle vyhlášky č.23/2008Sb. - B2ca</t>
  </si>
  <si>
    <t>Kabel ohniodolný, požární odolnost 30 minut 2x1,0 s Cu žílami, dle vyhlášky č.23/2008Sb. - B2caS1d1 s požární odolností P30-R</t>
  </si>
  <si>
    <t>Kabel ohniodolný, požární odolnost 30 minut 4x1,0 s Cu žílami, dle vyhlášky č.23/2008Sb. - B2caS1d1 s požární odolností P30-R</t>
  </si>
  <si>
    <t>Kabel datový ohniodolný, požární odolnost 30 minut 5x2x0,8 s Cu žílami, dle vyhlášky č.23/2008Sb. - B2caS1d1 s požární odolností P30-R</t>
  </si>
  <si>
    <t>Kabelový žlab pozinkovaný do podhledu 250/100 včetní víka, podpěrek, tvarovek atd. s požární odolností 30 minut.</t>
  </si>
  <si>
    <t>36</t>
  </si>
  <si>
    <t>37</t>
  </si>
  <si>
    <t>38</t>
  </si>
  <si>
    <t>39</t>
  </si>
  <si>
    <t>Panceřová trubka bíle lakovaná pr. 36 vč.příchytky</t>
  </si>
  <si>
    <t>40</t>
  </si>
  <si>
    <t>41</t>
  </si>
  <si>
    <t>42</t>
  </si>
  <si>
    <t>43</t>
  </si>
  <si>
    <t>44</t>
  </si>
  <si>
    <t>45</t>
  </si>
  <si>
    <t>46</t>
  </si>
  <si>
    <t>M22-1-0033</t>
  </si>
  <si>
    <t>47</t>
  </si>
  <si>
    <t>M22-1-0034</t>
  </si>
  <si>
    <t>Zkušební zkouška celého systému EPS, Koordinační zkouška dle ČSN EN</t>
  </si>
  <si>
    <t>48</t>
  </si>
  <si>
    <t>M22-1-0035</t>
  </si>
  <si>
    <t>49</t>
  </si>
  <si>
    <t>M22-1-0036</t>
  </si>
  <si>
    <t>Stěhování (přemisťování) nábytku před a po instalaci systému EPS</t>
  </si>
  <si>
    <t>50</t>
  </si>
  <si>
    <t>M22-1-0037</t>
  </si>
  <si>
    <t>51</t>
  </si>
  <si>
    <t>M22-1-0038</t>
  </si>
  <si>
    <t>52</t>
  </si>
  <si>
    <t>M22-1-0039</t>
  </si>
  <si>
    <t>53</t>
  </si>
  <si>
    <t>M22-1-0040</t>
  </si>
  <si>
    <t>EPS A EVAKUAČNÍ ROZHLAS V PAVILONU "H" - ELEKTRICKÁ POŽÁRNÍ SIGNALIZACE (EPS)</t>
  </si>
  <si>
    <t>Materiál</t>
  </si>
  <si>
    <t>Materiál j. cena</t>
  </si>
  <si>
    <t>bez DPH</t>
  </si>
  <si>
    <t>Montáž</t>
  </si>
  <si>
    <t>Montáž j. cena</t>
  </si>
  <si>
    <t xml:space="preserve">cena celkem </t>
  </si>
  <si>
    <t>cena celkem</t>
  </si>
  <si>
    <t>Cena bez DPH</t>
  </si>
  <si>
    <t>Cena bez DPH celkem</t>
  </si>
  <si>
    <t>Příloha č. 2 ZD - Soupis prací a výkaz výměr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</si>
  <si>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</si>
  <si>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</si>
  <si>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</si>
  <si>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</si>
  <si>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</si>
  <si>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</si>
  <si>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</si>
  <si>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</si>
  <si>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</si>
  <si>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</si>
  <si>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</si>
  <si>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</si>
  <si>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</si>
  <si>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</si>
  <si>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</si>
  <si>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</si>
  <si>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</si>
  <si>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</si>
  <si>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</si>
  <si>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</si>
  <si>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</si>
  <si>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</si>
  <si>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</si>
  <si>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</si>
  <si>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</si>
  <si>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</si>
  <si>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</si>
  <si>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</si>
  <si>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</si>
  <si>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</si>
  <si>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</si>
  <si>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</si>
  <si>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</si>
  <si>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</si>
  <si>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</si>
  <si>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</si>
  <si>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</si>
  <si>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</si>
  <si>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</si>
  <si>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</si>
  <si>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</si>
  <si>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</si>
  <si>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</si>
  <si>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</si>
  <si>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</si>
  <si>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</si>
  <si>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</si>
  <si>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</si>
  <si>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</si>
  <si>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</si>
  <si>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</si>
  <si>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</si>
  <si>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</si>
  <si>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</si>
  <si>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</si>
  <si>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Dodavatel vyplní pouze žlutě označené buňky, obsah ostatních buňek nesmí upravovat.</t>
  </si>
  <si>
    <t>Celková nabídková cena v Kč bez DPH</t>
  </si>
  <si>
    <t>Zařízení EPS</t>
  </si>
  <si>
    <t>Svorkovnice, šrouby, hmoždinky, drobný mat.</t>
  </si>
  <si>
    <t>Software pro vizualizaci</t>
  </si>
  <si>
    <t>Licence pro ústředny EPS včetně prvků - pro vizualizační SW</t>
  </si>
  <si>
    <t>109</t>
  </si>
  <si>
    <t>110</t>
  </si>
  <si>
    <t>111</t>
  </si>
  <si>
    <t>112</t>
  </si>
  <si>
    <t>113</t>
  </si>
  <si>
    <t>Technická podpora SW pro vizualizaci prováděná po dobu 36 měsíců od předání díla, včetně aktualizací, údržby a podpory</t>
  </si>
  <si>
    <t>Servisní služby na systémech EPS (NZS) po dobu 36 měsíců od předání díla</t>
  </si>
  <si>
    <t xml:space="preserve">Zaškolení obsluhy, jeho opakování po dobu 36 měsíců od předání díla </t>
  </si>
  <si>
    <t>Zaškolení obsluhy, zkušební provoz</t>
  </si>
  <si>
    <t xml:space="preserve">PC sestavava min. konfigurace: Základní deska Z690 DDR4, 12jádrový procesor i7-12700K (8 jader/ 16 vláken 3.6GHz/ TB 5GHz, 4 jádra 2.7GHz/ TB 3.8GHz), operační paměť 32GB DDR4 3733MHz RGB, pevný disk 1TB SSD M.2 PCIe 4.0, grafická karta 3070 8GB GDDR6, bez mechaniky, 2.5GLAN, USB 3.1/3.2 Gen 2 Type-A a 3.2 Gen 2x2 Type-C, 750W zdroj P750W 80Plus Gold, skříň plechová, vodní chlazení. OS Windows 11. Zadavatel požaduje tento SW z důvodu kompatibility s již používaným SW, kdy zadavateli nevzniknou vícenáklady spojené s nutností proškolení zaměstnanců na nový SW. Grafická nadstavba: SW grafické nadstavby. Antivir. </t>
  </si>
  <si>
    <t>Programování oblastí včetně začlenění a přepojení stávajících systémů EPS  do grafické nadstavby nového systému</t>
  </si>
  <si>
    <t>Výrobní - dílenská dokumentace - v rozsahu změny staby před dokončením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</si>
</sst>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</fills>
  <borders count="46">
    <border>
      <left/>
      <right/>
      <top/>
      <bottom/>
      <diagonal/>
    </border>
    <border>
      <left style="medium"/>
      <right style="thin"/>
      <top/>
      <bottom style="double"/>
    </border>
    <border>
      <left style="thin"/>
      <right/>
      <top/>
      <bottom style="double"/>
    </border>
    <border>
      <left style="medium"/>
      <right style="thin"/>
      <top/>
      <bottom style="thin"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/>
      <right/>
      <top/>
      <bottom style="double"/>
    </border>
    <border>
      <left style="thin"/>
      <right style="medium"/>
      <top/>
      <bottom style="double"/>
    </border>
    <border>
      <left style="medium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</cellStyleXfs>
  <cellXfs count="12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/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1" xfId="0" applyNumberFormat="1" applyFont="1" applyBorder="1"/>
    <xf numFmtId="49" fontId="0" fillId="0" borderId="2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 vertical="top"/>
    </xf>
    <xf numFmtId="164" fontId="0" fillId="2" borderId="5" xfId="0" applyNumberFormat="1" applyFont="1" applyFill="1" applyBorder="1" applyAlignment="1">
      <alignment vertical="top"/>
    </xf>
    <xf numFmtId="164" fontId="0" fillId="0" borderId="5" xfId="0" applyNumberFormat="1" applyFont="1" applyBorder="1" applyAlignment="1">
      <alignment vertical="top"/>
    </xf>
    <xf numFmtId="164" fontId="0" fillId="0" borderId="6" xfId="0" applyNumberFormat="1" applyFont="1" applyBorder="1" applyAlignment="1">
      <alignment vertical="top"/>
    </xf>
    <xf numFmtId="164" fontId="0" fillId="2" borderId="7" xfId="0" applyNumberFormat="1" applyFont="1" applyFill="1" applyBorder="1" applyAlignment="1">
      <alignment vertical="top"/>
    </xf>
    <xf numFmtId="49" fontId="0" fillId="0" borderId="8" xfId="0" applyNumberFormat="1" applyFont="1" applyBorder="1" applyAlignment="1">
      <alignment horizontal="center" vertical="top"/>
    </xf>
    <xf numFmtId="49" fontId="0" fillId="0" borderId="7" xfId="0" applyNumberFormat="1" applyFont="1" applyBorder="1" applyAlignment="1">
      <alignment horizontal="center" vertical="top"/>
    </xf>
    <xf numFmtId="164" fontId="0" fillId="2" borderId="9" xfId="0" applyNumberFormat="1" applyFont="1" applyFill="1" applyBorder="1" applyAlignment="1">
      <alignment vertical="top"/>
    </xf>
    <xf numFmtId="164" fontId="0" fillId="2" borderId="10" xfId="0" applyNumberFormat="1" applyFont="1" applyFill="1" applyBorder="1" applyAlignment="1">
      <alignment vertical="top"/>
    </xf>
    <xf numFmtId="49" fontId="0" fillId="0" borderId="11" xfId="0" applyNumberFormat="1" applyFont="1" applyBorder="1" applyAlignment="1">
      <alignment horizontal="center"/>
    </xf>
    <xf numFmtId="164" fontId="0" fillId="2" borderId="12" xfId="0" applyNumberFormat="1" applyFont="1" applyFill="1" applyBorder="1" applyAlignment="1">
      <alignment vertical="top"/>
    </xf>
    <xf numFmtId="164" fontId="0" fillId="0" borderId="12" xfId="0" applyNumberFormat="1" applyFont="1" applyBorder="1" applyAlignment="1">
      <alignment vertical="top"/>
    </xf>
    <xf numFmtId="164" fontId="0" fillId="0" borderId="13" xfId="0" applyNumberFormat="1" applyFont="1" applyBorder="1" applyAlignment="1">
      <alignment vertical="top"/>
    </xf>
    <xf numFmtId="164" fontId="0" fillId="2" borderId="14" xfId="0" applyNumberFormat="1" applyFont="1" applyFill="1" applyBorder="1" applyAlignment="1">
      <alignment vertical="top"/>
    </xf>
    <xf numFmtId="0" fontId="7" fillId="0" borderId="0" xfId="0" applyFont="1"/>
    <xf numFmtId="0" fontId="7" fillId="0" borderId="0" xfId="0" applyFont="1" applyAlignment="1">
      <alignment horizontal="centerContinuous"/>
    </xf>
    <xf numFmtId="0" fontId="8" fillId="0" borderId="0" xfId="0" applyFont="1"/>
    <xf numFmtId="49" fontId="9" fillId="0" borderId="15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 wrapText="1"/>
    </xf>
    <xf numFmtId="3" fontId="10" fillId="0" borderId="7" xfId="20" applyNumberFormat="1" applyFont="1" applyBorder="1" applyAlignment="1">
      <alignment horizontal="center" vertical="top"/>
      <protection/>
    </xf>
    <xf numFmtId="0" fontId="10" fillId="0" borderId="7" xfId="0" applyFont="1" applyBorder="1" applyAlignment="1">
      <alignment horizontal="center" vertical="top" wrapText="1"/>
    </xf>
    <xf numFmtId="3" fontId="10" fillId="0" borderId="7" xfId="0" applyNumberFormat="1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0" fontId="11" fillId="0" borderId="7" xfId="21" applyFont="1" applyBorder="1" applyAlignment="1">
      <alignment horizontal="center" vertical="top"/>
      <protection/>
    </xf>
    <xf numFmtId="0" fontId="10" fillId="0" borderId="12" xfId="0" applyFont="1" applyBorder="1" applyAlignment="1">
      <alignment horizontal="center" vertical="top"/>
    </xf>
    <xf numFmtId="49" fontId="10" fillId="0" borderId="7" xfId="0" applyNumberFormat="1" applyFont="1" applyBorder="1" applyAlignment="1">
      <alignment horizontal="center" vertical="top"/>
    </xf>
    <xf numFmtId="0" fontId="10" fillId="0" borderId="7" xfId="20" applyFont="1" applyBorder="1" applyAlignment="1">
      <alignment horizontal="center" vertical="top"/>
      <protection/>
    </xf>
    <xf numFmtId="0" fontId="10" fillId="0" borderId="7" xfId="22" applyFont="1" applyBorder="1" applyAlignment="1">
      <alignment horizontal="center" vertical="top"/>
      <protection/>
    </xf>
    <xf numFmtId="3" fontId="10" fillId="0" borderId="7" xfId="22" applyNumberFormat="1" applyFont="1" applyBorder="1" applyAlignment="1">
      <alignment horizontal="center" vertical="top"/>
      <protection/>
    </xf>
    <xf numFmtId="49" fontId="10" fillId="0" borderId="22" xfId="0" applyNumberFormat="1" applyFont="1" applyBorder="1" applyAlignment="1">
      <alignment horizontal="center" vertical="top"/>
    </xf>
    <xf numFmtId="49" fontId="10" fillId="0" borderId="23" xfId="0" applyNumberFormat="1" applyFont="1" applyBorder="1" applyAlignment="1">
      <alignment horizontal="center" vertical="top"/>
    </xf>
    <xf numFmtId="3" fontId="10" fillId="0" borderId="24" xfId="0" applyNumberFormat="1" applyFont="1" applyBorder="1" applyAlignment="1">
      <alignment horizontal="center" vertical="top"/>
    </xf>
    <xf numFmtId="0" fontId="10" fillId="0" borderId="25" xfId="0" applyFont="1" applyBorder="1" applyAlignment="1">
      <alignment horizontal="center" vertical="top"/>
    </xf>
    <xf numFmtId="3" fontId="10" fillId="0" borderId="26" xfId="0" applyNumberFormat="1" applyFont="1" applyBorder="1" applyAlignment="1">
      <alignment horizontal="center" vertical="top"/>
    </xf>
    <xf numFmtId="3" fontId="10" fillId="0" borderId="27" xfId="0" applyNumberFormat="1" applyFont="1" applyBorder="1" applyAlignment="1">
      <alignment horizontal="center" vertical="top"/>
    </xf>
    <xf numFmtId="0" fontId="11" fillId="0" borderId="7" xfId="21" applyFont="1" applyBorder="1" applyAlignment="1">
      <alignment horizontal="center" vertical="top" wrapText="1"/>
      <protection/>
    </xf>
    <xf numFmtId="3" fontId="10" fillId="0" borderId="26" xfId="22" applyNumberFormat="1" applyFont="1" applyBorder="1" applyAlignment="1">
      <alignment horizontal="center" vertical="top"/>
      <protection/>
    </xf>
    <xf numFmtId="3" fontId="10" fillId="0" borderId="27" xfId="20" applyNumberFormat="1" applyFont="1" applyBorder="1" applyAlignment="1">
      <alignment horizontal="center" vertical="top"/>
      <protection/>
    </xf>
    <xf numFmtId="0" fontId="0" fillId="0" borderId="0" xfId="0"/>
    <xf numFmtId="0" fontId="3" fillId="0" borderId="0" xfId="0" applyFont="1" applyAlignment="1">
      <alignment vertical="center"/>
    </xf>
    <xf numFmtId="0" fontId="0" fillId="0" borderId="0" xfId="0"/>
    <xf numFmtId="0" fontId="3" fillId="0" borderId="0" xfId="0" applyFont="1" applyAlignment="1">
      <alignment vertical="center"/>
    </xf>
    <xf numFmtId="0" fontId="0" fillId="0" borderId="0" xfId="0"/>
    <xf numFmtId="0" fontId="3" fillId="0" borderId="0" xfId="0" applyFont="1" applyAlignment="1">
      <alignment vertical="center"/>
    </xf>
    <xf numFmtId="0" fontId="0" fillId="0" borderId="0" xfId="0"/>
    <xf numFmtId="0" fontId="2" fillId="0" borderId="7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/>
    </xf>
    <xf numFmtId="3" fontId="10" fillId="0" borderId="9" xfId="0" applyNumberFormat="1" applyFont="1" applyBorder="1" applyAlignment="1">
      <alignment horizontal="center" vertical="top"/>
    </xf>
    <xf numFmtId="164" fontId="0" fillId="0" borderId="10" xfId="0" applyNumberFormat="1" applyFont="1" applyBorder="1" applyAlignment="1">
      <alignment vertical="top"/>
    </xf>
    <xf numFmtId="164" fontId="0" fillId="0" borderId="28" xfId="0" applyNumberFormat="1" applyFont="1" applyBorder="1" applyAlignment="1">
      <alignment vertical="top"/>
    </xf>
    <xf numFmtId="0" fontId="10" fillId="0" borderId="7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9" fillId="0" borderId="15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0" fontId="11" fillId="0" borderId="7" xfId="21" applyFont="1" applyBorder="1" applyAlignment="1">
      <alignment horizontal="left" vertical="top"/>
      <protection/>
    </xf>
    <xf numFmtId="0" fontId="11" fillId="0" borderId="29" xfId="21" applyFont="1" applyBorder="1" applyAlignment="1">
      <alignment horizontal="left" vertical="top" wrapText="1"/>
      <protection/>
    </xf>
    <xf numFmtId="0" fontId="11" fillId="0" borderId="30" xfId="21" applyFont="1" applyBorder="1" applyAlignment="1">
      <alignment horizontal="left" vertical="top" wrapText="1"/>
      <protection/>
    </xf>
    <xf numFmtId="0" fontId="11" fillId="0" borderId="7" xfId="21" applyFont="1" applyBorder="1" applyAlignment="1">
      <alignment horizontal="left" vertical="top" wrapText="1"/>
      <protection/>
    </xf>
    <xf numFmtId="0" fontId="11" fillId="0" borderId="12" xfId="21" applyFont="1" applyBorder="1" applyAlignment="1">
      <alignment horizontal="left" vertical="top" wrapText="1"/>
      <protection/>
    </xf>
    <xf numFmtId="0" fontId="11" fillId="0" borderId="31" xfId="21" applyFont="1" applyBorder="1" applyAlignment="1">
      <alignment horizontal="left" vertical="top"/>
      <protection/>
    </xf>
    <xf numFmtId="49" fontId="10" fillId="0" borderId="7" xfId="0" applyNumberFormat="1" applyFont="1" applyBorder="1" applyAlignment="1">
      <alignment horizontal="left" vertical="top"/>
    </xf>
    <xf numFmtId="0" fontId="0" fillId="0" borderId="7" xfId="0" applyFont="1" applyBorder="1" applyAlignment="1">
      <alignment horizontal="left" vertical="top"/>
    </xf>
    <xf numFmtId="0" fontId="11" fillId="0" borderId="32" xfId="21" applyFont="1" applyBorder="1" applyAlignment="1">
      <alignment horizontal="left" vertical="top"/>
      <protection/>
    </xf>
    <xf numFmtId="0" fontId="11" fillId="0" borderId="0" xfId="21" applyFont="1" applyBorder="1" applyAlignment="1">
      <alignment horizontal="left" vertical="top" wrapText="1"/>
      <protection/>
    </xf>
    <xf numFmtId="0" fontId="10" fillId="0" borderId="26" xfId="20" applyFont="1" applyBorder="1" applyAlignment="1">
      <alignment horizontal="left" vertical="top" wrapText="1"/>
      <protection/>
    </xf>
    <xf numFmtId="0" fontId="10" fillId="0" borderId="26" xfId="22" applyFont="1" applyBorder="1" applyAlignment="1">
      <alignment horizontal="left" vertical="top"/>
      <protection/>
    </xf>
    <xf numFmtId="0" fontId="10" fillId="0" borderId="7" xfId="0" applyFont="1" applyBorder="1" applyAlignment="1">
      <alignment horizontal="left" vertical="top"/>
    </xf>
    <xf numFmtId="49" fontId="10" fillId="0" borderId="9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/>
    </xf>
    <xf numFmtId="49" fontId="9" fillId="0" borderId="17" xfId="0" applyNumberFormat="1" applyFont="1" applyBorder="1" applyAlignment="1">
      <alignment horizontal="left"/>
    </xf>
    <xf numFmtId="49" fontId="9" fillId="0" borderId="11" xfId="0" applyNumberFormat="1" applyFont="1" applyBorder="1" applyAlignment="1">
      <alignment horizontal="left"/>
    </xf>
    <xf numFmtId="0" fontId="11" fillId="0" borderId="33" xfId="21" applyFont="1" applyBorder="1" applyAlignment="1">
      <alignment horizontal="left" vertical="top" wrapText="1"/>
      <protection/>
    </xf>
    <xf numFmtId="0" fontId="10" fillId="0" borderId="26" xfId="20" applyFont="1" applyBorder="1" applyAlignment="1">
      <alignment horizontal="left" vertical="top"/>
      <protection/>
    </xf>
    <xf numFmtId="0" fontId="10" fillId="0" borderId="9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3" borderId="34" xfId="0" applyFont="1" applyFill="1" applyBorder="1" applyAlignment="1">
      <alignment/>
    </xf>
    <xf numFmtId="0" fontId="0" fillId="3" borderId="35" xfId="0" applyFont="1" applyFill="1" applyBorder="1" applyAlignment="1">
      <alignment/>
    </xf>
    <xf numFmtId="0" fontId="0" fillId="3" borderId="36" xfId="0" applyFont="1" applyFill="1" applyBorder="1" applyAlignment="1">
      <alignment/>
    </xf>
    <xf numFmtId="164" fontId="5" fillId="3" borderId="34" xfId="0" applyNumberFormat="1" applyFont="1" applyFill="1" applyBorder="1" applyAlignment="1">
      <alignment/>
    </xf>
    <xf numFmtId="164" fontId="0" fillId="3" borderId="35" xfId="0" applyNumberFormat="1" applyFont="1" applyFill="1" applyBorder="1" applyAlignment="1">
      <alignment/>
    </xf>
    <xf numFmtId="164" fontId="0" fillId="3" borderId="36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26" xfId="0" applyFont="1" applyBorder="1" applyAlignment="1">
      <alignment horizontal="justify" vertical="top" wrapText="1"/>
    </xf>
    <xf numFmtId="0" fontId="0" fillId="0" borderId="25" xfId="0" applyFont="1" applyBorder="1" applyAlignment="1">
      <alignment vertical="top"/>
    </xf>
    <xf numFmtId="0" fontId="0" fillId="0" borderId="37" xfId="0" applyFont="1" applyBorder="1" applyAlignment="1">
      <alignment vertical="top"/>
    </xf>
    <xf numFmtId="0" fontId="7" fillId="0" borderId="38" xfId="0" applyFont="1" applyBorder="1" applyAlignment="1">
      <alignment horizontal="justify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164" fontId="0" fillId="0" borderId="41" xfId="0" applyNumberFormat="1" applyFont="1" applyBorder="1" applyAlignment="1">
      <alignment/>
    </xf>
    <xf numFmtId="164" fontId="0" fillId="0" borderId="42" xfId="0" applyNumberFormat="1" applyFont="1" applyBorder="1" applyAlignment="1">
      <alignment/>
    </xf>
    <xf numFmtId="164" fontId="0" fillId="0" borderId="43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5" fillId="4" borderId="34" xfId="0" applyFont="1" applyFill="1" applyBorder="1" applyAlignment="1">
      <alignment/>
    </xf>
    <xf numFmtId="0" fontId="5" fillId="4" borderId="35" xfId="0" applyFont="1" applyFill="1" applyBorder="1" applyAlignment="1">
      <alignment/>
    </xf>
    <xf numFmtId="0" fontId="5" fillId="4" borderId="36" xfId="0" applyFont="1" applyFill="1" applyBorder="1" applyAlignment="1">
      <alignment/>
    </xf>
    <xf numFmtId="164" fontId="6" fillId="4" borderId="34" xfId="0" applyNumberFormat="1" applyFont="1" applyFill="1" applyBorder="1" applyAlignment="1">
      <alignment/>
    </xf>
    <xf numFmtId="164" fontId="6" fillId="4" borderId="35" xfId="0" applyNumberFormat="1" applyFont="1" applyFill="1" applyBorder="1" applyAlignment="1">
      <alignment/>
    </xf>
    <xf numFmtId="164" fontId="6" fillId="4" borderId="36" xfId="0" applyNumberFormat="1" applyFont="1" applyFill="1" applyBorder="1" applyAlignment="1">
      <alignment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FREECEN" xfId="20"/>
    <cellStyle name="normální_SKS_KYNŠPERK_1" xfId="21"/>
    <cellStyle name="normální_SKS_KYNŠPERK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3"/>
  <sheetViews>
    <sheetView tabSelected="1" workbookViewId="0" topLeftCell="A124">
      <selection activeCell="H149" sqref="H149"/>
    </sheetView>
  </sheetViews>
  <sheetFormatPr defaultColWidth="9.140625" defaultRowHeight="15"/>
  <cols>
    <col min="1" max="1" width="5.7109375" style="0" customWidth="1"/>
    <col min="2" max="2" width="12.57421875" style="0" customWidth="1"/>
    <col min="3" max="3" width="44.00390625" style="98" customWidth="1"/>
    <col min="4" max="4" width="5.00390625" style="0" bestFit="1" customWidth="1"/>
    <col min="5" max="5" width="9.00390625" style="0" customWidth="1"/>
    <col min="6" max="6" width="14.57421875" style="0" customWidth="1"/>
    <col min="7" max="7" width="12.28125" style="0" customWidth="1"/>
    <col min="8" max="8" width="14.00390625" style="0" customWidth="1"/>
    <col min="9" max="9" width="14.28125" style="0" customWidth="1"/>
    <col min="10" max="10" width="88.421875" style="0" customWidth="1"/>
  </cols>
  <sheetData>
    <row r="1" spans="1:9" ht="15">
      <c r="A1" s="105" t="s">
        <v>215</v>
      </c>
      <c r="B1" s="105"/>
      <c r="C1" s="105"/>
      <c r="D1" s="5"/>
      <c r="E1" s="5"/>
      <c r="F1" s="5"/>
      <c r="G1" s="5"/>
      <c r="H1" s="5"/>
      <c r="I1" s="5"/>
    </row>
    <row r="2" spans="1:9" ht="15">
      <c r="A2" s="106" t="s">
        <v>271</v>
      </c>
      <c r="B2" s="105"/>
      <c r="C2" s="105"/>
      <c r="D2" s="105"/>
      <c r="E2" s="105"/>
      <c r="F2" s="105"/>
      <c r="G2" s="105"/>
      <c r="H2" s="105"/>
      <c r="I2" s="105"/>
    </row>
    <row r="3" spans="1:9" ht="15">
      <c r="A3" s="6"/>
      <c r="B3" s="6"/>
      <c r="C3" s="73"/>
      <c r="D3" s="6"/>
      <c r="E3" s="6"/>
      <c r="F3" s="6"/>
      <c r="G3" s="6"/>
      <c r="H3" s="6"/>
      <c r="I3" s="6"/>
    </row>
    <row r="4" spans="1:9" ht="15">
      <c r="A4" s="26" t="s">
        <v>205</v>
      </c>
      <c r="B4" s="7"/>
      <c r="C4" s="74"/>
      <c r="D4" s="27"/>
      <c r="E4" s="27"/>
      <c r="F4" s="5"/>
      <c r="G4" s="5"/>
      <c r="H4" s="5"/>
      <c r="I4" s="5"/>
    </row>
    <row r="5" spans="1:9" ht="15.75" thickBot="1">
      <c r="A5" s="28" t="s">
        <v>137</v>
      </c>
      <c r="B5" s="7"/>
      <c r="C5" s="74"/>
      <c r="D5" s="27"/>
      <c r="E5" s="27"/>
      <c r="F5" s="5"/>
      <c r="G5" s="5"/>
      <c r="H5" s="5"/>
      <c r="I5" s="5"/>
    </row>
    <row r="6" spans="1:9" ht="15">
      <c r="A6" s="29" t="s">
        <v>0</v>
      </c>
      <c r="B6" s="30" t="s">
        <v>1</v>
      </c>
      <c r="C6" s="75" t="s">
        <v>2</v>
      </c>
      <c r="D6" s="30" t="s">
        <v>3</v>
      </c>
      <c r="E6" s="31" t="s">
        <v>4</v>
      </c>
      <c r="F6" s="32" t="s">
        <v>207</v>
      </c>
      <c r="G6" s="31" t="s">
        <v>206</v>
      </c>
      <c r="H6" s="32" t="s">
        <v>210</v>
      </c>
      <c r="I6" s="33" t="s">
        <v>209</v>
      </c>
    </row>
    <row r="7" spans="1:9" ht="15.75" thickBot="1">
      <c r="A7" s="8"/>
      <c r="B7" s="9"/>
      <c r="C7" s="76"/>
      <c r="D7" s="34"/>
      <c r="E7" s="35"/>
      <c r="F7" s="36" t="s">
        <v>208</v>
      </c>
      <c r="G7" s="35" t="s">
        <v>211</v>
      </c>
      <c r="H7" s="36" t="s">
        <v>208</v>
      </c>
      <c r="I7" s="37" t="s">
        <v>212</v>
      </c>
    </row>
    <row r="8" spans="1:9" ht="15.75" thickTop="1">
      <c r="A8" s="10"/>
      <c r="B8" s="11"/>
      <c r="C8" s="110" t="s">
        <v>138</v>
      </c>
      <c r="D8" s="111"/>
      <c r="E8" s="111"/>
      <c r="F8" s="111"/>
      <c r="G8" s="111"/>
      <c r="H8" s="111"/>
      <c r="I8" s="112"/>
    </row>
    <row r="9" spans="1:9" ht="62.25" customHeight="1">
      <c r="A9" s="12" t="s">
        <v>5</v>
      </c>
      <c r="B9" s="38" t="s">
        <v>62</v>
      </c>
      <c r="C9" s="72" t="s">
        <v>139</v>
      </c>
      <c r="D9" s="39" t="s">
        <v>12</v>
      </c>
      <c r="E9" s="40">
        <v>1</v>
      </c>
      <c r="F9" s="13">
        <v>0</v>
      </c>
      <c r="G9" s="14">
        <f>E9*F9</f>
        <v>0</v>
      </c>
      <c r="H9" s="13">
        <v>0</v>
      </c>
      <c r="I9" s="15">
        <f>E9*H9</f>
        <v>0</v>
      </c>
    </row>
    <row r="10" spans="1:9" ht="15">
      <c r="A10" s="12" t="s">
        <v>6</v>
      </c>
      <c r="B10" s="41" t="s">
        <v>64</v>
      </c>
      <c r="C10" s="72" t="s">
        <v>140</v>
      </c>
      <c r="D10" s="41" t="s">
        <v>12</v>
      </c>
      <c r="E10" s="42">
        <v>1</v>
      </c>
      <c r="F10" s="13">
        <v>0</v>
      </c>
      <c r="G10" s="14">
        <f aca="true" t="shared" si="0" ref="G10:G13">E10*F10</f>
        <v>0</v>
      </c>
      <c r="H10" s="13">
        <v>0</v>
      </c>
      <c r="I10" s="15">
        <f aca="true" t="shared" si="1" ref="I10:I13">E10*H10</f>
        <v>0</v>
      </c>
    </row>
    <row r="11" spans="1:9" ht="30">
      <c r="A11" s="12" t="s">
        <v>8</v>
      </c>
      <c r="B11" s="41" t="s">
        <v>66</v>
      </c>
      <c r="C11" s="72" t="s">
        <v>141</v>
      </c>
      <c r="D11" s="41" t="s">
        <v>7</v>
      </c>
      <c r="E11" s="42">
        <v>1</v>
      </c>
      <c r="F11" s="13">
        <v>0</v>
      </c>
      <c r="G11" s="14">
        <f t="shared" si="0"/>
        <v>0</v>
      </c>
      <c r="H11" s="13">
        <v>0</v>
      </c>
      <c r="I11" s="15">
        <f t="shared" si="1"/>
        <v>0</v>
      </c>
    </row>
    <row r="12" spans="1:10" ht="15">
      <c r="A12" s="12" t="s">
        <v>9</v>
      </c>
      <c r="B12" s="41" t="s">
        <v>68</v>
      </c>
      <c r="C12" s="72" t="s">
        <v>142</v>
      </c>
      <c r="D12" s="41" t="s">
        <v>7</v>
      </c>
      <c r="E12" s="42">
        <v>6</v>
      </c>
      <c r="F12" s="13">
        <v>0</v>
      </c>
      <c r="G12" s="14">
        <f t="shared" si="0"/>
        <v>0</v>
      </c>
      <c r="H12" s="13">
        <v>0</v>
      </c>
      <c r="I12" s="15">
        <f t="shared" si="1"/>
        <v>0</v>
      </c>
      <c r="J12" s="2"/>
    </row>
    <row r="13" spans="1:10" ht="17.25" customHeight="1">
      <c r="A13" s="12" t="s">
        <v>10</v>
      </c>
      <c r="B13" s="41" t="s">
        <v>70</v>
      </c>
      <c r="C13" s="72" t="s">
        <v>143</v>
      </c>
      <c r="D13" s="41" t="s">
        <v>7</v>
      </c>
      <c r="E13" s="42">
        <v>1</v>
      </c>
      <c r="F13" s="13">
        <v>0</v>
      </c>
      <c r="G13" s="14">
        <f t="shared" si="0"/>
        <v>0</v>
      </c>
      <c r="H13" s="13">
        <v>0</v>
      </c>
      <c r="I13" s="15">
        <f t="shared" si="1"/>
        <v>0</v>
      </c>
      <c r="J13" s="2"/>
    </row>
    <row r="14" spans="1:9" ht="15">
      <c r="A14" s="10"/>
      <c r="B14" s="43"/>
      <c r="C14" s="107" t="s">
        <v>144</v>
      </c>
      <c r="D14" s="108"/>
      <c r="E14" s="108"/>
      <c r="F14" s="108"/>
      <c r="G14" s="108"/>
      <c r="H14" s="108"/>
      <c r="I14" s="109"/>
    </row>
    <row r="15" spans="1:10" ht="213.75" customHeight="1">
      <c r="A15" s="12" t="s">
        <v>11</v>
      </c>
      <c r="B15" s="41" t="s">
        <v>72</v>
      </c>
      <c r="C15" s="72" t="s">
        <v>286</v>
      </c>
      <c r="D15" s="41" t="s">
        <v>12</v>
      </c>
      <c r="E15" s="42">
        <v>1</v>
      </c>
      <c r="F15" s="16">
        <v>0</v>
      </c>
      <c r="G15" s="14">
        <f>E15*F15</f>
        <v>0</v>
      </c>
      <c r="H15" s="13">
        <v>0</v>
      </c>
      <c r="I15" s="15">
        <f>E15*H15</f>
        <v>0</v>
      </c>
      <c r="J15" s="1"/>
    </row>
    <row r="16" spans="1:10" ht="15.75" customHeight="1">
      <c r="A16" s="12" t="s">
        <v>13</v>
      </c>
      <c r="B16" s="41" t="s">
        <v>74</v>
      </c>
      <c r="C16" s="72" t="s">
        <v>275</v>
      </c>
      <c r="D16" s="41" t="s">
        <v>12</v>
      </c>
      <c r="E16" s="55">
        <v>1</v>
      </c>
      <c r="F16" s="16">
        <v>0</v>
      </c>
      <c r="G16" s="14">
        <f aca="true" t="shared" si="2" ref="G16:G24">E16*F16</f>
        <v>0</v>
      </c>
      <c r="H16" s="13">
        <v>0</v>
      </c>
      <c r="I16" s="15">
        <f aca="true" t="shared" si="3" ref="I16:I24">E16*H16</f>
        <v>0</v>
      </c>
      <c r="J16" s="1"/>
    </row>
    <row r="17" spans="1:10" s="60" customFormat="1" ht="30" customHeight="1">
      <c r="A17" s="12" t="s">
        <v>14</v>
      </c>
      <c r="B17" s="41" t="s">
        <v>76</v>
      </c>
      <c r="C17" s="72" t="s">
        <v>276</v>
      </c>
      <c r="D17" s="41" t="s">
        <v>12</v>
      </c>
      <c r="E17" s="55">
        <v>1</v>
      </c>
      <c r="F17" s="16">
        <v>0</v>
      </c>
      <c r="G17" s="14">
        <f t="shared" si="2"/>
        <v>0</v>
      </c>
      <c r="H17" s="13">
        <v>0</v>
      </c>
      <c r="I17" s="15">
        <f t="shared" si="3"/>
        <v>0</v>
      </c>
      <c r="J17" s="61"/>
    </row>
    <row r="18" spans="1:10" s="62" customFormat="1" ht="47.25" customHeight="1">
      <c r="A18" s="12" t="s">
        <v>15</v>
      </c>
      <c r="B18" s="41" t="s">
        <v>78</v>
      </c>
      <c r="C18" s="72" t="s">
        <v>287</v>
      </c>
      <c r="D18" s="41" t="s">
        <v>12</v>
      </c>
      <c r="E18" s="55">
        <v>1</v>
      </c>
      <c r="F18" s="16">
        <v>0</v>
      </c>
      <c r="G18" s="14">
        <f t="shared" si="2"/>
        <v>0</v>
      </c>
      <c r="H18" s="13">
        <v>0</v>
      </c>
      <c r="I18" s="15">
        <f t="shared" si="3"/>
        <v>0</v>
      </c>
      <c r="J18" s="63"/>
    </row>
    <row r="19" spans="1:10" s="64" customFormat="1" ht="49.5" customHeight="1">
      <c r="A19" s="12" t="s">
        <v>16</v>
      </c>
      <c r="B19" s="41" t="s">
        <v>80</v>
      </c>
      <c r="C19" s="72" t="s">
        <v>282</v>
      </c>
      <c r="D19" s="41" t="s">
        <v>12</v>
      </c>
      <c r="E19" s="55">
        <v>1</v>
      </c>
      <c r="F19" s="16">
        <v>0</v>
      </c>
      <c r="G19" s="14">
        <f t="shared" si="2"/>
        <v>0</v>
      </c>
      <c r="H19" s="13">
        <v>0</v>
      </c>
      <c r="I19" s="15">
        <f t="shared" si="3"/>
        <v>0</v>
      </c>
      <c r="J19" s="65"/>
    </row>
    <row r="20" spans="1:10" ht="30">
      <c r="A20" s="12" t="s">
        <v>17</v>
      </c>
      <c r="B20" s="41" t="s">
        <v>74</v>
      </c>
      <c r="C20" s="72" t="s">
        <v>145</v>
      </c>
      <c r="D20" s="41" t="s">
        <v>7</v>
      </c>
      <c r="E20" s="42">
        <v>2</v>
      </c>
      <c r="F20" s="16">
        <v>0</v>
      </c>
      <c r="G20" s="14">
        <f t="shared" si="2"/>
        <v>0</v>
      </c>
      <c r="H20" s="13">
        <v>0</v>
      </c>
      <c r="I20" s="15">
        <f t="shared" si="3"/>
        <v>0</v>
      </c>
      <c r="J20" s="2"/>
    </row>
    <row r="21" spans="1:9" ht="15">
      <c r="A21" s="12" t="s">
        <v>18</v>
      </c>
      <c r="B21" s="41" t="s">
        <v>76</v>
      </c>
      <c r="C21" s="72" t="s">
        <v>146</v>
      </c>
      <c r="D21" s="41" t="s">
        <v>7</v>
      </c>
      <c r="E21" s="42">
        <v>1</v>
      </c>
      <c r="F21" s="16">
        <v>0</v>
      </c>
      <c r="G21" s="14">
        <f t="shared" si="2"/>
        <v>0</v>
      </c>
      <c r="H21" s="13">
        <v>0</v>
      </c>
      <c r="I21" s="15">
        <f t="shared" si="3"/>
        <v>0</v>
      </c>
    </row>
    <row r="22" spans="1:9" ht="15">
      <c r="A22" s="12" t="s">
        <v>19</v>
      </c>
      <c r="B22" s="41" t="s">
        <v>78</v>
      </c>
      <c r="C22" s="72" t="s">
        <v>147</v>
      </c>
      <c r="D22" s="41" t="s">
        <v>7</v>
      </c>
      <c r="E22" s="42">
        <v>1</v>
      </c>
      <c r="F22" s="16">
        <v>0</v>
      </c>
      <c r="G22" s="14">
        <f t="shared" si="2"/>
        <v>0</v>
      </c>
      <c r="H22" s="13">
        <v>0</v>
      </c>
      <c r="I22" s="15">
        <f t="shared" si="3"/>
        <v>0</v>
      </c>
    </row>
    <row r="23" spans="1:9" ht="15">
      <c r="A23" s="12" t="s">
        <v>20</v>
      </c>
      <c r="B23" s="41" t="s">
        <v>80</v>
      </c>
      <c r="C23" s="72" t="s">
        <v>148</v>
      </c>
      <c r="D23" s="41" t="s">
        <v>7</v>
      </c>
      <c r="E23" s="42">
        <v>1097</v>
      </c>
      <c r="F23" s="16">
        <v>0</v>
      </c>
      <c r="G23" s="14">
        <f t="shared" si="2"/>
        <v>0</v>
      </c>
      <c r="H23" s="13">
        <v>0</v>
      </c>
      <c r="I23" s="15">
        <f t="shared" si="3"/>
        <v>0</v>
      </c>
    </row>
    <row r="24" spans="1:9" ht="15">
      <c r="A24" s="12" t="s">
        <v>21</v>
      </c>
      <c r="B24" s="41" t="s">
        <v>82</v>
      </c>
      <c r="C24" s="72" t="s">
        <v>149</v>
      </c>
      <c r="D24" s="41" t="s">
        <v>7</v>
      </c>
      <c r="E24" s="42">
        <v>10</v>
      </c>
      <c r="F24" s="16">
        <v>0</v>
      </c>
      <c r="G24" s="14">
        <f t="shared" si="2"/>
        <v>0</v>
      </c>
      <c r="H24" s="13">
        <v>0</v>
      </c>
      <c r="I24" s="15">
        <f t="shared" si="3"/>
        <v>0</v>
      </c>
    </row>
    <row r="25" spans="1:9" ht="15">
      <c r="A25" s="17"/>
      <c r="B25" s="43"/>
      <c r="C25" s="107" t="s">
        <v>273</v>
      </c>
      <c r="D25" s="108"/>
      <c r="E25" s="108"/>
      <c r="F25" s="108"/>
      <c r="G25" s="108"/>
      <c r="H25" s="108"/>
      <c r="I25" s="109"/>
    </row>
    <row r="26" spans="1:9" ht="15">
      <c r="A26" s="12" t="s">
        <v>22</v>
      </c>
      <c r="B26" s="41" t="s">
        <v>84</v>
      </c>
      <c r="C26" s="72" t="s">
        <v>150</v>
      </c>
      <c r="D26" s="41" t="s">
        <v>7</v>
      </c>
      <c r="E26" s="42">
        <v>42</v>
      </c>
      <c r="F26" s="16">
        <v>0</v>
      </c>
      <c r="G26" s="14">
        <f>E26*F26</f>
        <v>0</v>
      </c>
      <c r="H26" s="13">
        <v>0</v>
      </c>
      <c r="I26" s="15">
        <f>E26*H26</f>
        <v>0</v>
      </c>
    </row>
    <row r="27" spans="1:9" ht="15">
      <c r="A27" s="17" t="s">
        <v>23</v>
      </c>
      <c r="B27" s="41" t="s">
        <v>86</v>
      </c>
      <c r="C27" s="72" t="s">
        <v>151</v>
      </c>
      <c r="D27" s="41" t="s">
        <v>7</v>
      </c>
      <c r="E27" s="42">
        <v>15</v>
      </c>
      <c r="F27" s="16">
        <v>0</v>
      </c>
      <c r="G27" s="14">
        <f aca="true" t="shared" si="4" ref="G27:G68">E27*F27</f>
        <v>0</v>
      </c>
      <c r="H27" s="13">
        <v>0</v>
      </c>
      <c r="I27" s="15">
        <f aca="true" t="shared" si="5" ref="I27:I68">E27*H27</f>
        <v>0</v>
      </c>
    </row>
    <row r="28" spans="1:9" ht="18" customHeight="1">
      <c r="A28" s="12" t="s">
        <v>24</v>
      </c>
      <c r="B28" s="41" t="s">
        <v>88</v>
      </c>
      <c r="C28" s="72" t="s">
        <v>152</v>
      </c>
      <c r="D28" s="41" t="s">
        <v>7</v>
      </c>
      <c r="E28" s="42">
        <v>22</v>
      </c>
      <c r="F28" s="16">
        <v>0</v>
      </c>
      <c r="G28" s="14">
        <f t="shared" si="4"/>
        <v>0</v>
      </c>
      <c r="H28" s="13">
        <v>0</v>
      </c>
      <c r="I28" s="15">
        <f t="shared" si="5"/>
        <v>0</v>
      </c>
    </row>
    <row r="29" spans="1:9" ht="45.75" customHeight="1">
      <c r="A29" s="12" t="s">
        <v>48</v>
      </c>
      <c r="B29" s="41" t="s">
        <v>90</v>
      </c>
      <c r="C29" s="72" t="s">
        <v>153</v>
      </c>
      <c r="D29" s="41" t="s">
        <v>7</v>
      </c>
      <c r="E29" s="42">
        <v>1</v>
      </c>
      <c r="F29" s="16">
        <v>0</v>
      </c>
      <c r="G29" s="14">
        <f t="shared" si="4"/>
        <v>0</v>
      </c>
      <c r="H29" s="13">
        <v>0</v>
      </c>
      <c r="I29" s="15">
        <f t="shared" si="5"/>
        <v>0</v>
      </c>
    </row>
    <row r="30" spans="1:9" ht="46.5" customHeight="1">
      <c r="A30" s="12" t="s">
        <v>25</v>
      </c>
      <c r="B30" s="41" t="s">
        <v>92</v>
      </c>
      <c r="C30" s="72" t="s">
        <v>154</v>
      </c>
      <c r="D30" s="41" t="s">
        <v>7</v>
      </c>
      <c r="E30" s="42">
        <v>5</v>
      </c>
      <c r="F30" s="16">
        <v>0</v>
      </c>
      <c r="G30" s="14">
        <f t="shared" si="4"/>
        <v>0</v>
      </c>
      <c r="H30" s="13">
        <v>0</v>
      </c>
      <c r="I30" s="15">
        <f t="shared" si="5"/>
        <v>0</v>
      </c>
    </row>
    <row r="31" spans="1:9" ht="15">
      <c r="A31" s="12" t="s">
        <v>99</v>
      </c>
      <c r="B31" s="18" t="s">
        <v>155</v>
      </c>
      <c r="C31" s="72" t="s">
        <v>156</v>
      </c>
      <c r="D31" s="41" t="s">
        <v>7</v>
      </c>
      <c r="E31" s="42">
        <v>520</v>
      </c>
      <c r="F31" s="16">
        <v>0</v>
      </c>
      <c r="G31" s="14">
        <f t="shared" si="4"/>
        <v>0</v>
      </c>
      <c r="H31" s="13">
        <v>0</v>
      </c>
      <c r="I31" s="15">
        <f t="shared" si="5"/>
        <v>0</v>
      </c>
    </row>
    <row r="32" spans="1:10" ht="15">
      <c r="A32" s="12" t="s">
        <v>101</v>
      </c>
      <c r="B32" s="18" t="s">
        <v>155</v>
      </c>
      <c r="C32" s="72" t="s">
        <v>157</v>
      </c>
      <c r="D32" s="41" t="s">
        <v>7</v>
      </c>
      <c r="E32" s="42">
        <v>15</v>
      </c>
      <c r="F32" s="16">
        <v>0</v>
      </c>
      <c r="G32" s="14">
        <f t="shared" si="4"/>
        <v>0</v>
      </c>
      <c r="H32" s="13">
        <v>0</v>
      </c>
      <c r="I32" s="15">
        <f t="shared" si="5"/>
        <v>0</v>
      </c>
      <c r="J32" s="2"/>
    </row>
    <row r="33" spans="1:9" ht="15">
      <c r="A33" s="12" t="s">
        <v>103</v>
      </c>
      <c r="B33" s="41" t="s">
        <v>94</v>
      </c>
      <c r="C33" s="72" t="s">
        <v>158</v>
      </c>
      <c r="D33" s="41" t="s">
        <v>7</v>
      </c>
      <c r="E33" s="42">
        <v>535</v>
      </c>
      <c r="F33" s="16">
        <v>0</v>
      </c>
      <c r="G33" s="14">
        <f t="shared" si="4"/>
        <v>0</v>
      </c>
      <c r="H33" s="13">
        <v>0</v>
      </c>
      <c r="I33" s="15">
        <f t="shared" si="5"/>
        <v>0</v>
      </c>
    </row>
    <row r="34" spans="1:9" ht="15">
      <c r="A34" s="12" t="s">
        <v>105</v>
      </c>
      <c r="B34" s="18" t="s">
        <v>159</v>
      </c>
      <c r="C34" s="72" t="s">
        <v>160</v>
      </c>
      <c r="D34" s="41" t="s">
        <v>7</v>
      </c>
      <c r="E34" s="42">
        <v>130</v>
      </c>
      <c r="F34" s="16">
        <v>0</v>
      </c>
      <c r="G34" s="14">
        <f t="shared" si="4"/>
        <v>0</v>
      </c>
      <c r="H34" s="13">
        <v>0</v>
      </c>
      <c r="I34" s="15">
        <f t="shared" si="5"/>
        <v>0</v>
      </c>
    </row>
    <row r="35" spans="1:9" ht="15">
      <c r="A35" s="12" t="s">
        <v>108</v>
      </c>
      <c r="B35" s="41" t="s">
        <v>98</v>
      </c>
      <c r="C35" s="77" t="s">
        <v>161</v>
      </c>
      <c r="D35" s="43" t="s">
        <v>7</v>
      </c>
      <c r="E35" s="42">
        <v>269</v>
      </c>
      <c r="F35" s="16">
        <v>0</v>
      </c>
      <c r="G35" s="14">
        <f t="shared" si="4"/>
        <v>0</v>
      </c>
      <c r="H35" s="13">
        <v>0</v>
      </c>
      <c r="I35" s="15">
        <f t="shared" si="5"/>
        <v>0</v>
      </c>
    </row>
    <row r="36" spans="1:9" ht="15">
      <c r="A36" s="12" t="s">
        <v>109</v>
      </c>
      <c r="B36" s="41" t="s">
        <v>100</v>
      </c>
      <c r="C36" s="72" t="s">
        <v>162</v>
      </c>
      <c r="D36" s="43" t="s">
        <v>7</v>
      </c>
      <c r="E36" s="42">
        <v>11</v>
      </c>
      <c r="F36" s="16">
        <v>0</v>
      </c>
      <c r="G36" s="14">
        <f t="shared" si="4"/>
        <v>0</v>
      </c>
      <c r="H36" s="13">
        <v>0</v>
      </c>
      <c r="I36" s="15">
        <f t="shared" si="5"/>
        <v>0</v>
      </c>
    </row>
    <row r="37" spans="1:9" ht="15">
      <c r="A37" s="12" t="s">
        <v>112</v>
      </c>
      <c r="B37" s="41" t="s">
        <v>102</v>
      </c>
      <c r="C37" s="72" t="s">
        <v>163</v>
      </c>
      <c r="D37" s="41" t="s">
        <v>7</v>
      </c>
      <c r="E37" s="42">
        <v>130</v>
      </c>
      <c r="F37" s="16">
        <v>0</v>
      </c>
      <c r="G37" s="14">
        <f t="shared" si="4"/>
        <v>0</v>
      </c>
      <c r="H37" s="13">
        <v>0</v>
      </c>
      <c r="I37" s="15">
        <f t="shared" si="5"/>
        <v>0</v>
      </c>
    </row>
    <row r="38" spans="1:9" ht="30.75" customHeight="1">
      <c r="A38" s="12" t="s">
        <v>115</v>
      </c>
      <c r="B38" s="41" t="s">
        <v>104</v>
      </c>
      <c r="C38" s="78" t="s">
        <v>164</v>
      </c>
      <c r="D38" s="44" t="s">
        <v>7</v>
      </c>
      <c r="E38" s="42">
        <v>9</v>
      </c>
      <c r="F38" s="16">
        <v>0</v>
      </c>
      <c r="G38" s="14">
        <f t="shared" si="4"/>
        <v>0</v>
      </c>
      <c r="H38" s="13">
        <v>0</v>
      </c>
      <c r="I38" s="15">
        <f t="shared" si="5"/>
        <v>0</v>
      </c>
    </row>
    <row r="39" spans="1:10" ht="15">
      <c r="A39" s="12" t="s">
        <v>118</v>
      </c>
      <c r="B39" s="41" t="s">
        <v>106</v>
      </c>
      <c r="C39" s="78" t="s">
        <v>165</v>
      </c>
      <c r="D39" s="44" t="s">
        <v>7</v>
      </c>
      <c r="E39" s="42">
        <v>1</v>
      </c>
      <c r="F39" s="16">
        <v>0</v>
      </c>
      <c r="G39" s="14">
        <f t="shared" si="4"/>
        <v>0</v>
      </c>
      <c r="H39" s="13">
        <v>0</v>
      </c>
      <c r="I39" s="15">
        <f t="shared" si="5"/>
        <v>0</v>
      </c>
      <c r="J39" s="2"/>
    </row>
    <row r="40" spans="1:10" ht="15">
      <c r="A40" s="12" t="s">
        <v>120</v>
      </c>
      <c r="B40" s="41" t="s">
        <v>110</v>
      </c>
      <c r="C40" s="78" t="s">
        <v>166</v>
      </c>
      <c r="D40" s="41" t="s">
        <v>7</v>
      </c>
      <c r="E40" s="42">
        <v>2</v>
      </c>
      <c r="F40" s="16">
        <v>0</v>
      </c>
      <c r="G40" s="14">
        <f t="shared" si="4"/>
        <v>0</v>
      </c>
      <c r="H40" s="13">
        <v>0</v>
      </c>
      <c r="I40" s="15">
        <f t="shared" si="5"/>
        <v>0</v>
      </c>
      <c r="J40" s="2"/>
    </row>
    <row r="41" spans="1:9" ht="15">
      <c r="A41" s="12" t="s">
        <v>123</v>
      </c>
      <c r="B41" s="41" t="s">
        <v>113</v>
      </c>
      <c r="C41" s="78" t="s">
        <v>167</v>
      </c>
      <c r="D41" s="41" t="s">
        <v>7</v>
      </c>
      <c r="E41" s="42">
        <v>9</v>
      </c>
      <c r="F41" s="16">
        <v>0</v>
      </c>
      <c r="G41" s="14">
        <f t="shared" si="4"/>
        <v>0</v>
      </c>
      <c r="H41" s="13">
        <v>0</v>
      </c>
      <c r="I41" s="15">
        <f t="shared" si="5"/>
        <v>0</v>
      </c>
    </row>
    <row r="42" spans="1:9" ht="30">
      <c r="A42" s="12" t="s">
        <v>125</v>
      </c>
      <c r="B42" s="45">
        <v>220280010</v>
      </c>
      <c r="C42" s="78" t="s">
        <v>168</v>
      </c>
      <c r="D42" s="43" t="s">
        <v>26</v>
      </c>
      <c r="E42" s="42">
        <v>350</v>
      </c>
      <c r="F42" s="16">
        <v>0</v>
      </c>
      <c r="G42" s="14">
        <f t="shared" si="4"/>
        <v>0</v>
      </c>
      <c r="H42" s="13">
        <v>0</v>
      </c>
      <c r="I42" s="15">
        <f t="shared" si="5"/>
        <v>0</v>
      </c>
    </row>
    <row r="43" spans="1:10" ht="45">
      <c r="A43" s="12" t="s">
        <v>128</v>
      </c>
      <c r="B43" s="45">
        <v>220280010</v>
      </c>
      <c r="C43" s="78" t="s">
        <v>169</v>
      </c>
      <c r="D43" s="44" t="s">
        <v>26</v>
      </c>
      <c r="E43" s="42">
        <v>8450</v>
      </c>
      <c r="F43" s="16">
        <v>0</v>
      </c>
      <c r="G43" s="14">
        <f t="shared" si="4"/>
        <v>0</v>
      </c>
      <c r="H43" s="13">
        <v>0</v>
      </c>
      <c r="I43" s="15">
        <f t="shared" si="5"/>
        <v>0</v>
      </c>
      <c r="J43" s="2"/>
    </row>
    <row r="44" spans="1:10" ht="32.25" customHeight="1">
      <c r="A44" s="12" t="s">
        <v>131</v>
      </c>
      <c r="B44" s="45">
        <v>220280010</v>
      </c>
      <c r="C44" s="78" t="s">
        <v>170</v>
      </c>
      <c r="D44" s="44" t="s">
        <v>26</v>
      </c>
      <c r="E44" s="42">
        <v>1900</v>
      </c>
      <c r="F44" s="16">
        <v>0</v>
      </c>
      <c r="G44" s="14">
        <f t="shared" si="4"/>
        <v>0</v>
      </c>
      <c r="H44" s="13">
        <v>0</v>
      </c>
      <c r="I44" s="15">
        <f t="shared" si="5"/>
        <v>0</v>
      </c>
      <c r="J44" s="2"/>
    </row>
    <row r="45" spans="1:10" ht="30">
      <c r="A45" s="12" t="s">
        <v>133</v>
      </c>
      <c r="B45" s="45">
        <v>220280010</v>
      </c>
      <c r="C45" s="78" t="s">
        <v>171</v>
      </c>
      <c r="D45" s="43" t="s">
        <v>26</v>
      </c>
      <c r="E45" s="42">
        <v>3250</v>
      </c>
      <c r="F45" s="16">
        <v>0</v>
      </c>
      <c r="G45" s="14">
        <f t="shared" si="4"/>
        <v>0</v>
      </c>
      <c r="H45" s="13">
        <v>0</v>
      </c>
      <c r="I45" s="15">
        <f t="shared" si="5"/>
        <v>0</v>
      </c>
      <c r="J45" s="2"/>
    </row>
    <row r="46" spans="1:10" ht="45">
      <c r="A46" s="12" t="s">
        <v>176</v>
      </c>
      <c r="B46" s="45">
        <v>220280010</v>
      </c>
      <c r="C46" s="78" t="s">
        <v>172</v>
      </c>
      <c r="D46" s="44" t="s">
        <v>26</v>
      </c>
      <c r="E46" s="42">
        <v>1120</v>
      </c>
      <c r="F46" s="16">
        <v>0</v>
      </c>
      <c r="G46" s="14">
        <f t="shared" si="4"/>
        <v>0</v>
      </c>
      <c r="H46" s="13">
        <v>0</v>
      </c>
      <c r="I46" s="15">
        <f t="shared" si="5"/>
        <v>0</v>
      </c>
      <c r="J46" s="2"/>
    </row>
    <row r="47" spans="1:10" ht="45">
      <c r="A47" s="12" t="s">
        <v>177</v>
      </c>
      <c r="B47" s="45">
        <v>220280010</v>
      </c>
      <c r="C47" s="79" t="s">
        <v>173</v>
      </c>
      <c r="D47" s="44" t="s">
        <v>26</v>
      </c>
      <c r="E47" s="42">
        <v>7255</v>
      </c>
      <c r="F47" s="16">
        <v>0</v>
      </c>
      <c r="G47" s="14">
        <f t="shared" si="4"/>
        <v>0</v>
      </c>
      <c r="H47" s="13">
        <v>0</v>
      </c>
      <c r="I47" s="15">
        <f t="shared" si="5"/>
        <v>0</v>
      </c>
      <c r="J47" s="2"/>
    </row>
    <row r="48" spans="1:10" ht="51" customHeight="1">
      <c r="A48" s="17" t="s">
        <v>178</v>
      </c>
      <c r="B48" s="45">
        <v>220280010</v>
      </c>
      <c r="C48" s="80" t="s">
        <v>174</v>
      </c>
      <c r="D48" s="43" t="s">
        <v>26</v>
      </c>
      <c r="E48" s="42">
        <v>250</v>
      </c>
      <c r="F48" s="16">
        <v>0</v>
      </c>
      <c r="G48" s="14">
        <f t="shared" si="4"/>
        <v>0</v>
      </c>
      <c r="H48" s="13">
        <v>0</v>
      </c>
      <c r="I48" s="15">
        <f t="shared" si="5"/>
        <v>0</v>
      </c>
      <c r="J48" s="2"/>
    </row>
    <row r="49" spans="1:9" ht="45">
      <c r="A49" s="12" t="s">
        <v>179</v>
      </c>
      <c r="B49" s="41" t="s">
        <v>116</v>
      </c>
      <c r="C49" s="80" t="s">
        <v>175</v>
      </c>
      <c r="D49" s="43" t="s">
        <v>26</v>
      </c>
      <c r="E49" s="42">
        <v>650</v>
      </c>
      <c r="F49" s="16">
        <v>0</v>
      </c>
      <c r="G49" s="14">
        <f t="shared" si="4"/>
        <v>0</v>
      </c>
      <c r="H49" s="13">
        <v>0</v>
      </c>
      <c r="I49" s="15">
        <f t="shared" si="5"/>
        <v>0</v>
      </c>
    </row>
    <row r="50" spans="1:9" ht="30">
      <c r="A50" s="12" t="s">
        <v>181</v>
      </c>
      <c r="B50" s="43">
        <v>210010105</v>
      </c>
      <c r="C50" s="80" t="s">
        <v>27</v>
      </c>
      <c r="D50" s="43" t="s">
        <v>26</v>
      </c>
      <c r="E50" s="42">
        <v>5320</v>
      </c>
      <c r="F50" s="16">
        <v>0</v>
      </c>
      <c r="G50" s="14">
        <f t="shared" si="4"/>
        <v>0</v>
      </c>
      <c r="H50" s="13">
        <v>0</v>
      </c>
      <c r="I50" s="15">
        <f t="shared" si="5"/>
        <v>0</v>
      </c>
    </row>
    <row r="51" spans="1:9" ht="30">
      <c r="A51" s="12" t="s">
        <v>182</v>
      </c>
      <c r="B51" s="43">
        <v>210010105</v>
      </c>
      <c r="C51" s="80" t="s">
        <v>28</v>
      </c>
      <c r="D51" s="43" t="s">
        <v>26</v>
      </c>
      <c r="E51" s="42">
        <v>1785</v>
      </c>
      <c r="F51" s="16">
        <v>0</v>
      </c>
      <c r="G51" s="14">
        <f t="shared" si="4"/>
        <v>0</v>
      </c>
      <c r="H51" s="13">
        <v>0</v>
      </c>
      <c r="I51" s="15">
        <f t="shared" si="5"/>
        <v>0</v>
      </c>
    </row>
    <row r="52" spans="1:9" ht="16.5" customHeight="1">
      <c r="A52" s="12" t="s">
        <v>183</v>
      </c>
      <c r="B52" s="41" t="s">
        <v>119</v>
      </c>
      <c r="C52" s="81" t="s">
        <v>29</v>
      </c>
      <c r="D52" s="46" t="s">
        <v>26</v>
      </c>
      <c r="E52" s="42">
        <v>450</v>
      </c>
      <c r="F52" s="16">
        <v>0</v>
      </c>
      <c r="G52" s="14">
        <f t="shared" si="4"/>
        <v>0</v>
      </c>
      <c r="H52" s="13">
        <v>0</v>
      </c>
      <c r="I52" s="15">
        <f t="shared" si="5"/>
        <v>0</v>
      </c>
    </row>
    <row r="53" spans="1:9" ht="18.75" customHeight="1">
      <c r="A53" s="12" t="s">
        <v>184</v>
      </c>
      <c r="B53" s="41" t="s">
        <v>121</v>
      </c>
      <c r="C53" s="81" t="s">
        <v>180</v>
      </c>
      <c r="D53" s="43" t="s">
        <v>26</v>
      </c>
      <c r="E53" s="42">
        <v>250</v>
      </c>
      <c r="F53" s="16">
        <v>0</v>
      </c>
      <c r="G53" s="14">
        <f t="shared" si="4"/>
        <v>0</v>
      </c>
      <c r="H53" s="13">
        <v>0</v>
      </c>
      <c r="I53" s="15">
        <f t="shared" si="5"/>
        <v>0</v>
      </c>
    </row>
    <row r="54" spans="1:9" ht="15">
      <c r="A54" s="12" t="s">
        <v>185</v>
      </c>
      <c r="B54" s="45">
        <v>220261142</v>
      </c>
      <c r="C54" s="82" t="s">
        <v>30</v>
      </c>
      <c r="D54" s="43" t="s">
        <v>7</v>
      </c>
      <c r="E54" s="42">
        <v>5000</v>
      </c>
      <c r="F54" s="16">
        <v>0</v>
      </c>
      <c r="G54" s="14">
        <f t="shared" si="4"/>
        <v>0</v>
      </c>
      <c r="H54" s="13">
        <v>0</v>
      </c>
      <c r="I54" s="15">
        <f t="shared" si="5"/>
        <v>0</v>
      </c>
    </row>
    <row r="55" spans="1:9" ht="15">
      <c r="A55" s="12" t="s">
        <v>186</v>
      </c>
      <c r="B55" s="41" t="s">
        <v>124</v>
      </c>
      <c r="C55" s="83" t="s">
        <v>274</v>
      </c>
      <c r="D55" s="47" t="s">
        <v>12</v>
      </c>
      <c r="E55" s="42">
        <v>1</v>
      </c>
      <c r="F55" s="16">
        <v>0</v>
      </c>
      <c r="G55" s="14">
        <f t="shared" si="4"/>
        <v>0</v>
      </c>
      <c r="H55" s="13">
        <v>0</v>
      </c>
      <c r="I55" s="15">
        <f t="shared" si="5"/>
        <v>0</v>
      </c>
    </row>
    <row r="56" spans="1:9" ht="15">
      <c r="A56" s="12" t="s">
        <v>187</v>
      </c>
      <c r="B56" s="41" t="s">
        <v>126</v>
      </c>
      <c r="C56" s="84" t="s">
        <v>31</v>
      </c>
      <c r="D56" s="43" t="s">
        <v>12</v>
      </c>
      <c r="E56" s="42">
        <v>1</v>
      </c>
      <c r="F56" s="16">
        <v>0</v>
      </c>
      <c r="G56" s="14">
        <f t="shared" si="4"/>
        <v>0</v>
      </c>
      <c r="H56" s="13">
        <v>0</v>
      </c>
      <c r="I56" s="15">
        <f t="shared" si="5"/>
        <v>0</v>
      </c>
    </row>
    <row r="57" spans="1:9" ht="15">
      <c r="A57" s="12" t="s">
        <v>189</v>
      </c>
      <c r="B57" s="41" t="s">
        <v>129</v>
      </c>
      <c r="C57" s="84" t="s">
        <v>32</v>
      </c>
      <c r="D57" s="43" t="s">
        <v>33</v>
      </c>
      <c r="E57" s="42">
        <v>800</v>
      </c>
      <c r="F57" s="16">
        <v>0</v>
      </c>
      <c r="G57" s="14">
        <f t="shared" si="4"/>
        <v>0</v>
      </c>
      <c r="H57" s="13">
        <v>0</v>
      </c>
      <c r="I57" s="15">
        <f t="shared" si="5"/>
        <v>0</v>
      </c>
    </row>
    <row r="58" spans="1:9" ht="30">
      <c r="A58" s="12" t="s">
        <v>192</v>
      </c>
      <c r="B58" s="41" t="s">
        <v>132</v>
      </c>
      <c r="C58" s="80" t="s">
        <v>34</v>
      </c>
      <c r="D58" s="43" t="s">
        <v>12</v>
      </c>
      <c r="E58" s="42">
        <v>1</v>
      </c>
      <c r="F58" s="16">
        <v>0</v>
      </c>
      <c r="G58" s="14">
        <f t="shared" si="4"/>
        <v>0</v>
      </c>
      <c r="H58" s="13">
        <v>0</v>
      </c>
      <c r="I58" s="15">
        <f t="shared" si="5"/>
        <v>0</v>
      </c>
    </row>
    <row r="59" spans="1:9" ht="15">
      <c r="A59" s="12" t="s">
        <v>194</v>
      </c>
      <c r="B59" s="41" t="s">
        <v>134</v>
      </c>
      <c r="C59" s="84" t="s">
        <v>35</v>
      </c>
      <c r="D59" s="43" t="s">
        <v>12</v>
      </c>
      <c r="E59" s="42">
        <v>1</v>
      </c>
      <c r="F59" s="16">
        <v>0</v>
      </c>
      <c r="G59" s="14">
        <f t="shared" si="4"/>
        <v>0</v>
      </c>
      <c r="H59" s="13">
        <v>0</v>
      </c>
      <c r="I59" s="15">
        <f t="shared" si="5"/>
        <v>0</v>
      </c>
    </row>
    <row r="60" spans="1:9" ht="15">
      <c r="A60" s="12" t="s">
        <v>197</v>
      </c>
      <c r="B60" s="41" t="s">
        <v>188</v>
      </c>
      <c r="C60" s="85" t="s">
        <v>122</v>
      </c>
      <c r="D60" s="43" t="s">
        <v>12</v>
      </c>
      <c r="E60" s="42">
        <v>1</v>
      </c>
      <c r="F60" s="16">
        <v>0</v>
      </c>
      <c r="G60" s="14">
        <f t="shared" si="4"/>
        <v>0</v>
      </c>
      <c r="H60" s="13">
        <v>0</v>
      </c>
      <c r="I60" s="15">
        <f t="shared" si="5"/>
        <v>0</v>
      </c>
    </row>
    <row r="61" spans="1:9" s="66" customFormat="1" ht="30.75" customHeight="1">
      <c r="A61" s="12" t="s">
        <v>199</v>
      </c>
      <c r="B61" s="67" t="s">
        <v>200</v>
      </c>
      <c r="C61" s="86" t="s">
        <v>283</v>
      </c>
      <c r="D61" s="43" t="s">
        <v>12</v>
      </c>
      <c r="E61" s="42">
        <v>1</v>
      </c>
      <c r="F61" s="16">
        <v>0</v>
      </c>
      <c r="G61" s="14">
        <f t="shared" si="4"/>
        <v>0</v>
      </c>
      <c r="H61" s="13">
        <v>0</v>
      </c>
      <c r="I61" s="15">
        <f t="shared" si="5"/>
        <v>0</v>
      </c>
    </row>
    <row r="62" spans="1:9" ht="30" customHeight="1">
      <c r="A62" s="12" t="s">
        <v>201</v>
      </c>
      <c r="B62" s="41" t="s">
        <v>190</v>
      </c>
      <c r="C62" s="80" t="s">
        <v>191</v>
      </c>
      <c r="D62" s="43" t="s">
        <v>12</v>
      </c>
      <c r="E62" s="42">
        <v>1</v>
      </c>
      <c r="F62" s="16">
        <v>0</v>
      </c>
      <c r="G62" s="14">
        <f t="shared" si="4"/>
        <v>0</v>
      </c>
      <c r="H62" s="13">
        <v>0</v>
      </c>
      <c r="I62" s="15">
        <f t="shared" si="5"/>
        <v>0</v>
      </c>
    </row>
    <row r="63" spans="1:9" ht="30.75" customHeight="1">
      <c r="A63" s="12" t="s">
        <v>203</v>
      </c>
      <c r="B63" s="41" t="s">
        <v>193</v>
      </c>
      <c r="C63" s="87" t="s">
        <v>284</v>
      </c>
      <c r="D63" s="48" t="s">
        <v>12</v>
      </c>
      <c r="E63" s="40">
        <v>1</v>
      </c>
      <c r="F63" s="16">
        <v>0</v>
      </c>
      <c r="G63" s="14">
        <f t="shared" si="4"/>
        <v>0</v>
      </c>
      <c r="H63" s="13">
        <v>0</v>
      </c>
      <c r="I63" s="15">
        <f t="shared" si="5"/>
        <v>0</v>
      </c>
    </row>
    <row r="64" spans="1:9" ht="30">
      <c r="A64" s="12" t="s">
        <v>216</v>
      </c>
      <c r="B64" s="41" t="s">
        <v>195</v>
      </c>
      <c r="C64" s="80" t="s">
        <v>196</v>
      </c>
      <c r="D64" s="48" t="s">
        <v>12</v>
      </c>
      <c r="E64" s="40">
        <v>1</v>
      </c>
      <c r="F64" s="16">
        <v>0</v>
      </c>
      <c r="G64" s="14">
        <f t="shared" si="4"/>
        <v>0</v>
      </c>
      <c r="H64" s="13">
        <v>0</v>
      </c>
      <c r="I64" s="15">
        <f t="shared" si="5"/>
        <v>0</v>
      </c>
    </row>
    <row r="65" spans="1:9" ht="15">
      <c r="A65" s="12" t="s">
        <v>217</v>
      </c>
      <c r="B65" s="41" t="s">
        <v>198</v>
      </c>
      <c r="C65" s="88" t="s">
        <v>36</v>
      </c>
      <c r="D65" s="49" t="s">
        <v>12</v>
      </c>
      <c r="E65" s="50">
        <v>1</v>
      </c>
      <c r="F65" s="16">
        <v>0</v>
      </c>
      <c r="G65" s="14">
        <f t="shared" si="4"/>
        <v>0</v>
      </c>
      <c r="H65" s="13">
        <v>0</v>
      </c>
      <c r="I65" s="15">
        <f t="shared" si="5"/>
        <v>0</v>
      </c>
    </row>
    <row r="66" spans="1:9" ht="30.75" customHeight="1">
      <c r="A66" s="12" t="s">
        <v>218</v>
      </c>
      <c r="B66" s="41" t="s">
        <v>200</v>
      </c>
      <c r="C66" s="80" t="s">
        <v>288</v>
      </c>
      <c r="D66" s="43" t="s">
        <v>12</v>
      </c>
      <c r="E66" s="42">
        <v>1</v>
      </c>
      <c r="F66" s="16">
        <v>0</v>
      </c>
      <c r="G66" s="14">
        <f t="shared" si="4"/>
        <v>0</v>
      </c>
      <c r="H66" s="13">
        <v>0</v>
      </c>
      <c r="I66" s="15">
        <f t="shared" si="5"/>
        <v>0</v>
      </c>
    </row>
    <row r="67" spans="1:9" ht="15">
      <c r="A67" s="12" t="s">
        <v>219</v>
      </c>
      <c r="B67" s="41" t="s">
        <v>202</v>
      </c>
      <c r="C67" s="89" t="s">
        <v>37</v>
      </c>
      <c r="D67" s="43" t="s">
        <v>12</v>
      </c>
      <c r="E67" s="42">
        <v>1</v>
      </c>
      <c r="F67" s="16">
        <v>0</v>
      </c>
      <c r="G67" s="14">
        <f t="shared" si="4"/>
        <v>0</v>
      </c>
      <c r="H67" s="13">
        <v>0</v>
      </c>
      <c r="I67" s="15">
        <f t="shared" si="5"/>
        <v>0</v>
      </c>
    </row>
    <row r="68" spans="1:9" ht="15.75" thickBot="1">
      <c r="A68" s="51" t="s">
        <v>220</v>
      </c>
      <c r="B68" s="52" t="s">
        <v>204</v>
      </c>
      <c r="C68" s="90" t="s">
        <v>38</v>
      </c>
      <c r="D68" s="44" t="s">
        <v>12</v>
      </c>
      <c r="E68" s="53">
        <v>1</v>
      </c>
      <c r="F68" s="16">
        <v>0</v>
      </c>
      <c r="G68" s="14">
        <f t="shared" si="4"/>
        <v>0</v>
      </c>
      <c r="H68" s="13">
        <v>0</v>
      </c>
      <c r="I68" s="15">
        <f t="shared" si="5"/>
        <v>0</v>
      </c>
    </row>
    <row r="69" spans="1:9" ht="15.75" thickBot="1">
      <c r="A69" s="116" t="s">
        <v>213</v>
      </c>
      <c r="B69" s="117"/>
      <c r="C69" s="117"/>
      <c r="D69" s="117"/>
      <c r="E69" s="118"/>
      <c r="F69" s="113">
        <f>SUM(G9:G68)</f>
        <v>0</v>
      </c>
      <c r="G69" s="114"/>
      <c r="H69" s="115">
        <f>SUM(I9:I68)</f>
        <v>0</v>
      </c>
      <c r="I69" s="114"/>
    </row>
    <row r="70" spans="1:9" ht="15.75" thickBot="1">
      <c r="A70" s="99" t="s">
        <v>214</v>
      </c>
      <c r="B70" s="100"/>
      <c r="C70" s="100"/>
      <c r="D70" s="100"/>
      <c r="E70" s="101"/>
      <c r="F70" s="102">
        <f>F69+H69</f>
        <v>0</v>
      </c>
      <c r="G70" s="103"/>
      <c r="H70" s="103"/>
      <c r="I70" s="104"/>
    </row>
    <row r="71" spans="1:9" ht="15">
      <c r="A71" s="4"/>
      <c r="B71" s="4"/>
      <c r="C71" s="91"/>
      <c r="D71" s="4"/>
      <c r="E71" s="4"/>
      <c r="F71" s="3"/>
      <c r="G71" s="4"/>
      <c r="H71" s="4"/>
      <c r="I71" s="4"/>
    </row>
    <row r="72" spans="1:9" ht="15">
      <c r="A72" s="26" t="s">
        <v>135</v>
      </c>
      <c r="B72" s="7"/>
      <c r="C72" s="74"/>
      <c r="D72" s="27"/>
      <c r="E72" s="27"/>
      <c r="F72" s="5"/>
      <c r="G72" s="5"/>
      <c r="H72" s="5"/>
      <c r="I72" s="5"/>
    </row>
    <row r="73" spans="1:9" ht="15.75" thickBot="1">
      <c r="A73" s="28" t="s">
        <v>136</v>
      </c>
      <c r="B73" s="7"/>
      <c r="C73" s="74"/>
      <c r="D73" s="27"/>
      <c r="E73" s="27"/>
      <c r="F73" s="5"/>
      <c r="G73" s="5"/>
      <c r="H73" s="5"/>
      <c r="I73" s="5"/>
    </row>
    <row r="74" spans="1:9" ht="15">
      <c r="A74" s="29" t="s">
        <v>0</v>
      </c>
      <c r="B74" s="31" t="s">
        <v>1</v>
      </c>
      <c r="C74" s="92" t="s">
        <v>2</v>
      </c>
      <c r="D74" s="30" t="s">
        <v>3</v>
      </c>
      <c r="E74" s="31" t="s">
        <v>4</v>
      </c>
      <c r="F74" s="32" t="s">
        <v>207</v>
      </c>
      <c r="G74" s="31" t="s">
        <v>206</v>
      </c>
      <c r="H74" s="32" t="s">
        <v>210</v>
      </c>
      <c r="I74" s="33" t="s">
        <v>209</v>
      </c>
    </row>
    <row r="75" spans="1:9" ht="15.75" thickBot="1">
      <c r="A75" s="8"/>
      <c r="B75" s="21"/>
      <c r="C75" s="93"/>
      <c r="D75" s="34"/>
      <c r="E75" s="35"/>
      <c r="F75" s="36" t="s">
        <v>208</v>
      </c>
      <c r="G75" s="35" t="s">
        <v>211</v>
      </c>
      <c r="H75" s="36" t="s">
        <v>208</v>
      </c>
      <c r="I75" s="37" t="s">
        <v>212</v>
      </c>
    </row>
    <row r="76" spans="1:9" ht="31.5" customHeight="1" thickTop="1">
      <c r="A76" s="12" t="s">
        <v>221</v>
      </c>
      <c r="B76" s="54" t="s">
        <v>62</v>
      </c>
      <c r="C76" s="72" t="s">
        <v>63</v>
      </c>
      <c r="D76" s="41" t="s">
        <v>7</v>
      </c>
      <c r="E76" s="42">
        <v>1</v>
      </c>
      <c r="F76" s="13">
        <v>0</v>
      </c>
      <c r="G76" s="14">
        <f>SUM(E76*F76)</f>
        <v>0</v>
      </c>
      <c r="H76" s="13">
        <v>0</v>
      </c>
      <c r="I76" s="15">
        <f>E76*H76</f>
        <v>0</v>
      </c>
    </row>
    <row r="77" spans="1:9" ht="15">
      <c r="A77" s="12" t="s">
        <v>222</v>
      </c>
      <c r="B77" s="54" t="s">
        <v>64</v>
      </c>
      <c r="C77" s="72" t="s">
        <v>65</v>
      </c>
      <c r="D77" s="41" t="s">
        <v>7</v>
      </c>
      <c r="E77" s="42">
        <v>1</v>
      </c>
      <c r="F77" s="13">
        <v>0</v>
      </c>
      <c r="G77" s="14">
        <f aca="true" t="shared" si="6" ref="G77:G110">SUM(E77*F77)</f>
        <v>0</v>
      </c>
      <c r="H77" s="13">
        <v>0</v>
      </c>
      <c r="I77" s="15">
        <f aca="true" t="shared" si="7" ref="I77:I110">E77*H77</f>
        <v>0</v>
      </c>
    </row>
    <row r="78" spans="1:9" ht="15">
      <c r="A78" s="12" t="s">
        <v>223</v>
      </c>
      <c r="B78" s="54" t="s">
        <v>66</v>
      </c>
      <c r="C78" s="72" t="s">
        <v>67</v>
      </c>
      <c r="D78" s="41" t="s">
        <v>7</v>
      </c>
      <c r="E78" s="42">
        <v>4</v>
      </c>
      <c r="F78" s="13">
        <v>0</v>
      </c>
      <c r="G78" s="14">
        <f t="shared" si="6"/>
        <v>0</v>
      </c>
      <c r="H78" s="13">
        <v>0</v>
      </c>
      <c r="I78" s="15">
        <f t="shared" si="7"/>
        <v>0</v>
      </c>
    </row>
    <row r="79" spans="1:9" ht="15">
      <c r="A79" s="12" t="s">
        <v>224</v>
      </c>
      <c r="B79" s="54" t="s">
        <v>68</v>
      </c>
      <c r="C79" s="72" t="s">
        <v>69</v>
      </c>
      <c r="D79" s="41" t="s">
        <v>7</v>
      </c>
      <c r="E79" s="42">
        <v>4</v>
      </c>
      <c r="F79" s="13">
        <v>0</v>
      </c>
      <c r="G79" s="14">
        <f t="shared" si="6"/>
        <v>0</v>
      </c>
      <c r="H79" s="13">
        <v>0</v>
      </c>
      <c r="I79" s="15">
        <f t="shared" si="7"/>
        <v>0</v>
      </c>
    </row>
    <row r="80" spans="1:9" ht="15">
      <c r="A80" s="12" t="s">
        <v>225</v>
      </c>
      <c r="B80" s="54" t="s">
        <v>70</v>
      </c>
      <c r="C80" s="72" t="s">
        <v>71</v>
      </c>
      <c r="D80" s="41" t="s">
        <v>7</v>
      </c>
      <c r="E80" s="42">
        <v>1</v>
      </c>
      <c r="F80" s="13">
        <v>0</v>
      </c>
      <c r="G80" s="14">
        <f t="shared" si="6"/>
        <v>0</v>
      </c>
      <c r="H80" s="13">
        <v>0</v>
      </c>
      <c r="I80" s="15">
        <f t="shared" si="7"/>
        <v>0</v>
      </c>
    </row>
    <row r="81" spans="1:9" ht="30">
      <c r="A81" s="12" t="s">
        <v>226</v>
      </c>
      <c r="B81" s="54" t="s">
        <v>72</v>
      </c>
      <c r="C81" s="72" t="s">
        <v>73</v>
      </c>
      <c r="D81" s="43" t="s">
        <v>7</v>
      </c>
      <c r="E81" s="42">
        <v>2</v>
      </c>
      <c r="F81" s="16">
        <v>0</v>
      </c>
      <c r="G81" s="14">
        <f t="shared" si="6"/>
        <v>0</v>
      </c>
      <c r="H81" s="13">
        <v>0</v>
      </c>
      <c r="I81" s="15">
        <f t="shared" si="7"/>
        <v>0</v>
      </c>
    </row>
    <row r="82" spans="1:9" ht="30">
      <c r="A82" s="12" t="s">
        <v>227</v>
      </c>
      <c r="B82" s="54" t="s">
        <v>74</v>
      </c>
      <c r="C82" s="72" t="s">
        <v>75</v>
      </c>
      <c r="D82" s="43" t="s">
        <v>7</v>
      </c>
      <c r="E82" s="42">
        <v>1</v>
      </c>
      <c r="F82" s="16">
        <v>0</v>
      </c>
      <c r="G82" s="14">
        <f t="shared" si="6"/>
        <v>0</v>
      </c>
      <c r="H82" s="13">
        <v>0</v>
      </c>
      <c r="I82" s="15">
        <f t="shared" si="7"/>
        <v>0</v>
      </c>
    </row>
    <row r="83" spans="1:9" ht="30">
      <c r="A83" s="12" t="s">
        <v>228</v>
      </c>
      <c r="B83" s="54" t="s">
        <v>76</v>
      </c>
      <c r="C83" s="72" t="s">
        <v>77</v>
      </c>
      <c r="D83" s="43" t="s">
        <v>12</v>
      </c>
      <c r="E83" s="42">
        <v>1</v>
      </c>
      <c r="F83" s="16">
        <v>0</v>
      </c>
      <c r="G83" s="14">
        <f t="shared" si="6"/>
        <v>0</v>
      </c>
      <c r="H83" s="13">
        <v>0</v>
      </c>
      <c r="I83" s="15">
        <f t="shared" si="7"/>
        <v>0</v>
      </c>
    </row>
    <row r="84" spans="1:9" ht="15">
      <c r="A84" s="12" t="s">
        <v>229</v>
      </c>
      <c r="B84" s="54" t="s">
        <v>78</v>
      </c>
      <c r="C84" s="72" t="s">
        <v>79</v>
      </c>
      <c r="D84" s="43" t="s">
        <v>12</v>
      </c>
      <c r="E84" s="42">
        <v>1</v>
      </c>
      <c r="F84" s="16">
        <v>0</v>
      </c>
      <c r="G84" s="14">
        <f t="shared" si="6"/>
        <v>0</v>
      </c>
      <c r="H84" s="13">
        <v>0</v>
      </c>
      <c r="I84" s="15">
        <f t="shared" si="7"/>
        <v>0</v>
      </c>
    </row>
    <row r="85" spans="1:9" ht="47.25" customHeight="1">
      <c r="A85" s="12" t="s">
        <v>230</v>
      </c>
      <c r="B85" s="54" t="s">
        <v>80</v>
      </c>
      <c r="C85" s="72" t="s">
        <v>81</v>
      </c>
      <c r="D85" s="43" t="s">
        <v>7</v>
      </c>
      <c r="E85" s="42">
        <v>313</v>
      </c>
      <c r="F85" s="16">
        <v>0</v>
      </c>
      <c r="G85" s="14">
        <f t="shared" si="6"/>
        <v>0</v>
      </c>
      <c r="H85" s="13">
        <v>0</v>
      </c>
      <c r="I85" s="15">
        <f t="shared" si="7"/>
        <v>0</v>
      </c>
    </row>
    <row r="86" spans="1:9" ht="45">
      <c r="A86" s="12" t="s">
        <v>231</v>
      </c>
      <c r="B86" s="54" t="s">
        <v>82</v>
      </c>
      <c r="C86" s="72" t="s">
        <v>83</v>
      </c>
      <c r="D86" s="43" t="s">
        <v>7</v>
      </c>
      <c r="E86" s="42">
        <v>101</v>
      </c>
      <c r="F86" s="16">
        <v>0</v>
      </c>
      <c r="G86" s="14">
        <f t="shared" si="6"/>
        <v>0</v>
      </c>
      <c r="H86" s="13">
        <v>0</v>
      </c>
      <c r="I86" s="15">
        <f t="shared" si="7"/>
        <v>0</v>
      </c>
    </row>
    <row r="87" spans="1:9" ht="45">
      <c r="A87" s="12" t="s">
        <v>232</v>
      </c>
      <c r="B87" s="54" t="s">
        <v>84</v>
      </c>
      <c r="C87" s="72" t="s">
        <v>85</v>
      </c>
      <c r="D87" s="43" t="s">
        <v>7</v>
      </c>
      <c r="E87" s="42">
        <v>79</v>
      </c>
      <c r="F87" s="16">
        <v>0</v>
      </c>
      <c r="G87" s="14">
        <f t="shared" si="6"/>
        <v>0</v>
      </c>
      <c r="H87" s="13">
        <v>0</v>
      </c>
      <c r="I87" s="15">
        <f t="shared" si="7"/>
        <v>0</v>
      </c>
    </row>
    <row r="88" spans="1:9" ht="30">
      <c r="A88" s="12" t="s">
        <v>233</v>
      </c>
      <c r="B88" s="54" t="s">
        <v>86</v>
      </c>
      <c r="C88" s="72" t="s">
        <v>87</v>
      </c>
      <c r="D88" s="43" t="s">
        <v>7</v>
      </c>
      <c r="E88" s="42">
        <v>180</v>
      </c>
      <c r="F88" s="16">
        <v>0</v>
      </c>
      <c r="G88" s="14">
        <f t="shared" si="6"/>
        <v>0</v>
      </c>
      <c r="H88" s="13">
        <v>0</v>
      </c>
      <c r="I88" s="15">
        <f t="shared" si="7"/>
        <v>0</v>
      </c>
    </row>
    <row r="89" spans="1:9" ht="30">
      <c r="A89" s="12" t="s">
        <v>234</v>
      </c>
      <c r="B89" s="54" t="s">
        <v>88</v>
      </c>
      <c r="C89" s="72" t="s">
        <v>89</v>
      </c>
      <c r="D89" s="43" t="s">
        <v>7</v>
      </c>
      <c r="E89" s="42">
        <v>10</v>
      </c>
      <c r="F89" s="16">
        <v>0</v>
      </c>
      <c r="G89" s="14">
        <f t="shared" si="6"/>
        <v>0</v>
      </c>
      <c r="H89" s="13">
        <v>0</v>
      </c>
      <c r="I89" s="15">
        <f t="shared" si="7"/>
        <v>0</v>
      </c>
    </row>
    <row r="90" spans="1:9" ht="15">
      <c r="A90" s="12" t="s">
        <v>235</v>
      </c>
      <c r="B90" s="54" t="s">
        <v>90</v>
      </c>
      <c r="C90" s="72" t="s">
        <v>91</v>
      </c>
      <c r="D90" s="43" t="s">
        <v>7</v>
      </c>
      <c r="E90" s="42">
        <v>2</v>
      </c>
      <c r="F90" s="16">
        <v>0</v>
      </c>
      <c r="G90" s="14">
        <f t="shared" si="6"/>
        <v>0</v>
      </c>
      <c r="H90" s="13">
        <v>0</v>
      </c>
      <c r="I90" s="15">
        <f t="shared" si="7"/>
        <v>0</v>
      </c>
    </row>
    <row r="91" spans="1:9" ht="30">
      <c r="A91" s="12" t="s">
        <v>236</v>
      </c>
      <c r="B91" s="54" t="s">
        <v>92</v>
      </c>
      <c r="C91" s="78" t="s">
        <v>93</v>
      </c>
      <c r="D91" s="44" t="s">
        <v>7</v>
      </c>
      <c r="E91" s="42">
        <v>1</v>
      </c>
      <c r="F91" s="16">
        <v>0</v>
      </c>
      <c r="G91" s="14">
        <f t="shared" si="6"/>
        <v>0</v>
      </c>
      <c r="H91" s="13">
        <v>0</v>
      </c>
      <c r="I91" s="15">
        <f t="shared" si="7"/>
        <v>0</v>
      </c>
    </row>
    <row r="92" spans="1:9" ht="30.75" customHeight="1">
      <c r="A92" s="12" t="s">
        <v>237</v>
      </c>
      <c r="B92" s="54" t="s">
        <v>94</v>
      </c>
      <c r="C92" s="72" t="s">
        <v>95</v>
      </c>
      <c r="D92" s="43" t="s">
        <v>7</v>
      </c>
      <c r="E92" s="42">
        <v>24</v>
      </c>
      <c r="F92" s="16">
        <v>0</v>
      </c>
      <c r="G92" s="14">
        <f t="shared" si="6"/>
        <v>0</v>
      </c>
      <c r="H92" s="13">
        <v>0</v>
      </c>
      <c r="I92" s="15">
        <f t="shared" si="7"/>
        <v>0</v>
      </c>
    </row>
    <row r="93" spans="1:9" ht="30">
      <c r="A93" s="17" t="s">
        <v>238</v>
      </c>
      <c r="B93" s="45">
        <v>220280010</v>
      </c>
      <c r="C93" s="79" t="s">
        <v>96</v>
      </c>
      <c r="D93" s="43" t="s">
        <v>26</v>
      </c>
      <c r="E93" s="42">
        <v>6650</v>
      </c>
      <c r="F93" s="16">
        <v>0</v>
      </c>
      <c r="G93" s="14">
        <f t="shared" si="6"/>
        <v>0</v>
      </c>
      <c r="H93" s="13">
        <v>0</v>
      </c>
      <c r="I93" s="15">
        <f t="shared" si="7"/>
        <v>0</v>
      </c>
    </row>
    <row r="94" spans="1:9" ht="30">
      <c r="A94" s="17" t="s">
        <v>239</v>
      </c>
      <c r="B94" s="45">
        <v>220280010</v>
      </c>
      <c r="C94" s="79" t="s">
        <v>97</v>
      </c>
      <c r="D94" s="43" t="s">
        <v>26</v>
      </c>
      <c r="E94" s="42">
        <v>300</v>
      </c>
      <c r="F94" s="16">
        <v>0</v>
      </c>
      <c r="G94" s="14">
        <f t="shared" si="6"/>
        <v>0</v>
      </c>
      <c r="H94" s="13">
        <v>0</v>
      </c>
      <c r="I94" s="15">
        <f t="shared" si="7"/>
        <v>0</v>
      </c>
    </row>
    <row r="95" spans="1:9" ht="18" customHeight="1">
      <c r="A95" s="12" t="s">
        <v>240</v>
      </c>
      <c r="B95" s="54" t="s">
        <v>98</v>
      </c>
      <c r="C95" s="81" t="s">
        <v>29</v>
      </c>
      <c r="D95" s="46" t="s">
        <v>26</v>
      </c>
      <c r="E95" s="42">
        <v>400</v>
      </c>
      <c r="F95" s="16">
        <v>0</v>
      </c>
      <c r="G95" s="14">
        <f t="shared" si="6"/>
        <v>0</v>
      </c>
      <c r="H95" s="13">
        <v>0</v>
      </c>
      <c r="I95" s="15">
        <f t="shared" si="7"/>
        <v>0</v>
      </c>
    </row>
    <row r="96" spans="1:9" ht="15">
      <c r="A96" s="12" t="s">
        <v>241</v>
      </c>
      <c r="B96" s="54" t="s">
        <v>100</v>
      </c>
      <c r="C96" s="84" t="s">
        <v>32</v>
      </c>
      <c r="D96" s="43" t="s">
        <v>33</v>
      </c>
      <c r="E96" s="42">
        <v>200</v>
      </c>
      <c r="F96" s="16">
        <v>0</v>
      </c>
      <c r="G96" s="14">
        <f t="shared" si="6"/>
        <v>0</v>
      </c>
      <c r="H96" s="13">
        <v>0</v>
      </c>
      <c r="I96" s="15">
        <f t="shared" si="7"/>
        <v>0</v>
      </c>
    </row>
    <row r="97" spans="1:9" ht="30">
      <c r="A97" s="12" t="s">
        <v>242</v>
      </c>
      <c r="B97" s="54" t="s">
        <v>102</v>
      </c>
      <c r="C97" s="80" t="s">
        <v>34</v>
      </c>
      <c r="D97" s="43" t="s">
        <v>12</v>
      </c>
      <c r="E97" s="42">
        <v>1</v>
      </c>
      <c r="F97" s="16">
        <v>0</v>
      </c>
      <c r="G97" s="14">
        <f t="shared" si="6"/>
        <v>0</v>
      </c>
      <c r="H97" s="13">
        <v>0</v>
      </c>
      <c r="I97" s="15">
        <f t="shared" si="7"/>
        <v>0</v>
      </c>
    </row>
    <row r="98" spans="1:9" ht="15">
      <c r="A98" s="12" t="s">
        <v>243</v>
      </c>
      <c r="B98" s="54" t="s">
        <v>104</v>
      </c>
      <c r="C98" s="84" t="s">
        <v>35</v>
      </c>
      <c r="D98" s="43" t="s">
        <v>12</v>
      </c>
      <c r="E98" s="42">
        <v>1</v>
      </c>
      <c r="F98" s="16">
        <v>0</v>
      </c>
      <c r="G98" s="14">
        <f t="shared" si="6"/>
        <v>0</v>
      </c>
      <c r="H98" s="13">
        <v>0</v>
      </c>
      <c r="I98" s="15">
        <f t="shared" si="7"/>
        <v>0</v>
      </c>
    </row>
    <row r="99" spans="1:9" ht="15">
      <c r="A99" s="12" t="s">
        <v>244</v>
      </c>
      <c r="B99" s="54" t="s">
        <v>106</v>
      </c>
      <c r="C99" s="80" t="s">
        <v>107</v>
      </c>
      <c r="D99" s="57" t="s">
        <v>7</v>
      </c>
      <c r="E99" s="57">
        <v>503</v>
      </c>
      <c r="F99" s="16">
        <v>0</v>
      </c>
      <c r="G99" s="14">
        <f t="shared" si="6"/>
        <v>0</v>
      </c>
      <c r="H99" s="13">
        <v>0</v>
      </c>
      <c r="I99" s="15">
        <f t="shared" si="7"/>
        <v>0</v>
      </c>
    </row>
    <row r="100" spans="1:9" ht="15">
      <c r="A100" s="12" t="s">
        <v>245</v>
      </c>
      <c r="B100" s="45">
        <v>220261142</v>
      </c>
      <c r="C100" s="82" t="s">
        <v>30</v>
      </c>
      <c r="D100" s="43" t="s">
        <v>7</v>
      </c>
      <c r="E100" s="42">
        <v>12000</v>
      </c>
      <c r="F100" s="16">
        <v>0</v>
      </c>
      <c r="G100" s="14">
        <f t="shared" si="6"/>
        <v>0</v>
      </c>
      <c r="H100" s="13">
        <v>0</v>
      </c>
      <c r="I100" s="15">
        <f t="shared" si="7"/>
        <v>0</v>
      </c>
    </row>
    <row r="101" spans="1:9" ht="49.5" customHeight="1">
      <c r="A101" s="12" t="s">
        <v>246</v>
      </c>
      <c r="B101" s="54" t="s">
        <v>110</v>
      </c>
      <c r="C101" s="94" t="s">
        <v>111</v>
      </c>
      <c r="D101" s="43" t="s">
        <v>26</v>
      </c>
      <c r="E101" s="42">
        <v>200</v>
      </c>
      <c r="F101" s="16">
        <v>0</v>
      </c>
      <c r="G101" s="14">
        <f t="shared" si="6"/>
        <v>0</v>
      </c>
      <c r="H101" s="13">
        <v>0</v>
      </c>
      <c r="I101" s="15">
        <f t="shared" si="7"/>
        <v>0</v>
      </c>
    </row>
    <row r="102" spans="1:9" ht="30">
      <c r="A102" s="12" t="s">
        <v>247</v>
      </c>
      <c r="B102" s="54" t="s">
        <v>113</v>
      </c>
      <c r="C102" s="80" t="s">
        <v>114</v>
      </c>
      <c r="D102" s="47" t="s">
        <v>12</v>
      </c>
      <c r="E102" s="42">
        <v>1</v>
      </c>
      <c r="F102" s="16">
        <v>0</v>
      </c>
      <c r="G102" s="14">
        <f t="shared" si="6"/>
        <v>0</v>
      </c>
      <c r="H102" s="13">
        <v>0</v>
      </c>
      <c r="I102" s="15">
        <f t="shared" si="7"/>
        <v>0</v>
      </c>
    </row>
    <row r="103" spans="1:9" ht="33" customHeight="1">
      <c r="A103" s="12" t="s">
        <v>248</v>
      </c>
      <c r="B103" s="54" t="s">
        <v>116</v>
      </c>
      <c r="C103" s="80" t="s">
        <v>117</v>
      </c>
      <c r="D103" s="43" t="s">
        <v>12</v>
      </c>
      <c r="E103" s="42">
        <v>1</v>
      </c>
      <c r="F103" s="16">
        <v>0</v>
      </c>
      <c r="G103" s="14">
        <f t="shared" si="6"/>
        <v>0</v>
      </c>
      <c r="H103" s="13">
        <v>0</v>
      </c>
      <c r="I103" s="15">
        <f t="shared" si="7"/>
        <v>0</v>
      </c>
    </row>
    <row r="104" spans="1:9" ht="30">
      <c r="A104" s="12" t="s">
        <v>249</v>
      </c>
      <c r="B104" s="54" t="s">
        <v>119</v>
      </c>
      <c r="C104" s="80" t="s">
        <v>288</v>
      </c>
      <c r="D104" s="43" t="s">
        <v>12</v>
      </c>
      <c r="E104" s="42">
        <v>1</v>
      </c>
      <c r="F104" s="16">
        <v>0</v>
      </c>
      <c r="G104" s="14">
        <f t="shared" si="6"/>
        <v>0</v>
      </c>
      <c r="H104" s="13">
        <v>0</v>
      </c>
      <c r="I104" s="15">
        <f t="shared" si="7"/>
        <v>0</v>
      </c>
    </row>
    <row r="105" spans="1:9" ht="15">
      <c r="A105" s="12" t="s">
        <v>250</v>
      </c>
      <c r="B105" s="54" t="s">
        <v>121</v>
      </c>
      <c r="C105" s="85" t="s">
        <v>122</v>
      </c>
      <c r="D105" s="43" t="s">
        <v>12</v>
      </c>
      <c r="E105" s="42">
        <v>1</v>
      </c>
      <c r="F105" s="16">
        <v>0</v>
      </c>
      <c r="G105" s="14">
        <f t="shared" si="6"/>
        <v>0</v>
      </c>
      <c r="H105" s="13">
        <v>0</v>
      </c>
      <c r="I105" s="15">
        <f t="shared" si="7"/>
        <v>0</v>
      </c>
    </row>
    <row r="106" spans="1:9" ht="16.5" customHeight="1">
      <c r="A106" s="12" t="s">
        <v>251</v>
      </c>
      <c r="B106" s="54" t="s">
        <v>124</v>
      </c>
      <c r="C106" s="87" t="s">
        <v>285</v>
      </c>
      <c r="D106" s="48" t="s">
        <v>12</v>
      </c>
      <c r="E106" s="40">
        <v>1</v>
      </c>
      <c r="F106" s="16">
        <v>0</v>
      </c>
      <c r="G106" s="14">
        <f t="shared" si="6"/>
        <v>0</v>
      </c>
      <c r="H106" s="13">
        <v>0</v>
      </c>
      <c r="I106" s="15">
        <f t="shared" si="7"/>
        <v>0</v>
      </c>
    </row>
    <row r="107" spans="1:9" ht="15">
      <c r="A107" s="12" t="s">
        <v>252</v>
      </c>
      <c r="B107" s="54" t="s">
        <v>126</v>
      </c>
      <c r="C107" s="95" t="s">
        <v>127</v>
      </c>
      <c r="D107" s="48" t="s">
        <v>12</v>
      </c>
      <c r="E107" s="40">
        <v>1</v>
      </c>
      <c r="F107" s="16">
        <v>0</v>
      </c>
      <c r="G107" s="14">
        <f t="shared" si="6"/>
        <v>0</v>
      </c>
      <c r="H107" s="13">
        <v>0</v>
      </c>
      <c r="I107" s="15">
        <f t="shared" si="7"/>
        <v>0</v>
      </c>
    </row>
    <row r="108" spans="1:9" ht="33" customHeight="1">
      <c r="A108" s="12" t="s">
        <v>253</v>
      </c>
      <c r="B108" s="54" t="s">
        <v>129</v>
      </c>
      <c r="C108" s="87" t="s">
        <v>130</v>
      </c>
      <c r="D108" s="48" t="s">
        <v>12</v>
      </c>
      <c r="E108" s="40">
        <v>1</v>
      </c>
      <c r="F108" s="16">
        <v>0</v>
      </c>
      <c r="G108" s="14">
        <f t="shared" si="6"/>
        <v>0</v>
      </c>
      <c r="H108" s="13">
        <v>0</v>
      </c>
      <c r="I108" s="15">
        <f t="shared" si="7"/>
        <v>0</v>
      </c>
    </row>
    <row r="109" spans="1:9" ht="15">
      <c r="A109" s="12" t="s">
        <v>254</v>
      </c>
      <c r="B109" s="54" t="s">
        <v>132</v>
      </c>
      <c r="C109" s="88" t="s">
        <v>36</v>
      </c>
      <c r="D109" s="49" t="s">
        <v>12</v>
      </c>
      <c r="E109" s="50">
        <v>1</v>
      </c>
      <c r="F109" s="16">
        <v>0</v>
      </c>
      <c r="G109" s="14">
        <f t="shared" si="6"/>
        <v>0</v>
      </c>
      <c r="H109" s="13">
        <v>0</v>
      </c>
      <c r="I109" s="15">
        <f t="shared" si="7"/>
        <v>0</v>
      </c>
    </row>
    <row r="110" spans="1:9" ht="15.75" thickBot="1">
      <c r="A110" s="51" t="s">
        <v>255</v>
      </c>
      <c r="B110" s="68" t="s">
        <v>134</v>
      </c>
      <c r="C110" s="96" t="s">
        <v>37</v>
      </c>
      <c r="D110" s="44" t="s">
        <v>12</v>
      </c>
      <c r="E110" s="69">
        <v>1</v>
      </c>
      <c r="F110" s="19">
        <v>0</v>
      </c>
      <c r="G110" s="70">
        <f t="shared" si="6"/>
        <v>0</v>
      </c>
      <c r="H110" s="20">
        <v>0</v>
      </c>
      <c r="I110" s="71">
        <f t="shared" si="7"/>
        <v>0</v>
      </c>
    </row>
    <row r="111" spans="1:9" ht="15.75" thickBot="1">
      <c r="A111" s="116" t="s">
        <v>213</v>
      </c>
      <c r="B111" s="117"/>
      <c r="C111" s="117"/>
      <c r="D111" s="117"/>
      <c r="E111" s="118"/>
      <c r="F111" s="113">
        <f>SUM(G76:G110)</f>
        <v>0</v>
      </c>
      <c r="G111" s="114"/>
      <c r="H111" s="115">
        <f>SUM(I76:I110)</f>
        <v>0</v>
      </c>
      <c r="I111" s="114"/>
    </row>
    <row r="112" spans="1:9" ht="15.75" thickBot="1">
      <c r="A112" s="99" t="s">
        <v>214</v>
      </c>
      <c r="B112" s="100"/>
      <c r="C112" s="100"/>
      <c r="D112" s="100"/>
      <c r="E112" s="101"/>
      <c r="F112" s="102">
        <f>F111+H111</f>
        <v>0</v>
      </c>
      <c r="G112" s="103"/>
      <c r="H112" s="103"/>
      <c r="I112" s="104"/>
    </row>
    <row r="113" spans="1:9" ht="15">
      <c r="A113" s="4"/>
      <c r="B113" s="4"/>
      <c r="C113" s="91"/>
      <c r="D113" s="4"/>
      <c r="E113" s="4"/>
      <c r="F113" s="3"/>
      <c r="G113" s="4"/>
      <c r="H113" s="4"/>
      <c r="I113" s="4"/>
    </row>
    <row r="114" spans="1:9" ht="15">
      <c r="A114" s="26" t="s">
        <v>40</v>
      </c>
      <c r="B114" s="7"/>
      <c r="C114" s="74"/>
      <c r="D114" s="27"/>
      <c r="E114" s="27"/>
      <c r="F114" s="5"/>
      <c r="G114" s="5"/>
      <c r="H114" s="5"/>
      <c r="I114" s="5"/>
    </row>
    <row r="115" spans="1:9" ht="15.75" thickBot="1">
      <c r="A115" s="28" t="s">
        <v>39</v>
      </c>
      <c r="B115" s="7"/>
      <c r="C115" s="74"/>
      <c r="D115" s="27"/>
      <c r="E115" s="27"/>
      <c r="F115" s="5"/>
      <c r="G115" s="5"/>
      <c r="H115" s="5"/>
      <c r="I115" s="5"/>
    </row>
    <row r="116" spans="1:9" ht="15">
      <c r="A116" s="29" t="s">
        <v>0</v>
      </c>
      <c r="B116" s="31" t="s">
        <v>1</v>
      </c>
      <c r="C116" s="92" t="s">
        <v>2</v>
      </c>
      <c r="D116" s="30" t="s">
        <v>3</v>
      </c>
      <c r="E116" s="31" t="s">
        <v>4</v>
      </c>
      <c r="F116" s="32" t="s">
        <v>207</v>
      </c>
      <c r="G116" s="31" t="s">
        <v>206</v>
      </c>
      <c r="H116" s="32" t="s">
        <v>210</v>
      </c>
      <c r="I116" s="33" t="s">
        <v>209</v>
      </c>
    </row>
    <row r="117" spans="1:9" ht="15.75" thickBot="1">
      <c r="A117" s="8"/>
      <c r="B117" s="21"/>
      <c r="C117" s="93"/>
      <c r="D117" s="34"/>
      <c r="E117" s="35"/>
      <c r="F117" s="36" t="s">
        <v>208</v>
      </c>
      <c r="G117" s="35" t="s">
        <v>211</v>
      </c>
      <c r="H117" s="36" t="s">
        <v>208</v>
      </c>
      <c r="I117" s="37" t="s">
        <v>212</v>
      </c>
    </row>
    <row r="118" spans="1:9" ht="30.75" thickTop="1">
      <c r="A118" s="12" t="s">
        <v>256</v>
      </c>
      <c r="B118" s="38" t="s">
        <v>41</v>
      </c>
      <c r="C118" s="97" t="s">
        <v>42</v>
      </c>
      <c r="D118" s="39" t="s">
        <v>26</v>
      </c>
      <c r="E118" s="59">
        <v>400</v>
      </c>
      <c r="F118" s="22">
        <v>0</v>
      </c>
      <c r="G118" s="23">
        <f>E118*F118</f>
        <v>0</v>
      </c>
      <c r="H118" s="22">
        <v>0</v>
      </c>
      <c r="I118" s="24">
        <f>E118*H118</f>
        <v>0</v>
      </c>
    </row>
    <row r="119" spans="1:9" ht="15">
      <c r="A119" s="12" t="s">
        <v>257</v>
      </c>
      <c r="B119" s="38" t="s">
        <v>41</v>
      </c>
      <c r="C119" s="72" t="s">
        <v>43</v>
      </c>
      <c r="D119" s="41" t="s">
        <v>26</v>
      </c>
      <c r="E119" s="55">
        <v>150</v>
      </c>
      <c r="F119" s="16">
        <v>0</v>
      </c>
      <c r="G119" s="23">
        <f aca="true" t="shared" si="8" ref="G119:G137">E119*F119</f>
        <v>0</v>
      </c>
      <c r="H119" s="22">
        <v>0</v>
      </c>
      <c r="I119" s="24">
        <f aca="true" t="shared" si="9" ref="I119:I137">E119*H119</f>
        <v>0</v>
      </c>
    </row>
    <row r="120" spans="1:9" ht="45">
      <c r="A120" s="12" t="s">
        <v>258</v>
      </c>
      <c r="B120" s="41" t="s">
        <v>44</v>
      </c>
      <c r="C120" s="72" t="s">
        <v>45</v>
      </c>
      <c r="D120" s="41" t="s">
        <v>7</v>
      </c>
      <c r="E120" s="55">
        <v>20</v>
      </c>
      <c r="F120" s="16">
        <v>0</v>
      </c>
      <c r="G120" s="23">
        <f t="shared" si="8"/>
        <v>0</v>
      </c>
      <c r="H120" s="22">
        <v>0</v>
      </c>
      <c r="I120" s="24">
        <f t="shared" si="9"/>
        <v>0</v>
      </c>
    </row>
    <row r="121" spans="1:10" ht="15">
      <c r="A121" s="12" t="s">
        <v>259</v>
      </c>
      <c r="B121" s="41">
        <v>741324012</v>
      </c>
      <c r="C121" s="72" t="s">
        <v>59</v>
      </c>
      <c r="D121" s="41" t="s">
        <v>7</v>
      </c>
      <c r="E121" s="55">
        <v>1</v>
      </c>
      <c r="F121" s="16">
        <v>0</v>
      </c>
      <c r="G121" s="23">
        <f t="shared" si="8"/>
        <v>0</v>
      </c>
      <c r="H121" s="22">
        <v>0</v>
      </c>
      <c r="I121" s="24">
        <f t="shared" si="9"/>
        <v>0</v>
      </c>
      <c r="J121" s="2"/>
    </row>
    <row r="122" spans="1:10" ht="15">
      <c r="A122" s="12" t="s">
        <v>260</v>
      </c>
      <c r="B122" s="41">
        <v>741324012</v>
      </c>
      <c r="C122" s="72" t="s">
        <v>60</v>
      </c>
      <c r="D122" s="41" t="s">
        <v>7</v>
      </c>
      <c r="E122" s="55">
        <v>4</v>
      </c>
      <c r="F122" s="16">
        <v>0</v>
      </c>
      <c r="G122" s="23">
        <f t="shared" si="8"/>
        <v>0</v>
      </c>
      <c r="H122" s="22">
        <v>0</v>
      </c>
      <c r="I122" s="24">
        <f t="shared" si="9"/>
        <v>0</v>
      </c>
      <c r="J122" s="2"/>
    </row>
    <row r="123" spans="1:10" ht="15">
      <c r="A123" s="12" t="s">
        <v>261</v>
      </c>
      <c r="B123" s="41">
        <v>741324012</v>
      </c>
      <c r="C123" s="72" t="s">
        <v>61</v>
      </c>
      <c r="D123" s="41" t="s">
        <v>7</v>
      </c>
      <c r="E123" s="55">
        <v>5</v>
      </c>
      <c r="F123" s="16">
        <v>0</v>
      </c>
      <c r="G123" s="23">
        <f t="shared" si="8"/>
        <v>0</v>
      </c>
      <c r="H123" s="22">
        <v>0</v>
      </c>
      <c r="I123" s="24">
        <f t="shared" si="9"/>
        <v>0</v>
      </c>
      <c r="J123" s="1"/>
    </row>
    <row r="124" spans="1:10" ht="45">
      <c r="A124" s="12" t="s">
        <v>262</v>
      </c>
      <c r="B124" s="41" t="s">
        <v>46</v>
      </c>
      <c r="C124" s="72" t="s">
        <v>47</v>
      </c>
      <c r="D124" s="41" t="s">
        <v>7</v>
      </c>
      <c r="E124" s="55">
        <v>10</v>
      </c>
      <c r="F124" s="16">
        <v>0</v>
      </c>
      <c r="G124" s="23">
        <f t="shared" si="8"/>
        <v>0</v>
      </c>
      <c r="H124" s="22">
        <v>0</v>
      </c>
      <c r="I124" s="24">
        <f t="shared" si="9"/>
        <v>0</v>
      </c>
      <c r="J124" s="2"/>
    </row>
    <row r="125" spans="1:9" ht="30">
      <c r="A125" s="12" t="s">
        <v>263</v>
      </c>
      <c r="B125" s="43">
        <v>210010105</v>
      </c>
      <c r="C125" s="80" t="s">
        <v>27</v>
      </c>
      <c r="D125" s="43" t="s">
        <v>26</v>
      </c>
      <c r="E125" s="55">
        <v>100</v>
      </c>
      <c r="F125" s="16">
        <v>0</v>
      </c>
      <c r="G125" s="23">
        <f t="shared" si="8"/>
        <v>0</v>
      </c>
      <c r="H125" s="22">
        <v>0</v>
      </c>
      <c r="I125" s="24">
        <f t="shared" si="9"/>
        <v>0</v>
      </c>
    </row>
    <row r="126" spans="1:9" ht="30">
      <c r="A126" s="12" t="s">
        <v>264</v>
      </c>
      <c r="B126" s="43">
        <v>210010105</v>
      </c>
      <c r="C126" s="80" t="s">
        <v>28</v>
      </c>
      <c r="D126" s="43" t="s">
        <v>26</v>
      </c>
      <c r="E126" s="55">
        <v>50</v>
      </c>
      <c r="F126" s="16">
        <v>0</v>
      </c>
      <c r="G126" s="23">
        <f t="shared" si="8"/>
        <v>0</v>
      </c>
      <c r="H126" s="22">
        <v>0</v>
      </c>
      <c r="I126" s="24">
        <f t="shared" si="9"/>
        <v>0</v>
      </c>
    </row>
    <row r="127" spans="1:9" ht="16.5" customHeight="1">
      <c r="A127" s="12" t="s">
        <v>265</v>
      </c>
      <c r="B127" s="41" t="s">
        <v>49</v>
      </c>
      <c r="C127" s="81" t="s">
        <v>29</v>
      </c>
      <c r="D127" s="46" t="s">
        <v>26</v>
      </c>
      <c r="E127" s="56">
        <v>70</v>
      </c>
      <c r="F127" s="16">
        <v>0</v>
      </c>
      <c r="G127" s="23">
        <f t="shared" si="8"/>
        <v>0</v>
      </c>
      <c r="H127" s="22">
        <v>0</v>
      </c>
      <c r="I127" s="24">
        <f t="shared" si="9"/>
        <v>0</v>
      </c>
    </row>
    <row r="128" spans="1:9" ht="15">
      <c r="A128" s="12" t="s">
        <v>266</v>
      </c>
      <c r="B128" s="45">
        <v>220261142</v>
      </c>
      <c r="C128" s="82" t="s">
        <v>30</v>
      </c>
      <c r="D128" s="43" t="s">
        <v>7</v>
      </c>
      <c r="E128" s="55">
        <v>1000</v>
      </c>
      <c r="F128" s="16">
        <v>0</v>
      </c>
      <c r="G128" s="23">
        <f t="shared" si="8"/>
        <v>0</v>
      </c>
      <c r="H128" s="22">
        <v>0</v>
      </c>
      <c r="I128" s="24">
        <f t="shared" si="9"/>
        <v>0</v>
      </c>
    </row>
    <row r="129" spans="1:9" ht="15">
      <c r="A129" s="12" t="s">
        <v>267</v>
      </c>
      <c r="B129" s="41" t="s">
        <v>50</v>
      </c>
      <c r="C129" s="83" t="s">
        <v>274</v>
      </c>
      <c r="D129" s="47" t="s">
        <v>12</v>
      </c>
      <c r="E129" s="55">
        <v>1</v>
      </c>
      <c r="F129" s="16">
        <v>0</v>
      </c>
      <c r="G129" s="23">
        <f t="shared" si="8"/>
        <v>0</v>
      </c>
      <c r="H129" s="22">
        <v>0</v>
      </c>
      <c r="I129" s="24">
        <f t="shared" si="9"/>
        <v>0</v>
      </c>
    </row>
    <row r="130" spans="1:9" ht="15">
      <c r="A130" s="12" t="s">
        <v>268</v>
      </c>
      <c r="B130" s="41" t="s">
        <v>51</v>
      </c>
      <c r="C130" s="84" t="s">
        <v>31</v>
      </c>
      <c r="D130" s="43" t="s">
        <v>12</v>
      </c>
      <c r="E130" s="55">
        <v>1</v>
      </c>
      <c r="F130" s="16">
        <v>0</v>
      </c>
      <c r="G130" s="23">
        <f t="shared" si="8"/>
        <v>0</v>
      </c>
      <c r="H130" s="22">
        <v>0</v>
      </c>
      <c r="I130" s="24">
        <f t="shared" si="9"/>
        <v>0</v>
      </c>
    </row>
    <row r="131" spans="1:9" ht="15">
      <c r="A131" s="12" t="s">
        <v>269</v>
      </c>
      <c r="B131" s="41" t="s">
        <v>52</v>
      </c>
      <c r="C131" s="84" t="s">
        <v>32</v>
      </c>
      <c r="D131" s="43" t="s">
        <v>33</v>
      </c>
      <c r="E131" s="55">
        <v>200</v>
      </c>
      <c r="F131" s="16">
        <v>0</v>
      </c>
      <c r="G131" s="23">
        <f t="shared" si="8"/>
        <v>0</v>
      </c>
      <c r="H131" s="22">
        <v>0</v>
      </c>
      <c r="I131" s="24">
        <f t="shared" si="9"/>
        <v>0</v>
      </c>
    </row>
    <row r="132" spans="1:9" ht="30">
      <c r="A132" s="12" t="s">
        <v>270</v>
      </c>
      <c r="B132" s="41" t="s">
        <v>53</v>
      </c>
      <c r="C132" s="80" t="s">
        <v>34</v>
      </c>
      <c r="D132" s="43" t="s">
        <v>12</v>
      </c>
      <c r="E132" s="55">
        <v>1</v>
      </c>
      <c r="F132" s="16">
        <v>0</v>
      </c>
      <c r="G132" s="23">
        <f t="shared" si="8"/>
        <v>0</v>
      </c>
      <c r="H132" s="22">
        <v>0</v>
      </c>
      <c r="I132" s="24">
        <f t="shared" si="9"/>
        <v>0</v>
      </c>
    </row>
    <row r="133" spans="1:9" ht="15">
      <c r="A133" s="12" t="s">
        <v>277</v>
      </c>
      <c r="B133" s="41" t="s">
        <v>54</v>
      </c>
      <c r="C133" s="84" t="s">
        <v>35</v>
      </c>
      <c r="D133" s="43" t="s">
        <v>12</v>
      </c>
      <c r="E133" s="55">
        <v>1</v>
      </c>
      <c r="F133" s="16">
        <v>0</v>
      </c>
      <c r="G133" s="23">
        <f t="shared" si="8"/>
        <v>0</v>
      </c>
      <c r="H133" s="22">
        <v>0</v>
      </c>
      <c r="I133" s="24">
        <f t="shared" si="9"/>
        <v>0</v>
      </c>
    </row>
    <row r="134" spans="1:9" ht="15">
      <c r="A134" s="12" t="s">
        <v>278</v>
      </c>
      <c r="B134" s="41" t="s">
        <v>55</v>
      </c>
      <c r="C134" s="88" t="s">
        <v>36</v>
      </c>
      <c r="D134" s="49" t="s">
        <v>12</v>
      </c>
      <c r="E134" s="58">
        <v>1</v>
      </c>
      <c r="F134" s="16">
        <v>0</v>
      </c>
      <c r="G134" s="23">
        <f t="shared" si="8"/>
        <v>0</v>
      </c>
      <c r="H134" s="22">
        <v>0</v>
      </c>
      <c r="I134" s="24">
        <f t="shared" si="9"/>
        <v>0</v>
      </c>
    </row>
    <row r="135" spans="1:9" ht="30">
      <c r="A135" s="12" t="s">
        <v>279</v>
      </c>
      <c r="B135" s="41" t="s">
        <v>57</v>
      </c>
      <c r="C135" s="80" t="s">
        <v>288</v>
      </c>
      <c r="D135" s="43" t="s">
        <v>12</v>
      </c>
      <c r="E135" s="55">
        <v>1</v>
      </c>
      <c r="F135" s="16">
        <v>0</v>
      </c>
      <c r="G135" s="23">
        <f t="shared" si="8"/>
        <v>0</v>
      </c>
      <c r="H135" s="22">
        <v>0</v>
      </c>
      <c r="I135" s="24">
        <f t="shared" si="9"/>
        <v>0</v>
      </c>
    </row>
    <row r="136" spans="1:9" ht="15">
      <c r="A136" s="12" t="s">
        <v>280</v>
      </c>
      <c r="B136" s="41" t="s">
        <v>56</v>
      </c>
      <c r="C136" s="89" t="s">
        <v>37</v>
      </c>
      <c r="D136" s="43" t="s">
        <v>12</v>
      </c>
      <c r="E136" s="55">
        <v>1</v>
      </c>
      <c r="F136" s="16">
        <v>0</v>
      </c>
      <c r="G136" s="23">
        <f t="shared" si="8"/>
        <v>0</v>
      </c>
      <c r="H136" s="22">
        <v>0</v>
      </c>
      <c r="I136" s="24">
        <f t="shared" si="9"/>
        <v>0</v>
      </c>
    </row>
    <row r="137" spans="1:9" ht="15.75" thickBot="1">
      <c r="A137" s="51" t="s">
        <v>281</v>
      </c>
      <c r="B137" s="52" t="s">
        <v>58</v>
      </c>
      <c r="C137" s="90" t="s">
        <v>38</v>
      </c>
      <c r="D137" s="44" t="s">
        <v>12</v>
      </c>
      <c r="E137" s="53">
        <v>1</v>
      </c>
      <c r="F137" s="19">
        <v>0</v>
      </c>
      <c r="G137" s="23">
        <f t="shared" si="8"/>
        <v>0</v>
      </c>
      <c r="H137" s="25">
        <v>0</v>
      </c>
      <c r="I137" s="24">
        <f t="shared" si="9"/>
        <v>0</v>
      </c>
    </row>
    <row r="138" spans="1:9" ht="15.75" thickBot="1">
      <c r="A138" s="116" t="s">
        <v>213</v>
      </c>
      <c r="B138" s="117"/>
      <c r="C138" s="117"/>
      <c r="D138" s="117"/>
      <c r="E138" s="118"/>
      <c r="F138" s="113">
        <f>SUM(G118:G137)</f>
        <v>0</v>
      </c>
      <c r="G138" s="114"/>
      <c r="H138" s="115">
        <f>SUM(I118:I137)</f>
        <v>0</v>
      </c>
      <c r="I138" s="114"/>
    </row>
    <row r="139" spans="1:9" ht="15.75" thickBot="1">
      <c r="A139" s="99" t="s">
        <v>214</v>
      </c>
      <c r="B139" s="100"/>
      <c r="C139" s="100"/>
      <c r="D139" s="100"/>
      <c r="E139" s="101"/>
      <c r="F139" s="102">
        <f>F138+H138</f>
        <v>0</v>
      </c>
      <c r="G139" s="103"/>
      <c r="H139" s="103"/>
      <c r="I139" s="104"/>
    </row>
    <row r="140" spans="1:9" ht="15.75" thickBot="1">
      <c r="A140" s="5"/>
      <c r="B140" s="5"/>
      <c r="C140" s="73"/>
      <c r="D140" s="5"/>
      <c r="E140" s="5"/>
      <c r="F140" s="5"/>
      <c r="G140" s="5"/>
      <c r="H140" s="5"/>
      <c r="I140" s="5"/>
    </row>
    <row r="141" spans="1:9" ht="15.75" thickBot="1">
      <c r="A141" s="119" t="s">
        <v>272</v>
      </c>
      <c r="B141" s="120"/>
      <c r="C141" s="120"/>
      <c r="D141" s="120"/>
      <c r="E141" s="121"/>
      <c r="F141" s="122">
        <f>F70+F112+F139</f>
        <v>0</v>
      </c>
      <c r="G141" s="123"/>
      <c r="H141" s="123"/>
      <c r="I141" s="124"/>
    </row>
    <row r="142" spans="1:9" ht="15">
      <c r="A142" s="5"/>
      <c r="B142" s="5"/>
      <c r="C142" s="73"/>
      <c r="D142" s="5"/>
      <c r="E142" s="5"/>
      <c r="F142" s="5"/>
      <c r="G142" s="5"/>
      <c r="H142" s="5"/>
      <c r="I142" s="5"/>
    </row>
    <row r="143" spans="1:9" ht="15">
      <c r="A143" s="5"/>
      <c r="B143" s="5"/>
      <c r="C143" s="73"/>
      <c r="D143" s="5"/>
      <c r="E143" s="5"/>
      <c r="F143" s="5"/>
      <c r="G143" s="5"/>
      <c r="H143" s="5"/>
      <c r="I143" s="5"/>
    </row>
  </sheetData>
  <mergeCells count="22">
    <mergeCell ref="A141:E141"/>
    <mergeCell ref="F141:I141"/>
    <mergeCell ref="A111:E111"/>
    <mergeCell ref="F111:G111"/>
    <mergeCell ref="H111:I111"/>
    <mergeCell ref="A138:E138"/>
    <mergeCell ref="F138:G138"/>
    <mergeCell ref="H138:I138"/>
    <mergeCell ref="A112:E112"/>
    <mergeCell ref="F112:I112"/>
    <mergeCell ref="A70:E70"/>
    <mergeCell ref="F70:I70"/>
    <mergeCell ref="A1:C1"/>
    <mergeCell ref="A2:I2"/>
    <mergeCell ref="F139:I139"/>
    <mergeCell ref="A139:E139"/>
    <mergeCell ref="C14:I14"/>
    <mergeCell ref="C25:I25"/>
    <mergeCell ref="C8:I8"/>
    <mergeCell ref="F69:G69"/>
    <mergeCell ref="H69:I69"/>
    <mergeCell ref="A69:E69"/>
  </mergeCells>
  <printOptions/>
  <pageMargins left="0.7" right="0.7" top="0.787401575" bottom="0.7874015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Lucie Křenová</cp:lastModifiedBy>
  <cp:lastPrinted>2023-08-29T12:45:24Z</cp:lastPrinted>
  <dcterms:created xsi:type="dcterms:W3CDTF">2023-08-19T09:22:27Z</dcterms:created>
  <dcterms:modified xsi:type="dcterms:W3CDTF">2023-09-25T11:27:28Z</dcterms:modified>
  <cp:category/>
  <cp:version/>
  <cp:contentType/>
  <cp:contentStatus/>
</cp:coreProperties>
</file>