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List1" sheetId="1" r:id="rId1"/>
  </sheets>
  <definedNames>
    <definedName name="_xlnm.Print_Area" localSheetId="0">'List1'!$A$2:$F$49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<sst xmlns="http://schemas.openxmlformats.org/spreadsheetml/2006/main" count="70" uniqueCount="60">
  <si>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</si>
  <si>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</si>
  <si>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</si>
  <si>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</si>
  <si>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</si>
  <si>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</si>
  <si>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</si>
  <si>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</si>
  <si>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 xml:space="preserve">Prohlašuji, že </t>
  </si>
  <si>
    <t>V</t>
  </si>
  <si>
    <t>dne</t>
  </si>
  <si>
    <t>NÁZEV VEŘEJNÉ ZAKÁZKY</t>
  </si>
  <si>
    <t>DODAVATEL</t>
  </si>
  <si>
    <t>PROHLÁŠENÍ</t>
  </si>
  <si>
    <t>Email:</t>
  </si>
  <si>
    <t>Telefon:</t>
  </si>
  <si>
    <t>Zadavatel:</t>
  </si>
  <si>
    <t>Prohlášení k odpovědnému veřejnému zadávání</t>
  </si>
  <si>
    <t>v mé organizaci ani jako poddodavatel prokazující kvalifikaci nepůsobí veřejný funkcionář podle § 4b zákona č. 159/2006 Sb., o střetu zájmů, v platném znění, který vlastní podíl představující alespoň 25 % účasti společníka v obchodní společnosti;</t>
  </si>
  <si>
    <t>dodávky</t>
  </si>
  <si>
    <t>Dodavatel vyplní pouze žlutě označené buňky, obsah ostatních buňek nesmí upravovat.</t>
  </si>
  <si>
    <t>nabídková cena a veškeré údaje, informace, doklady a dokumenty v nabídce jsou pravdivé a odpovídají skutečnosti;</t>
  </si>
  <si>
    <t>dodavatel a jeho případní poddodavatelé splňují podmínky právních předpisů a mezinárodních předpisů ohledně mezinárodních sankcí proti 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části VZ).</t>
  </si>
  <si>
    <t>INOVACE ICT TECHNIKY, POKROČILÉ DIGITÁLNÍ UČEBNÍ POMŮCKY</t>
  </si>
  <si>
    <t>Gymnázium Jaroslava Vrchlického, Klatovy, Národních mučedníků 347</t>
  </si>
  <si>
    <t xml:space="preserve">Národních mučedníků 347, 339 01, Klatovy   </t>
  </si>
  <si>
    <t>VZMR</t>
  </si>
  <si>
    <t>poptávkové</t>
  </si>
  <si>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KALKULACE NABÍDKOVÉ CENY</t>
    </r>
  </si>
  <si>
    <t>Název položky</t>
  </si>
  <si>
    <t>Jednotková cena bez DPH</t>
  </si>
  <si>
    <t>Výše DPH v %</t>
  </si>
  <si>
    <t>Počet ks</t>
  </si>
  <si>
    <t>Celková cena bez DPH</t>
  </si>
  <si>
    <t>Celková cena včetně DPH</t>
  </si>
  <si>
    <t>Inovace ICT techniky</t>
  </si>
  <si>
    <t>jsem si ve lhůtě pro podání nabídek vyjasnil sporná ustanovení a se zadávacími podmínkami souhlasím a respektuji je;</t>
  </si>
  <si>
    <t>Pokročilé digitální učební pomůcky</t>
  </si>
  <si>
    <t>Mgr. Václav Vogeltanz, ředitel</t>
  </si>
  <si>
    <r>
      <t xml:space="preserve">Celková nabídková cena </t>
    </r>
    <r>
      <rPr>
        <sz val="11"/>
        <color rgb="FFFF0000"/>
        <rFont val="Calibri"/>
        <family val="2"/>
        <scheme val="minor"/>
      </rPr>
      <t>(hodnocený údaj)</t>
    </r>
    <r>
      <rPr>
        <sz val="11"/>
        <color theme="1"/>
        <rFont val="Calibri"/>
        <family val="2"/>
        <scheme val="minor"/>
      </rPr>
      <t>:</t>
    </r>
  </si>
  <si>
    <t>1. Stolní PC</t>
  </si>
  <si>
    <t>2. Monitor 27"</t>
  </si>
  <si>
    <t>3. Notebook</t>
  </si>
  <si>
    <t>4. Sada s digitální učební pomůckou</t>
  </si>
  <si>
    <t>5. Sada rozšíření digitální učební pomůcky</t>
  </si>
  <si>
    <t>6. Powerbanka</t>
  </si>
  <si>
    <t>7. Nabíječka</t>
  </si>
  <si>
    <t>zajistím dodání předmětu plnění v obalech vyrobených ze snadno recyklovatelných materiálů nebo materiálů z obnovitelných zdrojů nebo předmět plnění dodám v obalovém systému pro opakované použití, a veškeré obalové materiály budou ručně snadno oddělitelné na recyklovatelné části (např. karton, lepenka, plast).</t>
  </si>
  <si>
    <t>přijímám zadávací, technické, administrativní, obchodní a platební podmínky, včetně Návrhu smlouvy, uveřejněné v detailu VZ na profilu zadavatele v elektronickém nástroji E-ZAK;</t>
  </si>
  <si>
    <t>jsem se seznámil se zadávacími podmínkami výše uvedené VZ, na kterou podávám nabídku;</t>
  </si>
  <si>
    <r>
      <rPr>
        <b/>
        <sz val="12"/>
        <color theme="1"/>
        <rFont val="Calibri"/>
        <family val="2"/>
        <scheme val="minor"/>
      </rPr>
      <t>Příloha č. 1</t>
    </r>
    <r>
      <rPr>
        <b/>
        <sz val="18"/>
        <color theme="1"/>
        <rFont val="Calibri"/>
        <family val="2"/>
        <scheme val="minor"/>
      </rPr>
      <t xml:space="preserve">
 KRYCÍ LIST</t>
    </r>
  </si>
  <si>
    <t>8. Ver01 měřící rozhraní k PC</t>
  </si>
  <si>
    <t xml:space="preserve">9. Ver02 senzor pro měření </t>
  </si>
  <si>
    <t>10. Ver03 čidlo relevantní vlhkosti vzduchu</t>
  </si>
  <si>
    <t>11. Ver04 teslametr s dvěma rozsahy</t>
  </si>
  <si>
    <t>12. Ver05 spektrofotometr</t>
  </si>
  <si>
    <r>
      <t>Délka záruky položka č. 2-12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(min. 24 měsíců)</t>
    </r>
    <r>
      <rPr>
        <sz val="11"/>
        <color theme="1"/>
        <rFont val="Calibri"/>
        <family val="2"/>
        <scheme val="minor"/>
      </rPr>
      <t>:</t>
    </r>
  </si>
  <si>
    <r>
      <t>Délka záruky položka č. 1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(min. 36 měsíců)</t>
    </r>
    <r>
      <rPr>
        <sz val="11"/>
        <color theme="1"/>
        <rFont val="Calibri"/>
        <family val="2"/>
        <scheme val="minor"/>
      </rPr>
      <t>:</t>
    </r>
  </si>
  <si>
    <r>
      <t xml:space="preserve">Nabídková cena </t>
    </r>
    <r>
      <rPr>
        <sz val="11"/>
        <color rgb="FFFF0000"/>
        <rFont val="Calibri"/>
        <family val="2"/>
        <scheme val="minor"/>
      </rPr>
      <t>(max. 529 752,00  Kč bez DPH)</t>
    </r>
  </si>
  <si>
    <r>
      <t xml:space="preserve">Nabídková cena </t>
    </r>
    <r>
      <rPr>
        <sz val="11"/>
        <color rgb="FFFF0000"/>
        <rFont val="Calibri"/>
        <family val="2"/>
        <scheme val="minor"/>
      </rPr>
      <t>(max. 520 661,00 Kč bez DPH)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</si>
</sst>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4">
    <xf numFmtId="0" fontId="0" fillId="0" borderId="0" xfId="0"/>
    <xf numFmtId="0" fontId="0" fillId="2" borderId="1" xfId="0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horizontal="justify" vertical="center" wrapText="1"/>
      <protection/>
    </xf>
    <xf numFmtId="164" fontId="5" fillId="2" borderId="4" xfId="0" applyNumberFormat="1" applyFont="1" applyFill="1" applyBorder="1" applyAlignment="1" applyProtection="1">
      <alignment horizontal="center" vertical="center" wrapText="1"/>
      <protection/>
    </xf>
    <xf numFmtId="0" fontId="5" fillId="2" borderId="4" xfId="0" applyFont="1" applyFill="1" applyBorder="1" applyAlignment="1" applyProtection="1">
      <alignment horizontal="center" vertical="center" wrapText="1"/>
      <protection/>
    </xf>
    <xf numFmtId="0" fontId="7" fillId="2" borderId="4" xfId="0" applyFont="1" applyFill="1" applyBorder="1" applyAlignment="1" applyProtection="1">
      <alignment horizontal="center" vertical="center" wrapText="1"/>
      <protection/>
    </xf>
    <xf numFmtId="164" fontId="8" fillId="2" borderId="4" xfId="0" applyNumberFormat="1" applyFont="1" applyFill="1" applyBorder="1" applyAlignment="1" applyProtection="1">
      <alignment horizontal="center" vertical="center" wrapText="1"/>
      <protection/>
    </xf>
    <xf numFmtId="164" fontId="5" fillId="2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/>
    <xf numFmtId="164" fontId="5" fillId="3" borderId="4" xfId="0" applyNumberFormat="1" applyFont="1" applyFill="1" applyBorder="1" applyAlignment="1" applyProtection="1">
      <alignment horizontal="center" vertical="center" wrapText="1"/>
      <protection/>
    </xf>
    <xf numFmtId="9" fontId="5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/>
    </xf>
    <xf numFmtId="164" fontId="5" fillId="0" borderId="5" xfId="0" applyNumberFormat="1" applyFont="1" applyFill="1" applyBorder="1" applyAlignment="1" applyProtection="1">
      <alignment horizontal="center" vertical="center" wrapText="1"/>
      <protection/>
    </xf>
    <xf numFmtId="164" fontId="5" fillId="3" borderId="6" xfId="0" applyNumberFormat="1" applyFont="1" applyFill="1" applyBorder="1" applyAlignment="1" applyProtection="1">
      <alignment horizontal="center" vertical="center" wrapText="1"/>
      <protection/>
    </xf>
    <xf numFmtId="9" fontId="5" fillId="3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Font="1" applyFill="1" applyBorder="1" applyAlignment="1" applyProtection="1">
      <alignment horizontal="center" vertical="center" wrapText="1"/>
      <protection/>
    </xf>
    <xf numFmtId="164" fontId="5" fillId="0" borderId="7" xfId="0" applyNumberFormat="1" applyFont="1" applyFill="1" applyBorder="1" applyAlignment="1" applyProtection="1">
      <alignment horizontal="center" vertical="center" wrapText="1"/>
      <protection/>
    </xf>
    <xf numFmtId="164" fontId="6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9" fillId="0" borderId="8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164" fontId="0" fillId="0" borderId="5" xfId="0" applyNumberFormat="1" applyFont="1" applyFill="1" applyBorder="1" applyAlignment="1" applyProtection="1">
      <alignment horizontal="center" vertical="center" wrapText="1"/>
      <protection/>
    </xf>
    <xf numFmtId="164" fontId="0" fillId="4" borderId="5" xfId="0" applyNumberFormat="1" applyFon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 wrapText="1"/>
      <protection/>
    </xf>
    <xf numFmtId="164" fontId="2" fillId="0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6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49" fontId="0" fillId="0" borderId="11" xfId="0" applyNumberFormat="1" applyFill="1" applyBorder="1" applyAlignment="1">
      <alignment horizontal="left" vertical="center" wrapText="1"/>
    </xf>
    <xf numFmtId="0" fontId="0" fillId="5" borderId="12" xfId="0" applyFont="1" applyFill="1" applyBorder="1" applyAlignment="1">
      <alignment horizontal="left" vertical="top" wrapText="1"/>
    </xf>
    <xf numFmtId="0" fontId="0" fillId="5" borderId="13" xfId="0" applyFont="1" applyFill="1" applyBorder="1" applyAlignment="1">
      <alignment horizontal="left" vertical="top" wrapText="1"/>
    </xf>
    <xf numFmtId="0" fontId="0" fillId="5" borderId="14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49" fontId="0" fillId="0" borderId="12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49" fontId="0" fillId="0" borderId="16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17" xfId="0" applyNumberFormat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justify" vertical="center" wrapText="1"/>
      <protection/>
    </xf>
    <xf numFmtId="0" fontId="3" fillId="0" borderId="4" xfId="0" applyFont="1" applyBorder="1" applyAlignment="1" applyProtection="1">
      <alignment horizontal="justify" vertical="center" wrapText="1"/>
      <protection/>
    </xf>
    <xf numFmtId="0" fontId="3" fillId="4" borderId="2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3" borderId="21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3" fillId="4" borderId="1" xfId="0" applyFont="1" applyFill="1" applyBorder="1" applyAlignment="1" applyProtection="1">
      <alignment horizontal="justify" vertical="center" wrapText="1"/>
      <protection/>
    </xf>
    <xf numFmtId="0" fontId="3" fillId="4" borderId="4" xfId="0" applyFont="1" applyFill="1" applyBorder="1" applyAlignment="1" applyProtection="1">
      <alignment horizontal="justify" vertical="center" wrapText="1"/>
      <protection/>
    </xf>
    <xf numFmtId="0" fontId="3" fillId="2" borderId="12" xfId="0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/>
    </xf>
    <xf numFmtId="0" fontId="3" fillId="4" borderId="22" xfId="0" applyFont="1" applyFill="1" applyBorder="1" applyAlignment="1" applyProtection="1">
      <alignment horizontal="center" vertical="center" wrapText="1"/>
      <protection/>
    </xf>
    <xf numFmtId="0" fontId="3" fillId="4" borderId="23" xfId="0" applyFont="1" applyFill="1" applyBorder="1" applyAlignment="1" applyProtection="1">
      <alignment horizontal="center" vertical="center" wrapText="1"/>
      <protection/>
    </xf>
    <xf numFmtId="0" fontId="3" fillId="4" borderId="24" xfId="0" applyFont="1" applyFill="1" applyBorder="1" applyAlignment="1" applyProtection="1">
      <alignment horizontal="center" vertical="center" wrapText="1"/>
      <protection/>
    </xf>
    <xf numFmtId="49" fontId="0" fillId="0" borderId="25" xfId="0" applyNumberFormat="1" applyBorder="1" applyAlignment="1">
      <alignment horizontal="left" vertical="center"/>
    </xf>
    <xf numFmtId="49" fontId="0" fillId="0" borderId="26" xfId="0" applyNumberFormat="1" applyBorder="1" applyAlignment="1">
      <alignment horizontal="left" vertical="center"/>
    </xf>
    <xf numFmtId="49" fontId="0" fillId="0" borderId="27" xfId="0" applyNumberFormat="1" applyBorder="1" applyAlignment="1">
      <alignment horizontal="left" vertical="center"/>
    </xf>
    <xf numFmtId="49" fontId="0" fillId="0" borderId="16" xfId="0" applyNumberFormat="1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left" vertical="center" wrapText="1"/>
    </xf>
    <xf numFmtId="49" fontId="0" fillId="0" borderId="17" xfId="0" applyNumberForma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3" borderId="28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9"/>
  <sheetViews>
    <sheetView tabSelected="1" zoomScale="120" zoomScaleNormal="120" workbookViewId="0" topLeftCell="A22">
      <selection activeCell="H14" sqref="H14"/>
    </sheetView>
  </sheetViews>
  <sheetFormatPr defaultColWidth="9.140625" defaultRowHeight="15"/>
  <cols>
    <col min="1" max="1" width="25.421875" style="0" customWidth="1"/>
    <col min="2" max="2" width="15.7109375" style="0" customWidth="1"/>
    <col min="3" max="3" width="10.8515625" style="0" customWidth="1"/>
    <col min="4" max="4" width="12.57421875" style="0" customWidth="1"/>
    <col min="5" max="5" width="16.00390625" style="0" customWidth="1"/>
    <col min="6" max="6" width="17.140625" style="0" customWidth="1"/>
  </cols>
  <sheetData>
    <row r="1" ht="15.75" thickBot="1"/>
    <row r="2" spans="1:6" ht="49.5" customHeight="1">
      <c r="A2" s="85" t="s">
        <v>50</v>
      </c>
      <c r="B2" s="86"/>
      <c r="C2" s="86"/>
      <c r="D2" s="86"/>
      <c r="E2" s="86"/>
      <c r="F2" s="87"/>
    </row>
    <row r="3" spans="1:6" ht="27.75" customHeight="1">
      <c r="A3" s="88" t="s">
        <v>11</v>
      </c>
      <c r="B3" s="89"/>
      <c r="C3" s="89"/>
      <c r="D3" s="89"/>
      <c r="E3" s="89"/>
      <c r="F3" s="90"/>
    </row>
    <row r="4" spans="1:6" ht="30.95" customHeight="1">
      <c r="A4" s="98" t="s">
        <v>23</v>
      </c>
      <c r="B4" s="99"/>
      <c r="C4" s="99"/>
      <c r="D4" s="99"/>
      <c r="E4" s="99"/>
      <c r="F4" s="100"/>
    </row>
    <row r="5" spans="1:6" ht="15">
      <c r="A5" s="2" t="s">
        <v>16</v>
      </c>
      <c r="B5" s="96" t="s">
        <v>24</v>
      </c>
      <c r="C5" s="96"/>
      <c r="D5" s="96"/>
      <c r="E5" s="96"/>
      <c r="F5" s="97"/>
    </row>
    <row r="6" spans="1:6" ht="15">
      <c r="A6" s="1" t="s">
        <v>0</v>
      </c>
      <c r="B6" s="91" t="s">
        <v>25</v>
      </c>
      <c r="C6" s="91"/>
      <c r="D6" s="91"/>
      <c r="E6" s="21" t="s">
        <v>1</v>
      </c>
      <c r="F6" s="22">
        <v>61750972</v>
      </c>
    </row>
    <row r="7" spans="1:6" ht="15">
      <c r="A7" s="1" t="s">
        <v>2</v>
      </c>
      <c r="B7" s="91" t="s">
        <v>38</v>
      </c>
      <c r="C7" s="91"/>
      <c r="D7" s="91"/>
      <c r="E7" s="91"/>
      <c r="F7" s="92"/>
    </row>
    <row r="8" spans="1:6" ht="15">
      <c r="A8" s="1" t="s">
        <v>3</v>
      </c>
      <c r="B8" s="23" t="s">
        <v>19</v>
      </c>
      <c r="C8" s="21" t="s">
        <v>4</v>
      </c>
      <c r="D8" s="24" t="s">
        <v>26</v>
      </c>
      <c r="E8" s="21" t="s">
        <v>5</v>
      </c>
      <c r="F8" s="22" t="s">
        <v>27</v>
      </c>
    </row>
    <row r="9" spans="1:6" ht="15">
      <c r="A9" s="101" t="s">
        <v>20</v>
      </c>
      <c r="B9" s="102"/>
      <c r="C9" s="102"/>
      <c r="D9" s="102"/>
      <c r="E9" s="102"/>
      <c r="F9" s="103"/>
    </row>
    <row r="10" spans="1:6" ht="19.5" customHeight="1">
      <c r="A10" s="93" t="s">
        <v>12</v>
      </c>
      <c r="B10" s="94"/>
      <c r="C10" s="94"/>
      <c r="D10" s="94"/>
      <c r="E10" s="94"/>
      <c r="F10" s="95"/>
    </row>
    <row r="11" spans="1:6" ht="18" customHeight="1">
      <c r="A11" s="2" t="s">
        <v>6</v>
      </c>
      <c r="B11" s="50"/>
      <c r="C11" s="50"/>
      <c r="D11" s="50"/>
      <c r="E11" s="50"/>
      <c r="F11" s="68"/>
    </row>
    <row r="12" spans="1:6" ht="15" customHeight="1">
      <c r="A12" s="1" t="s">
        <v>0</v>
      </c>
      <c r="B12" s="50"/>
      <c r="C12" s="50"/>
      <c r="D12" s="50"/>
      <c r="E12" s="21" t="s">
        <v>1</v>
      </c>
      <c r="F12" s="25"/>
    </row>
    <row r="13" spans="1:6" ht="15.75" customHeight="1">
      <c r="A13" s="1" t="s">
        <v>2</v>
      </c>
      <c r="B13" s="50"/>
      <c r="C13" s="50"/>
      <c r="D13" s="50"/>
      <c r="E13" s="50"/>
      <c r="F13" s="68"/>
    </row>
    <row r="14" spans="1:6" ht="15">
      <c r="A14" s="1" t="s">
        <v>7</v>
      </c>
      <c r="B14" s="50"/>
      <c r="C14" s="50"/>
      <c r="D14" s="50"/>
      <c r="E14" s="50"/>
      <c r="F14" s="68"/>
    </row>
    <row r="15" spans="1:6" ht="15.75" thickBot="1">
      <c r="A15" s="1" t="s">
        <v>14</v>
      </c>
      <c r="B15" s="50"/>
      <c r="C15" s="50"/>
      <c r="D15" s="21" t="s">
        <v>15</v>
      </c>
      <c r="E15" s="51"/>
      <c r="F15" s="52"/>
    </row>
    <row r="16" spans="1:6" ht="20.25" customHeight="1">
      <c r="A16" s="69" t="s">
        <v>28</v>
      </c>
      <c r="B16" s="70"/>
      <c r="C16" s="70"/>
      <c r="D16" s="70"/>
      <c r="E16" s="70"/>
      <c r="F16" s="71"/>
    </row>
    <row r="17" spans="1:6" ht="20.25" customHeight="1">
      <c r="A17" s="65" t="s">
        <v>35</v>
      </c>
      <c r="B17" s="66"/>
      <c r="C17" s="66"/>
      <c r="D17" s="66"/>
      <c r="E17" s="66"/>
      <c r="F17" s="67"/>
    </row>
    <row r="18" spans="1:6" s="11" customFormat="1" ht="45">
      <c r="A18" s="5" t="s">
        <v>29</v>
      </c>
      <c r="B18" s="6" t="s">
        <v>30</v>
      </c>
      <c r="C18" s="7" t="s">
        <v>31</v>
      </c>
      <c r="D18" s="8" t="s">
        <v>32</v>
      </c>
      <c r="E18" s="9" t="s">
        <v>33</v>
      </c>
      <c r="F18" s="10" t="s">
        <v>34</v>
      </c>
    </row>
    <row r="19" spans="1:6" s="11" customFormat="1" ht="36.75" customHeight="1">
      <c r="A19" s="27" t="s">
        <v>40</v>
      </c>
      <c r="B19" s="12">
        <v>0</v>
      </c>
      <c r="C19" s="13">
        <v>0</v>
      </c>
      <c r="D19" s="14">
        <v>31</v>
      </c>
      <c r="E19" s="30">
        <f aca="true" t="shared" si="0" ref="E19:E20">B19*D19</f>
        <v>0</v>
      </c>
      <c r="F19" s="15">
        <f aca="true" t="shared" si="1" ref="F19:F20">E19+C19*E19</f>
        <v>0</v>
      </c>
    </row>
    <row r="20" spans="1:6" ht="42.75" customHeight="1">
      <c r="A20" s="26" t="s">
        <v>41</v>
      </c>
      <c r="B20" s="16">
        <v>0</v>
      </c>
      <c r="C20" s="17">
        <v>0</v>
      </c>
      <c r="D20" s="18">
        <v>5</v>
      </c>
      <c r="E20" s="32">
        <f t="shared" si="0"/>
        <v>0</v>
      </c>
      <c r="F20" s="19">
        <f t="shared" si="1"/>
        <v>0</v>
      </c>
    </row>
    <row r="21" spans="1:6" s="11" customFormat="1" ht="27" customHeight="1">
      <c r="A21" s="56" t="s">
        <v>59</v>
      </c>
      <c r="B21" s="57"/>
      <c r="C21" s="57"/>
      <c r="D21" s="57"/>
      <c r="E21" s="31">
        <f>SUM(E19+E20)</f>
        <v>0</v>
      </c>
      <c r="F21" s="28">
        <f>SUM(F19+F20)</f>
        <v>0</v>
      </c>
    </row>
    <row r="22" spans="1:6" ht="20.25" customHeight="1">
      <c r="A22" s="65" t="s">
        <v>37</v>
      </c>
      <c r="B22" s="66"/>
      <c r="C22" s="66"/>
      <c r="D22" s="66"/>
      <c r="E22" s="66"/>
      <c r="F22" s="67"/>
    </row>
    <row r="23" spans="1:6" s="11" customFormat="1" ht="45">
      <c r="A23" s="5" t="s">
        <v>29</v>
      </c>
      <c r="B23" s="6" t="s">
        <v>30</v>
      </c>
      <c r="C23" s="7" t="s">
        <v>31</v>
      </c>
      <c r="D23" s="8" t="s">
        <v>32</v>
      </c>
      <c r="E23" s="9" t="s">
        <v>33</v>
      </c>
      <c r="F23" s="10" t="s">
        <v>34</v>
      </c>
    </row>
    <row r="24" spans="1:6" s="11" customFormat="1" ht="29.1" customHeight="1">
      <c r="A24" s="27" t="s">
        <v>42</v>
      </c>
      <c r="B24" s="12">
        <v>0</v>
      </c>
      <c r="C24" s="13">
        <v>0</v>
      </c>
      <c r="D24" s="14">
        <v>20</v>
      </c>
      <c r="E24" s="30">
        <f aca="true" t="shared" si="2" ref="E24:E25">B24*D24</f>
        <v>0</v>
      </c>
      <c r="F24" s="15">
        <f aca="true" t="shared" si="3" ref="F24:F25">E24+C24*E24</f>
        <v>0</v>
      </c>
    </row>
    <row r="25" spans="1:6" ht="29.1" customHeight="1">
      <c r="A25" s="26" t="s">
        <v>43</v>
      </c>
      <c r="B25" s="16">
        <v>0</v>
      </c>
      <c r="C25" s="17">
        <v>0</v>
      </c>
      <c r="D25" s="18">
        <v>40</v>
      </c>
      <c r="E25" s="32">
        <f t="shared" si="2"/>
        <v>0</v>
      </c>
      <c r="F25" s="19">
        <f t="shared" si="3"/>
        <v>0</v>
      </c>
    </row>
    <row r="26" spans="1:6" ht="29.1" customHeight="1">
      <c r="A26" s="26" t="s">
        <v>44</v>
      </c>
      <c r="B26" s="16">
        <v>0</v>
      </c>
      <c r="C26" s="17">
        <v>0</v>
      </c>
      <c r="D26" s="18">
        <v>20</v>
      </c>
      <c r="E26" s="30">
        <f aca="true" t="shared" si="4" ref="E26:E28">B26*D26</f>
        <v>0</v>
      </c>
      <c r="F26" s="15">
        <f aca="true" t="shared" si="5" ref="F26:F28">E26+C26*E26</f>
        <v>0</v>
      </c>
    </row>
    <row r="27" spans="1:6" ht="29.1" customHeight="1">
      <c r="A27" s="26" t="s">
        <v>45</v>
      </c>
      <c r="B27" s="16">
        <v>0</v>
      </c>
      <c r="C27" s="17">
        <v>0</v>
      </c>
      <c r="D27" s="18">
        <v>20</v>
      </c>
      <c r="E27" s="30">
        <f t="shared" si="4"/>
        <v>0</v>
      </c>
      <c r="F27" s="15">
        <f t="shared" si="5"/>
        <v>0</v>
      </c>
    </row>
    <row r="28" spans="1:6" ht="29.1" customHeight="1">
      <c r="A28" s="26" t="s">
        <v>46</v>
      </c>
      <c r="B28" s="16">
        <v>0</v>
      </c>
      <c r="C28" s="17">
        <v>0</v>
      </c>
      <c r="D28" s="18">
        <v>4</v>
      </c>
      <c r="E28" s="30">
        <f t="shared" si="4"/>
        <v>0</v>
      </c>
      <c r="F28" s="15">
        <f t="shared" si="5"/>
        <v>0</v>
      </c>
    </row>
    <row r="29" spans="1:6" ht="29.1" customHeight="1">
      <c r="A29" s="26" t="s">
        <v>51</v>
      </c>
      <c r="B29" s="16">
        <v>0</v>
      </c>
      <c r="C29" s="17">
        <v>0</v>
      </c>
      <c r="D29" s="18">
        <v>1</v>
      </c>
      <c r="E29" s="30">
        <f aca="true" t="shared" si="6" ref="E29:E33">B29*D29</f>
        <v>0</v>
      </c>
      <c r="F29" s="15">
        <f aca="true" t="shared" si="7" ref="F29:F33">E29+C29*E29</f>
        <v>0</v>
      </c>
    </row>
    <row r="30" spans="1:6" ht="29.1" customHeight="1">
      <c r="A30" s="26" t="s">
        <v>52</v>
      </c>
      <c r="B30" s="16">
        <v>0</v>
      </c>
      <c r="C30" s="17">
        <v>0</v>
      </c>
      <c r="D30" s="18">
        <v>1</v>
      </c>
      <c r="E30" s="30">
        <f t="shared" si="6"/>
        <v>0</v>
      </c>
      <c r="F30" s="15">
        <f t="shared" si="7"/>
        <v>0</v>
      </c>
    </row>
    <row r="31" spans="1:6" ht="29.1" customHeight="1">
      <c r="A31" s="26" t="s">
        <v>53</v>
      </c>
      <c r="B31" s="16">
        <v>0</v>
      </c>
      <c r="C31" s="17">
        <v>0</v>
      </c>
      <c r="D31" s="18">
        <v>1</v>
      </c>
      <c r="E31" s="30">
        <f t="shared" si="6"/>
        <v>0</v>
      </c>
      <c r="F31" s="15">
        <f t="shared" si="7"/>
        <v>0</v>
      </c>
    </row>
    <row r="32" spans="1:6" ht="29.1" customHeight="1">
      <c r="A32" s="26" t="s">
        <v>54</v>
      </c>
      <c r="B32" s="16">
        <v>0</v>
      </c>
      <c r="C32" s="17">
        <v>0</v>
      </c>
      <c r="D32" s="18">
        <v>1</v>
      </c>
      <c r="E32" s="30">
        <f t="shared" si="6"/>
        <v>0</v>
      </c>
      <c r="F32" s="15">
        <f t="shared" si="7"/>
        <v>0</v>
      </c>
    </row>
    <row r="33" spans="1:6" ht="29.1" customHeight="1">
      <c r="A33" s="26" t="s">
        <v>55</v>
      </c>
      <c r="B33" s="16">
        <v>0</v>
      </c>
      <c r="C33" s="17">
        <v>0</v>
      </c>
      <c r="D33" s="18">
        <v>1</v>
      </c>
      <c r="E33" s="30">
        <f t="shared" si="6"/>
        <v>0</v>
      </c>
      <c r="F33" s="15">
        <f t="shared" si="7"/>
        <v>0</v>
      </c>
    </row>
    <row r="34" spans="1:6" s="11" customFormat="1" ht="27" customHeight="1">
      <c r="A34" s="56" t="s">
        <v>58</v>
      </c>
      <c r="B34" s="57"/>
      <c r="C34" s="57"/>
      <c r="D34" s="57"/>
      <c r="E34" s="31">
        <f>SUM(E24+E25+E26+E27+E28+E29+E30+E31+E32+E33)</f>
        <v>0</v>
      </c>
      <c r="F34" s="28">
        <f>SUM(F24+F25+F26+F27+F28+F29+F30+F31+F32+F33)</f>
        <v>0</v>
      </c>
    </row>
    <row r="35" spans="1:6" s="11" customFormat="1" ht="27" customHeight="1">
      <c r="A35" s="63" t="s">
        <v>39</v>
      </c>
      <c r="B35" s="64"/>
      <c r="C35" s="64"/>
      <c r="D35" s="64"/>
      <c r="E35" s="20">
        <f>SUM(E21+E34)</f>
        <v>0</v>
      </c>
      <c r="F35" s="29">
        <f>SUM(F21+F34)</f>
        <v>0</v>
      </c>
    </row>
    <row r="36" spans="1:6" ht="27.75" customHeight="1">
      <c r="A36" s="78" t="s">
        <v>57</v>
      </c>
      <c r="B36" s="79"/>
      <c r="C36" s="79"/>
      <c r="D36" s="80"/>
      <c r="E36" s="81"/>
      <c r="F36" s="82"/>
    </row>
    <row r="37" spans="1:6" ht="27.75" customHeight="1" thickBot="1">
      <c r="A37" s="58" t="s">
        <v>56</v>
      </c>
      <c r="B37" s="59"/>
      <c r="C37" s="59"/>
      <c r="D37" s="60"/>
      <c r="E37" s="61"/>
      <c r="F37" s="62"/>
    </row>
    <row r="38" spans="1:6" ht="23.25" customHeight="1">
      <c r="A38" s="53" t="s">
        <v>13</v>
      </c>
      <c r="B38" s="54"/>
      <c r="C38" s="54"/>
      <c r="D38" s="54"/>
      <c r="E38" s="54"/>
      <c r="F38" s="55"/>
    </row>
    <row r="39" spans="1:6" ht="15">
      <c r="A39" s="44" t="s">
        <v>8</v>
      </c>
      <c r="B39" s="45"/>
      <c r="C39" s="45"/>
      <c r="D39" s="45"/>
      <c r="E39" s="45"/>
      <c r="F39" s="46"/>
    </row>
    <row r="40" spans="1:6" ht="26.25" customHeight="1">
      <c r="A40" s="72" t="s">
        <v>49</v>
      </c>
      <c r="B40" s="73"/>
      <c r="C40" s="73"/>
      <c r="D40" s="73"/>
      <c r="E40" s="73"/>
      <c r="F40" s="74"/>
    </row>
    <row r="41" spans="1:6" ht="32.25" customHeight="1">
      <c r="A41" s="47" t="s">
        <v>36</v>
      </c>
      <c r="B41" s="83"/>
      <c r="C41" s="83"/>
      <c r="D41" s="83"/>
      <c r="E41" s="83"/>
      <c r="F41" s="84"/>
    </row>
    <row r="42" spans="1:6" ht="32.25" customHeight="1">
      <c r="A42" s="47" t="s">
        <v>21</v>
      </c>
      <c r="B42" s="48"/>
      <c r="C42" s="48"/>
      <c r="D42" s="48"/>
      <c r="E42" s="48"/>
      <c r="F42" s="49"/>
    </row>
    <row r="43" spans="1:6" ht="36.75" customHeight="1">
      <c r="A43" s="75" t="s">
        <v>48</v>
      </c>
      <c r="B43" s="76"/>
      <c r="C43" s="76"/>
      <c r="D43" s="76"/>
      <c r="E43" s="76"/>
      <c r="F43" s="77"/>
    </row>
    <row r="44" spans="1:6" ht="55.5" customHeight="1">
      <c r="A44" s="47" t="s">
        <v>18</v>
      </c>
      <c r="B44" s="48"/>
      <c r="C44" s="48"/>
      <c r="D44" s="48"/>
      <c r="E44" s="48"/>
      <c r="F44" s="49"/>
    </row>
    <row r="45" spans="1:6" ht="124.5" customHeight="1">
      <c r="A45" s="33" t="s">
        <v>22</v>
      </c>
      <c r="B45" s="34"/>
      <c r="C45" s="34"/>
      <c r="D45" s="34"/>
      <c r="E45" s="34"/>
      <c r="F45" s="35"/>
    </row>
    <row r="46" spans="1:6" ht="19.5" customHeight="1">
      <c r="A46" s="41" t="s">
        <v>17</v>
      </c>
      <c r="B46" s="42"/>
      <c r="C46" s="42"/>
      <c r="D46" s="42"/>
      <c r="E46" s="42"/>
      <c r="F46" s="43"/>
    </row>
    <row r="47" spans="1:6" ht="15" customHeight="1">
      <c r="A47" s="44" t="s">
        <v>8</v>
      </c>
      <c r="B47" s="45"/>
      <c r="C47" s="45"/>
      <c r="D47" s="45"/>
      <c r="E47" s="45"/>
      <c r="F47" s="46"/>
    </row>
    <row r="48" spans="1:6" ht="48" customHeight="1">
      <c r="A48" s="36" t="s">
        <v>47</v>
      </c>
      <c r="B48" s="37"/>
      <c r="C48" s="37"/>
      <c r="D48" s="37"/>
      <c r="E48" s="37"/>
      <c r="F48" s="38"/>
    </row>
    <row r="49" spans="1:6" ht="39" customHeight="1" thickBot="1">
      <c r="A49" s="3" t="s">
        <v>9</v>
      </c>
      <c r="B49" s="39"/>
      <c r="C49" s="39"/>
      <c r="D49" s="4" t="s">
        <v>10</v>
      </c>
      <c r="E49" s="39"/>
      <c r="F49" s="40"/>
    </row>
  </sheetData>
  <mergeCells count="37">
    <mergeCell ref="B13:F13"/>
    <mergeCell ref="A2:F2"/>
    <mergeCell ref="A3:F3"/>
    <mergeCell ref="B6:D6"/>
    <mergeCell ref="B12:D12"/>
    <mergeCell ref="B7:F7"/>
    <mergeCell ref="A10:F10"/>
    <mergeCell ref="B5:F5"/>
    <mergeCell ref="B11:F11"/>
    <mergeCell ref="A4:F4"/>
    <mergeCell ref="A9:F9"/>
    <mergeCell ref="B14:F14"/>
    <mergeCell ref="A16:F16"/>
    <mergeCell ref="A40:F40"/>
    <mergeCell ref="A43:F43"/>
    <mergeCell ref="A36:C36"/>
    <mergeCell ref="D36:F36"/>
    <mergeCell ref="A41:F41"/>
    <mergeCell ref="A44:F44"/>
    <mergeCell ref="A42:F42"/>
    <mergeCell ref="A39:F39"/>
    <mergeCell ref="B15:C15"/>
    <mergeCell ref="E15:F15"/>
    <mergeCell ref="A38:F38"/>
    <mergeCell ref="A21:D21"/>
    <mergeCell ref="A37:C37"/>
    <mergeCell ref="D37:F37"/>
    <mergeCell ref="A34:D34"/>
    <mergeCell ref="A35:D35"/>
    <mergeCell ref="A17:F17"/>
    <mergeCell ref="A22:F22"/>
    <mergeCell ref="A45:F45"/>
    <mergeCell ref="A48:F48"/>
    <mergeCell ref="B49:C49"/>
    <mergeCell ref="E49:F49"/>
    <mergeCell ref="A46:F46"/>
    <mergeCell ref="A47:F47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Lucie Křenová</cp:lastModifiedBy>
  <cp:lastPrinted>2020-12-17T06:36:01Z</cp:lastPrinted>
  <dcterms:created xsi:type="dcterms:W3CDTF">2020-05-29T09:51:51Z</dcterms:created>
  <dcterms:modified xsi:type="dcterms:W3CDTF">2023-09-20T12:51:07Z</dcterms:modified>
  <cp:category/>
  <cp:version/>
  <cp:contentType/>
  <cp:contentStatus/>
</cp:coreProperties>
</file>