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3\III193 21 Pňovany, oprava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1" i="1" l="1"/>
  <c r="F21" i="1" l="1"/>
  <c r="C12" i="1" l="1"/>
  <c r="F12" i="1" s="1"/>
  <c r="F20" i="1" l="1"/>
  <c r="F19" i="1"/>
  <c r="C14" i="1" l="1"/>
  <c r="F17" i="1"/>
  <c r="F16" i="1"/>
  <c r="C15" i="1" l="1"/>
  <c r="F11" i="1"/>
  <c r="F13" i="1" l="1"/>
  <c r="F14" i="1"/>
  <c r="F15" i="1"/>
  <c r="F10" i="1"/>
  <c r="F22" i="1" l="1"/>
  <c r="F23" i="1" s="1"/>
  <c r="F24" i="1" s="1"/>
</calcChain>
</file>

<file path=xl/sharedStrings.xml><?xml version="1.0" encoding="utf-8"?>
<sst xmlns="http://schemas.openxmlformats.org/spreadsheetml/2006/main" count="37" uniqueCount="28">
  <si>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</si>
  <si>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</si>
  <si>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</si>
  <si>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</si>
  <si>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</si>
  <si>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</si>
  <si>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</si>
  <si>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</si>
  <si>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</si>
  <si>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</si>
  <si>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</si>
  <si>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</si>
  <si>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r>
      <rPr>
        <b/>
        <sz val="10"/>
        <color theme="1"/>
        <rFont val="Calibri"/>
        <family val="2"/>
        <charset val="238"/>
        <scheme val="minor"/>
      </rPr>
      <t>Výšková úprava uliční vpusti</t>
    </r>
    <r>
      <rPr>
        <sz val="10"/>
        <color theme="1"/>
        <rFont val="Calibri"/>
        <family val="2"/>
        <charset val="238"/>
        <scheme val="minor"/>
      </rPr>
      <t xml:space="preserve"> do úrovně výšky nového povrchu vozovky</t>
    </r>
  </si>
  <si>
    <r>
      <rPr>
        <b/>
        <sz val="10"/>
        <color theme="1"/>
        <rFont val="Calibri"/>
        <family val="2"/>
        <charset val="238"/>
        <scheme val="minor"/>
      </rPr>
      <t>Výšková úprava krytu uzávěru vody nebo plynu</t>
    </r>
    <r>
      <rPr>
        <sz val="10"/>
        <color theme="1"/>
        <rFont val="Calibri"/>
        <family val="2"/>
        <charset val="238"/>
        <scheme val="minor"/>
      </rPr>
      <t xml:space="preserve"> (hrnky) do výšky nového povrchu vozovky</t>
    </r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</si>
  <si>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</si>
  <si>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</si>
  <si>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</si>
  <si>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</si>
  <si>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pro dobu pokládky asfaltových vrstev, návrh, projednání, stanovení, řízení provozu</t>
    </r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</si>
  <si>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oprávněným geodetem</t>
    </r>
  </si>
  <si>
    <t>Položka / popis</t>
  </si>
  <si>
    <t>III/193 21 Pňovany, oprava</t>
  </si>
  <si>
    <t>Součástí zakázky a v rámci díla provede zhotovitel ošetření vzniklých spár. Tento náklad i zhotovitel rozprostře do ceny díla. Napojení na začátku a konci úseku  bude provedeno plynule na navazující stav vozovky.  Realizace se předpokládá za úplné uzavírky silnice.</t>
  </si>
  <si>
    <t>Celkem Kč s DPH</t>
  </si>
  <si>
    <r>
      <rPr>
        <b/>
        <sz val="10"/>
        <rFont val="Calibri"/>
        <family val="2"/>
        <charset val="238"/>
        <scheme val="minor"/>
      </rPr>
      <t xml:space="preserve">Lokální frézování v tl. 0-50 mm, vč. naložení </t>
    </r>
    <r>
      <rPr>
        <sz val="10"/>
        <rFont val="Calibri"/>
        <family val="2"/>
        <charset val="238"/>
        <scheme val="minor"/>
      </rPr>
      <t xml:space="preserve">
lokální srovnání profilu vozovky</t>
    </r>
  </si>
  <si>
    <r>
      <rPr>
        <b/>
        <sz val="10"/>
        <color theme="1"/>
        <rFont val="Calibri"/>
        <family val="2"/>
        <charset val="238"/>
        <scheme val="minor"/>
      </rPr>
      <t>Frézovaný materiál - zpracování v místě stavby</t>
    </r>
    <r>
      <rPr>
        <sz val="10"/>
        <color theme="1"/>
        <rFont val="Calibri"/>
        <family val="2"/>
        <charset val="238"/>
        <scheme val="minor"/>
      </rPr>
      <t xml:space="preserve">
zpracování a manipulace v místě stavby např. pro výškové vyrovnání sjezdů k nemovitostem nebo rozjezdů s MK/UK v obci, krajnice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</si>
  <si>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>s rozprostřením a zhutněním  v pruhu šířky přes 3 m z nemodifikovaného asfaltu pro celoplošné vyrovnání příčných a podélných nerovností před pokládkou souvislé vrstvy z ACO, dále pro úpravu sjezdů a napojení na sousední nemovitosti, rozsah b</t>
    </r>
    <r>
      <rPr>
        <sz val="10"/>
        <rFont val="Calibri"/>
        <family val="2"/>
        <charset val="238"/>
        <scheme val="minor"/>
      </rPr>
      <t xml:space="preserve">ude určen zadavatelem při prohlídce stavby
</t>
    </r>
    <r>
      <rPr>
        <i/>
        <sz val="10"/>
        <rFont val="Calibri"/>
        <family val="2"/>
        <charset val="238"/>
        <scheme val="minor"/>
      </rPr>
      <t>předpoklad tl. 40 - 70 mm, odpovídá pr. tl. 55 mm v celém rozsahu opravované plochy + 5% výškové dorovnání, sjezdy apod.</t>
    </r>
  </si>
  <si>
    <r>
      <rPr>
        <b/>
        <sz val="10"/>
        <color theme="1"/>
        <rFont val="Calibri"/>
        <family val="2"/>
        <charset val="238"/>
        <scheme val="minor"/>
      </rPr>
      <t>Asfaltový beton vrstva obrusná ACO 11+ 50/70 (AB</t>
    </r>
    <r>
      <rPr>
        <b/>
        <sz val="10"/>
        <rFont val="Calibri"/>
        <family val="2"/>
        <charset val="238"/>
        <scheme val="minor"/>
      </rPr>
      <t xml:space="preserve">S) </t>
    </r>
    <r>
      <rPr>
        <sz val="10"/>
        <rFont val="Calibri"/>
        <family val="2"/>
        <charset val="238"/>
        <scheme val="minor"/>
      </rPr>
      <t>s rozprostřením a se zhutněním z nemodifikovaného asfaltu v pruhu šířky přes 3 m tř. I, po zhutnění tl. 40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</si>
</sst>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3" fontId="3" fillId="0" borderId="12" xfId="0" applyNumberFormat="1" applyFont="1" applyBorder="1" applyAlignment="1" applyProtection="1">
      <alignment vertical="center" wrapText="1"/>
    </xf>
    <xf numFmtId="164" fontId="3" fillId="0" borderId="13" xfId="0" applyNumberFormat="1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2" fontId="3" fillId="0" borderId="17" xfId="0" applyNumberFormat="1" applyFont="1" applyBorder="1" applyAlignment="1" applyProtection="1">
      <alignment vertical="center" wrapText="1"/>
    </xf>
    <xf numFmtId="164" fontId="3" fillId="0" borderId="18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 wrapText="1"/>
    </xf>
    <xf numFmtId="3" fontId="3" fillId="0" borderId="28" xfId="0" applyNumberFormat="1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vertical="center" wrapText="1"/>
    </xf>
    <xf numFmtId="3" fontId="3" fillId="0" borderId="17" xfId="0" applyNumberFormat="1" applyFont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 wrapText="1"/>
    </xf>
    <xf numFmtId="3" fontId="3" fillId="0" borderId="32" xfId="0" applyNumberFormat="1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3" fontId="3" fillId="0" borderId="5" xfId="0" applyNumberFormat="1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164" fontId="3" fillId="0" borderId="33" xfId="0" applyNumberFormat="1" applyFont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/>
      <protection locked="0"/>
    </xf>
    <xf numFmtId="164" fontId="9" fillId="4" borderId="12" xfId="0" applyNumberFormat="1" applyFont="1" applyFill="1" applyBorder="1" applyAlignment="1" applyProtection="1">
      <alignment vertical="center" wrapText="1"/>
      <protection locked="0"/>
    </xf>
    <xf numFmtId="164" fontId="9" fillId="4" borderId="17" xfId="0" applyNumberFormat="1" applyFont="1" applyFill="1" applyBorder="1" applyAlignment="1" applyProtection="1">
      <alignment vertical="center" wrapText="1"/>
      <protection locked="0"/>
    </xf>
    <xf numFmtId="164" fontId="9" fillId="4" borderId="2" xfId="0" applyNumberFormat="1" applyFont="1" applyFill="1" applyBorder="1" applyAlignment="1" applyProtection="1">
      <alignment vertical="center" wrapText="1"/>
      <protection locked="0"/>
    </xf>
    <xf numFmtId="164" fontId="9" fillId="4" borderId="28" xfId="0" applyNumberFormat="1" applyFont="1" applyFill="1" applyBorder="1" applyAlignment="1" applyProtection="1">
      <alignment vertical="center" wrapText="1"/>
      <protection locked="0"/>
    </xf>
    <xf numFmtId="164" fontId="9" fillId="4" borderId="5" xfId="0" applyNumberFormat="1" applyFont="1" applyFill="1" applyBorder="1" applyAlignment="1" applyProtection="1">
      <alignment vertical="center" wrapText="1"/>
      <protection locked="0"/>
    </xf>
    <xf numFmtId="164" fontId="9" fillId="4" borderId="32" xfId="0" applyNumberFormat="1" applyFont="1" applyFill="1" applyBorder="1" applyAlignment="1" applyProtection="1">
      <alignment vertical="center" wrapText="1"/>
      <protection locked="0"/>
    </xf>
    <xf numFmtId="164" fontId="9" fillId="4" borderId="31" xfId="0" applyNumberFormat="1" applyFont="1" applyFill="1" applyBorder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wrapText="1"/>
    </xf>
    <xf numFmtId="0" fontId="3" fillId="5" borderId="19" xfId="0" applyFont="1" applyFill="1" applyBorder="1" applyProtection="1"/>
    <xf numFmtId="164" fontId="4" fillId="5" borderId="20" xfId="0" applyNumberFormat="1" applyFont="1" applyFill="1" applyBorder="1" applyProtection="1"/>
    <xf numFmtId="0" fontId="3" fillId="5" borderId="21" xfId="0" applyFont="1" applyFill="1" applyBorder="1" applyAlignment="1" applyProtection="1">
      <alignment wrapText="1"/>
    </xf>
    <xf numFmtId="0" fontId="3" fillId="5" borderId="26" xfId="0" applyFont="1" applyFill="1" applyBorder="1" applyProtection="1"/>
    <xf numFmtId="0" fontId="3" fillId="5" borderId="22" xfId="0" applyFont="1" applyFill="1" applyBorder="1" applyProtection="1"/>
    <xf numFmtId="164" fontId="3" fillId="5" borderId="23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4" xfId="0" applyFont="1" applyFill="1" applyBorder="1" applyProtection="1"/>
    <xf numFmtId="164" fontId="4" fillId="5" borderId="25" xfId="0" applyNumberFormat="1" applyFont="1" applyFill="1" applyBorder="1" applyProtection="1"/>
    <xf numFmtId="0" fontId="3" fillId="3" borderId="26" xfId="0" applyFont="1" applyFill="1" applyBorder="1" applyProtection="1"/>
    <xf numFmtId="3" fontId="3" fillId="3" borderId="22" xfId="0" applyNumberFormat="1" applyFont="1" applyFill="1" applyBorder="1" applyProtection="1"/>
    <xf numFmtId="0" fontId="3" fillId="3" borderId="22" xfId="0" applyFont="1" applyFill="1" applyBorder="1" applyProtection="1"/>
    <xf numFmtId="0" fontId="3" fillId="3" borderId="34" xfId="0" applyFont="1" applyFill="1" applyBorder="1" applyProtection="1"/>
    <xf numFmtId="0" fontId="1" fillId="0" borderId="0" xfId="0" applyFont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7" fillId="4" borderId="15" xfId="0" applyFont="1" applyFill="1" applyBorder="1" applyAlignment="1" applyProtection="1">
      <alignment horizontal="justify" vertical="center"/>
      <protection locked="0"/>
    </xf>
    <xf numFmtId="0" fontId="7" fillId="4" borderId="7" xfId="0" applyFont="1" applyFill="1" applyBorder="1" applyAlignment="1" applyProtection="1">
      <alignment horizontal="justify" vertical="center"/>
      <protection locked="0"/>
    </xf>
    <xf numFmtId="0" fontId="7" fillId="4" borderId="8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8" fillId="4" borderId="15" xfId="0" applyNumberFormat="1" applyFont="1" applyFill="1" applyBorder="1" applyAlignment="1" applyProtection="1">
      <alignment horizontal="center" vertical="center"/>
      <protection locked="0"/>
    </xf>
    <xf numFmtId="14" fontId="8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B5" sqref="B5:F5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6" customWidth="1"/>
    <col min="8" max="9" width="21.28515625" style="1" customWidth="1"/>
    <col min="10" max="16384" width="9.140625" style="1"/>
  </cols>
  <sheetData>
    <row r="1" spans="1:7" ht="15.75" thickBot="1" x14ac:dyDescent="0.3">
      <c r="B1" s="76" t="s">
        <v>9</v>
      </c>
      <c r="C1" s="76"/>
      <c r="D1" s="76"/>
      <c r="E1" s="76"/>
      <c r="F1" s="76"/>
    </row>
    <row r="2" spans="1:7" s="3" customFormat="1" ht="41.25" customHeight="1" thickBot="1" x14ac:dyDescent="0.3">
      <c r="A2" s="2"/>
      <c r="B2" s="69" t="s">
        <v>21</v>
      </c>
      <c r="C2" s="70"/>
      <c r="D2" s="70"/>
      <c r="E2" s="70"/>
      <c r="F2" s="71"/>
    </row>
    <row r="3" spans="1:7" x14ac:dyDescent="0.25">
      <c r="B3" s="79"/>
      <c r="C3" s="79"/>
      <c r="D3" s="79"/>
      <c r="E3" s="79"/>
      <c r="F3" s="79"/>
    </row>
    <row r="4" spans="1:7" ht="15.75" thickBot="1" x14ac:dyDescent="0.3">
      <c r="B4" s="4" t="s">
        <v>8</v>
      </c>
    </row>
    <row r="5" spans="1:7" ht="22.5" customHeight="1" thickBot="1" x14ac:dyDescent="0.3">
      <c r="B5" s="73"/>
      <c r="C5" s="74"/>
      <c r="D5" s="74"/>
      <c r="E5" s="74"/>
      <c r="F5" s="75"/>
    </row>
    <row r="6" spans="1:7" x14ac:dyDescent="0.25">
      <c r="B6" s="68"/>
    </row>
    <row r="7" spans="1:7" s="5" customFormat="1" ht="12.75" x14ac:dyDescent="0.2">
      <c r="B7" s="64" t="s">
        <v>0</v>
      </c>
      <c r="C7" s="65">
        <v>9000</v>
      </c>
      <c r="D7" s="66" t="s">
        <v>1</v>
      </c>
      <c r="E7" s="66"/>
      <c r="F7" s="67"/>
      <c r="G7" s="20"/>
    </row>
    <row r="8" spans="1:7" s="5" customFormat="1" ht="13.5" thickBot="1" x14ac:dyDescent="0.25">
      <c r="G8" s="20"/>
    </row>
    <row r="9" spans="1:7" s="6" customFormat="1" ht="42.75" customHeight="1" thickBot="1" x14ac:dyDescent="0.3">
      <c r="B9" s="51" t="s">
        <v>20</v>
      </c>
      <c r="C9" s="52" t="s">
        <v>3</v>
      </c>
      <c r="D9" s="52"/>
      <c r="E9" s="52" t="s">
        <v>4</v>
      </c>
      <c r="F9" s="53" t="s">
        <v>5</v>
      </c>
    </row>
    <row r="10" spans="1:7" s="7" customFormat="1" ht="31.5" customHeight="1" x14ac:dyDescent="0.2">
      <c r="B10" s="22" t="s">
        <v>24</v>
      </c>
      <c r="C10" s="8">
        <v>3300</v>
      </c>
      <c r="D10" s="24" t="s">
        <v>1</v>
      </c>
      <c r="E10" s="44"/>
      <c r="F10" s="9">
        <f>E10*C10</f>
        <v>0</v>
      </c>
      <c r="G10" s="21"/>
    </row>
    <row r="11" spans="1:7" s="7" customFormat="1" ht="38.25" x14ac:dyDescent="0.2">
      <c r="B11" s="10" t="s">
        <v>25</v>
      </c>
      <c r="C11" s="11">
        <f>(C10*0.03*2.54)</f>
        <v>251.46</v>
      </c>
      <c r="D11" s="25" t="s">
        <v>2</v>
      </c>
      <c r="E11" s="45"/>
      <c r="F11" s="12">
        <f>E11*C11</f>
        <v>0</v>
      </c>
      <c r="G11" s="21"/>
    </row>
    <row r="12" spans="1:7" s="7" customFormat="1" ht="41.25" customHeight="1" x14ac:dyDescent="0.2">
      <c r="B12" s="28" t="s">
        <v>17</v>
      </c>
      <c r="C12" s="29">
        <f>C7</f>
        <v>9000</v>
      </c>
      <c r="D12" s="25" t="s">
        <v>1</v>
      </c>
      <c r="E12" s="45"/>
      <c r="F12" s="12">
        <f>E12*C12</f>
        <v>0</v>
      </c>
      <c r="G12" s="21"/>
    </row>
    <row r="13" spans="1:7" s="7" customFormat="1" ht="101.25" customHeight="1" x14ac:dyDescent="0.2">
      <c r="B13" s="17" t="s">
        <v>26</v>
      </c>
      <c r="C13" s="23">
        <f>(C7*1.05)*(0.055)*2.54</f>
        <v>1320.165</v>
      </c>
      <c r="D13" s="26" t="s">
        <v>2</v>
      </c>
      <c r="E13" s="46"/>
      <c r="F13" s="14">
        <f t="shared" ref="F13:F15" si="0">E13*C13</f>
        <v>0</v>
      </c>
      <c r="G13" s="21"/>
    </row>
    <row r="14" spans="1:7" s="7" customFormat="1" ht="15" customHeight="1" x14ac:dyDescent="0.2">
      <c r="B14" s="17" t="s">
        <v>15</v>
      </c>
      <c r="C14" s="15">
        <f>C7*2</f>
        <v>18000</v>
      </c>
      <c r="D14" s="26" t="s">
        <v>1</v>
      </c>
      <c r="E14" s="46"/>
      <c r="F14" s="14">
        <f t="shared" si="0"/>
        <v>0</v>
      </c>
      <c r="G14" s="21"/>
    </row>
    <row r="15" spans="1:7" s="7" customFormat="1" ht="27" customHeight="1" x14ac:dyDescent="0.2">
      <c r="B15" s="13" t="s">
        <v>27</v>
      </c>
      <c r="C15" s="15">
        <f>C7</f>
        <v>9000</v>
      </c>
      <c r="D15" s="26" t="s">
        <v>1</v>
      </c>
      <c r="E15" s="46"/>
      <c r="F15" s="14">
        <f t="shared" si="0"/>
        <v>0</v>
      </c>
      <c r="G15" s="21"/>
    </row>
    <row r="16" spans="1:7" s="7" customFormat="1" ht="21" customHeight="1" x14ac:dyDescent="0.2">
      <c r="B16" s="18" t="s">
        <v>12</v>
      </c>
      <c r="C16" s="19">
        <v>25</v>
      </c>
      <c r="D16" s="27" t="s">
        <v>6</v>
      </c>
      <c r="E16" s="47"/>
      <c r="F16" s="14">
        <f>E16*C16</f>
        <v>0</v>
      </c>
      <c r="G16" s="21"/>
    </row>
    <row r="17" spans="2:7" s="7" customFormat="1" ht="29.25" customHeight="1" x14ac:dyDescent="0.2">
      <c r="B17" s="13" t="s">
        <v>13</v>
      </c>
      <c r="C17" s="15">
        <v>40</v>
      </c>
      <c r="D17" s="26" t="s">
        <v>6</v>
      </c>
      <c r="E17" s="46"/>
      <c r="F17" s="14">
        <f>E17*C17</f>
        <v>0</v>
      </c>
      <c r="G17" s="21"/>
    </row>
    <row r="18" spans="2:7" s="7" customFormat="1" ht="69.75" hidden="1" customHeight="1" thickBot="1" x14ac:dyDescent="0.25">
      <c r="B18" s="39"/>
      <c r="C18" s="40"/>
      <c r="D18" s="41"/>
      <c r="E18" s="48"/>
      <c r="F18" s="42"/>
      <c r="G18" s="21"/>
    </row>
    <row r="19" spans="2:7" s="7" customFormat="1" ht="43.5" customHeight="1" x14ac:dyDescent="0.2">
      <c r="B19" s="36" t="s">
        <v>16</v>
      </c>
      <c r="C19" s="37">
        <v>1</v>
      </c>
      <c r="D19" s="38" t="s">
        <v>6</v>
      </c>
      <c r="E19" s="49"/>
      <c r="F19" s="12">
        <f>E19*C19</f>
        <v>0</v>
      </c>
      <c r="G19" s="21"/>
    </row>
    <row r="20" spans="2:7" s="7" customFormat="1" ht="41.25" customHeight="1" x14ac:dyDescent="0.2">
      <c r="B20" s="33" t="s">
        <v>19</v>
      </c>
      <c r="C20" s="34">
        <v>1</v>
      </c>
      <c r="D20" s="35" t="s">
        <v>6</v>
      </c>
      <c r="E20" s="46"/>
      <c r="F20" s="14">
        <f t="shared" ref="F20" si="1">E20*C20</f>
        <v>0</v>
      </c>
      <c r="G20" s="21"/>
    </row>
    <row r="21" spans="2:7" s="7" customFormat="1" ht="41.25" customHeight="1" thickBot="1" x14ac:dyDescent="0.25">
      <c r="B21" s="30" t="s">
        <v>18</v>
      </c>
      <c r="C21" s="31">
        <v>1</v>
      </c>
      <c r="D21" s="32" t="s">
        <v>6</v>
      </c>
      <c r="E21" s="50"/>
      <c r="F21" s="12">
        <f t="shared" ref="F21" si="2">E21*C21</f>
        <v>0</v>
      </c>
      <c r="G21" s="21"/>
    </row>
    <row r="22" spans="2:7" s="5" customFormat="1" ht="12.75" x14ac:dyDescent="0.2">
      <c r="B22" s="54" t="s">
        <v>11</v>
      </c>
      <c r="C22" s="55"/>
      <c r="D22" s="55"/>
      <c r="E22" s="55"/>
      <c r="F22" s="56">
        <f>SUM(F10:F21)</f>
        <v>0</v>
      </c>
      <c r="G22" s="20"/>
    </row>
    <row r="23" spans="2:7" s="5" customFormat="1" ht="12.75" x14ac:dyDescent="0.2">
      <c r="B23" s="57" t="s">
        <v>10</v>
      </c>
      <c r="C23" s="58"/>
      <c r="D23" s="59"/>
      <c r="E23" s="59"/>
      <c r="F23" s="60">
        <f>F22*1.21-F22</f>
        <v>0</v>
      </c>
      <c r="G23" s="20"/>
    </row>
    <row r="24" spans="2:7" s="5" customFormat="1" ht="13.5" thickBot="1" x14ac:dyDescent="0.25">
      <c r="B24" s="61" t="s">
        <v>23</v>
      </c>
      <c r="C24" s="62"/>
      <c r="D24" s="62"/>
      <c r="E24" s="62"/>
      <c r="F24" s="63">
        <f>F22+F23</f>
        <v>0</v>
      </c>
      <c r="G24" s="20"/>
    </row>
    <row r="26" spans="2:7" ht="28.5" customHeight="1" x14ac:dyDescent="0.25">
      <c r="B26" s="72" t="s">
        <v>22</v>
      </c>
      <c r="C26" s="72"/>
      <c r="D26" s="72"/>
      <c r="E26" s="72"/>
      <c r="F26" s="72"/>
    </row>
    <row r="28" spans="2:7" ht="15.75" thickBot="1" x14ac:dyDescent="0.3">
      <c r="B28" s="1" t="s">
        <v>14</v>
      </c>
      <c r="E28" s="1" t="s">
        <v>7</v>
      </c>
    </row>
    <row r="29" spans="2:7" s="16" customFormat="1" ht="21.75" customHeight="1" thickBot="1" x14ac:dyDescent="0.3">
      <c r="B29" s="43"/>
      <c r="E29" s="77"/>
      <c r="F29" s="78"/>
    </row>
  </sheetData>
  <sheetProtection password="C775" sheet="1" selectLockedCells="1"/>
  <mergeCells count="6">
    <mergeCell ref="B2:F2"/>
    <mergeCell ref="B26:F26"/>
    <mergeCell ref="B5:F5"/>
    <mergeCell ref="B1:F1"/>
    <mergeCell ref="E29:F29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2023-09-12T05:14:38Z</cp:lastPrinted>
  <dcterms:created xsi:type="dcterms:W3CDTF">2020-09-04T05:28:28Z</dcterms:created>
  <dcterms:modified xsi:type="dcterms:W3CDTF">2023-09-15T07:13:26Z</dcterms:modified>
</cp:coreProperties>
</file>