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III-19367 průtah Pasečnice\Zkouška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prací'!$D$1:$D$668</definedName>
    <definedName name="_xlnm.Print_Titles" localSheetId="0">'Soupis prací'!$1:$6</definedName>
    <definedName name="_xlnm.Print_Area" localSheetId="0">'Soupis prací'!$A$1:$G$78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28" i="1" l="1"/>
  <c r="G9" i="1"/>
  <c r="G35" i="1"/>
  <c r="G36" i="1"/>
  <c r="G37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7" i="1"/>
  <c r="G68" i="1"/>
  <c r="G69" i="1"/>
  <c r="G70" i="1"/>
  <c r="G19" i="1"/>
  <c r="G20" i="1"/>
  <c r="G21" i="1"/>
  <c r="G22" i="1"/>
  <c r="G23" i="1"/>
  <c r="G24" i="1"/>
  <c r="G25" i="1"/>
  <c r="G26" i="1"/>
  <c r="G27" i="1"/>
  <c r="G11" i="1"/>
  <c r="G12" i="1"/>
  <c r="G13" i="1"/>
  <c r="G14" i="1"/>
  <c r="G15" i="1"/>
  <c r="G16" i="1"/>
  <c r="G17" i="1"/>
  <c r="G18" i="1"/>
  <c r="G38" i="1" l="1"/>
  <c r="G33" i="1"/>
  <c r="G34" i="1"/>
  <c r="G42" i="1" l="1"/>
  <c r="G71" i="1" l="1"/>
  <c r="G32" i="1"/>
  <c r="G10" i="1" l="1"/>
  <c r="G29" i="1"/>
  <c r="G30" i="1"/>
  <c r="G31" i="1"/>
  <c r="G39" i="1"/>
  <c r="G40" i="1"/>
  <c r="G41" i="1"/>
  <c r="G66" i="1"/>
  <c r="G65" i="1" s="1"/>
  <c r="G64" i="1" s="1"/>
  <c r="G8" i="1" l="1"/>
  <c r="G7" i="1" s="1"/>
  <c r="G4" i="1" s="1"/>
  <c r="G73" i="1" s="1"/>
</calcChain>
</file>

<file path=xl/sharedStrings.xml><?xml version="1.0" encoding="utf-8"?>
<sst xmlns="http://schemas.openxmlformats.org/spreadsheetml/2006/main" count="214" uniqueCount="155">
  <si>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</si>
  <si>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</si>
  <si>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</si>
  <si>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</si>
  <si>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</si>
  <si>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</si>
  <si>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</si>
  <si>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</si>
  <si>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</si>
  <si>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Zemní práce</t>
  </si>
  <si>
    <t>m2</t>
  </si>
  <si>
    <t>01.01.1.</t>
  </si>
  <si>
    <t>Komunikace pozemní</t>
  </si>
  <si>
    <t>m</t>
  </si>
  <si>
    <t>02.</t>
  </si>
  <si>
    <t>Vedlejší rozpočtové náklady</t>
  </si>
  <si>
    <t>02.01.</t>
  </si>
  <si>
    <t>kpl</t>
  </si>
  <si>
    <t>JC [CZK]</t>
  </si>
  <si>
    <t>CČ [CZK]</t>
  </si>
  <si>
    <t>Celkem [CZK]</t>
  </si>
  <si>
    <t xml:space="preserve">Cena včetně DPH </t>
  </si>
  <si>
    <t>Oprava komunikace SÚSPK</t>
  </si>
  <si>
    <t xml:space="preserve">** Odfrézovaný materiál je zařazen jako ZAS T3 a bude zhotovitelem odvezen na skládku tomu určenou. Pro  úpravy krajnic a sjezdů bude použit materiál uložený ve skladu SÚSPK (Valdorf). </t>
  </si>
  <si>
    <t>Soupis prací</t>
  </si>
  <si>
    <t>012002000</t>
  </si>
  <si>
    <t>032103000</t>
  </si>
  <si>
    <t>043002000</t>
  </si>
  <si>
    <t>049002000</t>
  </si>
  <si>
    <t>072103001</t>
  </si>
  <si>
    <t>072103011</t>
  </si>
  <si>
    <t>Délka úseku cca 300 bm.</t>
  </si>
  <si>
    <t>01.01.1.10.</t>
  </si>
  <si>
    <t>01.01.0.10.</t>
  </si>
  <si>
    <t>01.01.0.11.</t>
  </si>
  <si>
    <t>01.01.0.12.</t>
  </si>
  <si>
    <t>01.01.0.13.</t>
  </si>
  <si>
    <t>01.01.0.14.</t>
  </si>
  <si>
    <t>01.01.0.15.</t>
  </si>
  <si>
    <t>01.01.0.16.</t>
  </si>
  <si>
    <t>01.01.0.17.</t>
  </si>
  <si>
    <t>01.01.0.18.</t>
  </si>
  <si>
    <t>01.01.2.</t>
  </si>
  <si>
    <t>01.01.2.10.</t>
  </si>
  <si>
    <t>01.01.2.11.</t>
  </si>
  <si>
    <t>01.01.2.12.</t>
  </si>
  <si>
    <t>01.01.2.13.</t>
  </si>
  <si>
    <t>01.01.2.14.</t>
  </si>
  <si>
    <t>01.01.2.15.</t>
  </si>
  <si>
    <t>01.01.2.16.</t>
  </si>
  <si>
    <t>01.01.2.17.</t>
  </si>
  <si>
    <t>01.01.2.18.</t>
  </si>
  <si>
    <t>01.01.2.19.</t>
  </si>
  <si>
    <t>01.01.2.20.</t>
  </si>
  <si>
    <t>01.01.2.21.</t>
  </si>
  <si>
    <t>01.01.2.22.</t>
  </si>
  <si>
    <t>01.01.2.23.</t>
  </si>
  <si>
    <t>01.01.2.24.</t>
  </si>
  <si>
    <t>01.01.2.25.</t>
  </si>
  <si>
    <t>01.01.0.01.</t>
  </si>
  <si>
    <t>01.01.0.02.</t>
  </si>
  <si>
    <t>01.01.0.03.</t>
  </si>
  <si>
    <t>01.01.0.04.</t>
  </si>
  <si>
    <t>01.01.0.05.</t>
  </si>
  <si>
    <t>01.01.0.06.</t>
  </si>
  <si>
    <t>01.01.0.07.</t>
  </si>
  <si>
    <t>01.01.0.08.</t>
  </si>
  <si>
    <t>01.01.0.09.</t>
  </si>
  <si>
    <t>01.01.1.02.</t>
  </si>
  <si>
    <t>01.01.1.03.</t>
  </si>
  <si>
    <t>01.01.1.04.</t>
  </si>
  <si>
    <t>01.01.10.5.</t>
  </si>
  <si>
    <t>01.01.1.06.</t>
  </si>
  <si>
    <t>01.01.1.07.</t>
  </si>
  <si>
    <t>01.01.1.08.</t>
  </si>
  <si>
    <t>01.01.1.09.</t>
  </si>
  <si>
    <t>01.01.2.01.</t>
  </si>
  <si>
    <t>01.01.2.02.</t>
  </si>
  <si>
    <t>01.01.2.03.</t>
  </si>
  <si>
    <t>01.01.2.04.</t>
  </si>
  <si>
    <t>01.01.2.05.</t>
  </si>
  <si>
    <t>01.01.2.06.</t>
  </si>
  <si>
    <t>01.01.2.07.</t>
  </si>
  <si>
    <t>01.01.2.08.</t>
  </si>
  <si>
    <t>01.01.2.09.</t>
  </si>
  <si>
    <t>02.01.03.</t>
  </si>
  <si>
    <t>02.01.01.</t>
  </si>
  <si>
    <t>02.01.02.</t>
  </si>
  <si>
    <t>02.01.04.</t>
  </si>
  <si>
    <t>02.01.05.</t>
  </si>
  <si>
    <t>02.01.06.</t>
  </si>
  <si>
    <t>Komunikace III/19367</t>
  </si>
  <si>
    <t xml:space="preserve">III/19367 průtah Pasečnice  </t>
  </si>
  <si>
    <t>Ostatní konstrukce a práce</t>
  </si>
  <si>
    <t xml:space="preserve">Geodetické práce - zaměření skutečného provedení </t>
  </si>
  <si>
    <t xml:space="preserve">Zařízení staveniště </t>
  </si>
  <si>
    <t xml:space="preserve">Zkoušky a ostatní měření </t>
  </si>
  <si>
    <t>Ostattní inženýrská činnost - vytýčení sítí</t>
  </si>
  <si>
    <t xml:space="preserve">Projednání DIO, zajištění DIR komunikace II. A III. Třídy </t>
  </si>
  <si>
    <t>Zajištění DIO komunikace II. A III. Třídy - jednoduché vedení</t>
  </si>
  <si>
    <t>t</t>
  </si>
  <si>
    <t>m3</t>
  </si>
  <si>
    <t>kus</t>
  </si>
  <si>
    <t>Odstranění křovin a stromů průměru kmene do 100 mm i s kořeny sklonu terénu do 1:5 z celkové plochy do 100 m2</t>
  </si>
  <si>
    <t>Směrové kácení stromů s rozřezáním a odvětvením průměr kmenu přes 600 do 700 mm</t>
  </si>
  <si>
    <t>Odstranění pařezů průměru přes 500 do 700 mm</t>
  </si>
  <si>
    <t>Odstranění podkladu z kameniva drceného tl. Přes 300 do 400 mm strojně pl. Přes 200 m2</t>
  </si>
  <si>
    <t>Frézování živičného krytu tl. 100 mm pruh š. 0,5 m pl. Do 500 m2 bez překážek v trase</t>
  </si>
  <si>
    <t xml:space="preserve">Frézování živičného krytu tl. 100 mm pruh š. přes 0,5 m do 1 m pl. přes 1000 do 10000 m2 bez překážek v trase </t>
  </si>
  <si>
    <t>Hloubení rýh nezapažených š. do 800 mm v hornině třídy těžitelnosti I skupiny 3 objem do 50 m3 strojně</t>
  </si>
  <si>
    <t>Hloubení rýh nezapažených š. do 2000 mm v hornině třídy těžitelnosti I skupiny 3 objem do 50 m3 strojně</t>
  </si>
  <si>
    <t>Vodorovné přemístění větví stromů listnatých do 1 km pr. Kmene přes 500 do 700 mm</t>
  </si>
  <si>
    <t>Vodorovné přemístění pařezů do 1 km pr. přes 500 do 700 mm</t>
  </si>
  <si>
    <t xml:space="preserve">Příplatek k vodorovnému přemístění větví stromů listnatých pr. Kmene přes 500 do 700 mm </t>
  </si>
  <si>
    <t xml:space="preserve">Příplatek k vodorovnému přemístění pařezů stromů listnatých pr. přes 500 do 700 mm </t>
  </si>
  <si>
    <t>Vodorovné přemístění přes 9000 do 10000 m výkopku/sypaniny z horniny třídy těžitelnosti I skupiny 1 až 3</t>
  </si>
  <si>
    <t>Poplatek za uložení zeminy a kamení na recyklační skládce (skládkovné) kód odpadu 17 05 04</t>
  </si>
  <si>
    <t xml:space="preserve">Uložení sypaniny na skládky nebo meziskládky </t>
  </si>
  <si>
    <t xml:space="preserve">Zásyp jam po pařezech pr. Pařezů přes 500 do 700 mm strojně </t>
  </si>
  <si>
    <t>Obsypání potrubí strojně sypaninou bez prohození, uloženou do 3 m</t>
  </si>
  <si>
    <t>Štěrkodrť frakce 0/63</t>
  </si>
  <si>
    <t>Úprava krytu z kameniva drceného pro nový krat s doplněním kameniva drceného přes 0,08 do 0,1 m3/m2</t>
  </si>
  <si>
    <t>Podklad ze štěrkodrtě ŠD plochy přes 100 m2 tl. 300 mm</t>
  </si>
  <si>
    <t>Zpevnění krajnic asfaltovým recyklátem tl. 100 mm</t>
  </si>
  <si>
    <t>Postřik spojovací živičný ze silniční emulze v množství 0,7 k/m2</t>
  </si>
  <si>
    <t>Asfaltový beton vrstva podkladní ACP 22 (obalovanéé kamenivo OKH) tl. 100 mm š. do 1,5 m</t>
  </si>
  <si>
    <t>Postřik spojovací živičný ze silniční emulze v množství 0,5 k/m2</t>
  </si>
  <si>
    <t>Asfaltový beton vrstva podkladní ACP 16 (obalovanéé kamenivo OKS) tl. 50 mm š. přes 3,0 m</t>
  </si>
  <si>
    <t>Postřik živičný spojovací ze silniční emulze v množství 0,3 kg/m2</t>
  </si>
  <si>
    <t xml:space="preserve">Asfaltový beton vrstva obrusná ACO 11 (ABS) tř. I tl. 50 mm š. přes 3 m z nemodifikovaného asfaltu </t>
  </si>
  <si>
    <t>Výšková úprava uličního vstupu nebo vpustí do 200 mm zvýšením poklopu</t>
  </si>
  <si>
    <t xml:space="preserve">Výšková úprava uličního vstupu nebo vpustí do 200 mm zvýšením krycího hrnce, šoupěte nebo hydrantu </t>
  </si>
  <si>
    <t>Čelo propustku z lomového kamene pro propustek z DN 300 až 500</t>
  </si>
  <si>
    <t>Zřízení silničního propustku z trub betonových nebo ŽB DN 400</t>
  </si>
  <si>
    <t>Trubka ŽB hrdlové DN 400</t>
  </si>
  <si>
    <t>Obetonování trubního propustku betonem prostým tř. C 20/25</t>
  </si>
  <si>
    <t xml:space="preserve">Geomříž pro vyztužení stávajícího asfaltového povrchu ze skelných vláken </t>
  </si>
  <si>
    <t>Zarovnání styčné plochy podkladu nebo krytu živičného tl. Přes 50 do 100 mm</t>
  </si>
  <si>
    <t xml:space="preserve">Styčná spára napojení nového živičného povrchu na stávající za tepla š. 15 mm hl. 25 mm s prořezáním </t>
  </si>
  <si>
    <t>Řezání stávajícího živiččného krytu hl. přes 50 do 100 mm</t>
  </si>
  <si>
    <t>Čištění příkopů komunikací příkopovým rypadlem objem nánosu přes 0,15 do 0,3 m3/m</t>
  </si>
  <si>
    <t xml:space="preserve">Čištění vozovek metením strojně podkladu nebo krytu betonového živičného </t>
  </si>
  <si>
    <t>Odstranění nánosů na krajnicích tl. Do 100 mm</t>
  </si>
  <si>
    <t>Bourání trubního propustku DN přes 300 do 500</t>
  </si>
  <si>
    <t xml:space="preserve">Bourání čela trubního propustku z betonu železového </t>
  </si>
  <si>
    <t xml:space="preserve">Vodorovná doprava suti ze sypkých materiálů do 1 km </t>
  </si>
  <si>
    <t>Příplatek ZKD 1 km u vodorovné dopravy suti ze sypkých materiálů</t>
  </si>
  <si>
    <t xml:space="preserve">Vodorovná doprava suti z kusových materiálů do 1 km </t>
  </si>
  <si>
    <t>Příplatek ZKD 1 km u vodorovné dopravy suti z kusových materiálů</t>
  </si>
  <si>
    <t>Nakládání suti na dopravní prostředky pro vodorovnou dopravu</t>
  </si>
  <si>
    <t>Poplatek za uložení na skládce (skládkovné) stavebního odpadu dřevěného kód odpadu 17 02 01</t>
  </si>
  <si>
    <t xml:space="preserve">Poplatek za uložení na recyklační skládce (skládkovné) stavebního odpadu z armovaného betonu pod kódem 17 01 01 </t>
  </si>
  <si>
    <t xml:space="preserve">Poplatek za uložení na recyklační skládce (skládkovné) stavebního odpadu zeminy a kamení pod kódem 17 05 04 </t>
  </si>
  <si>
    <t xml:space="preserve">Poplatek za uložení na recyklační skládce (skládkovné) stavebního odpadu asfaltového bez obsahu dehtu pod kódem 17 03 02  </t>
  </si>
  <si>
    <t xml:space="preserve">Přesun hmot pro pozemní komunikace s krytem z kamene, monolitickým betonovým nebo živičným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</si>
</sst>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49" fontId="0" fillId="0" borderId="2" xfId="0" quotePrefix="1" applyNumberFormat="1" applyBorder="1" applyAlignment="1" applyProtection="1">
      <alignment horizontal="left" vertical="center"/>
    </xf>
    <xf numFmtId="49" fontId="0" fillId="0" borderId="2" xfId="0" quotePrefix="1" applyNumberFormat="1" applyBorder="1" applyAlignment="1" applyProtection="1">
      <alignment horizontal="left" vertical="center" wrapText="1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78"/>
  <sheetViews>
    <sheetView tabSelected="1" zoomScaleNormal="100" workbookViewId="0">
      <pane ySplit="6" topLeftCell="A7" activePane="bottomLeft" state="frozen"/>
      <selection pane="bottomLeft" activeCell="K65" sqref="K65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4.7109375" style="14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44" t="s">
        <v>24</v>
      </c>
      <c r="B1" s="44"/>
      <c r="C1" s="44"/>
      <c r="D1" s="44"/>
      <c r="E1" s="44"/>
      <c r="F1" s="1"/>
      <c r="G1" s="1"/>
    </row>
    <row r="2" spans="1:7" s="8" customFormat="1" x14ac:dyDescent="0.2">
      <c r="A2" s="3" t="s">
        <v>92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20</v>
      </c>
      <c r="G4" s="11">
        <f>SUBTOTAL(9,G7:G71)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23" t="s">
        <v>0</v>
      </c>
      <c r="B6" s="24" t="s">
        <v>1</v>
      </c>
      <c r="C6" s="25" t="s">
        <v>2</v>
      </c>
      <c r="D6" s="24" t="s">
        <v>3</v>
      </c>
      <c r="E6" s="26" t="s">
        <v>4</v>
      </c>
      <c r="F6" s="27" t="s">
        <v>18</v>
      </c>
      <c r="G6" s="28" t="s">
        <v>19</v>
      </c>
    </row>
    <row r="7" spans="1:7" x14ac:dyDescent="0.2">
      <c r="A7" s="29" t="s">
        <v>5</v>
      </c>
      <c r="B7" s="29" t="s">
        <v>6</v>
      </c>
      <c r="C7" s="30" t="s">
        <v>22</v>
      </c>
      <c r="D7" s="31"/>
      <c r="E7" s="32"/>
      <c r="F7" s="33"/>
      <c r="G7" s="33">
        <f>SUBTOTAL(9,G8:G42)</f>
        <v>0</v>
      </c>
    </row>
    <row r="8" spans="1:7" outlineLevel="1" x14ac:dyDescent="0.2">
      <c r="A8" s="34" t="s">
        <v>7</v>
      </c>
      <c r="B8" s="34" t="s">
        <v>6</v>
      </c>
      <c r="C8" s="35" t="s">
        <v>91</v>
      </c>
      <c r="D8" s="36"/>
      <c r="E8" s="37"/>
      <c r="F8" s="38"/>
      <c r="G8" s="38">
        <f>SUBTOTAL(9,G9:G42)</f>
        <v>0</v>
      </c>
    </row>
    <row r="9" spans="1:7" outlineLevel="2" x14ac:dyDescent="0.2">
      <c r="A9" s="39" t="s">
        <v>8</v>
      </c>
      <c r="B9" s="39" t="s">
        <v>6</v>
      </c>
      <c r="C9" s="40" t="s">
        <v>9</v>
      </c>
      <c r="D9" s="41"/>
      <c r="E9" s="42"/>
      <c r="F9" s="43"/>
      <c r="G9" s="43">
        <f>SUBTOTAL(9,G10:G27)</f>
        <v>0</v>
      </c>
    </row>
    <row r="10" spans="1:7" ht="25.5" outlineLevel="3" x14ac:dyDescent="0.2">
      <c r="A10" s="18" t="s">
        <v>59</v>
      </c>
      <c r="B10" s="18">
        <v>111251101</v>
      </c>
      <c r="C10" s="19" t="s">
        <v>103</v>
      </c>
      <c r="D10" s="20" t="s">
        <v>10</v>
      </c>
      <c r="E10" s="21">
        <v>750</v>
      </c>
      <c r="F10" s="22"/>
      <c r="G10" s="22">
        <f>ROUND(E10*F10,2)</f>
        <v>0</v>
      </c>
    </row>
    <row r="11" spans="1:7" outlineLevel="3" x14ac:dyDescent="0.2">
      <c r="A11" s="18" t="s">
        <v>60</v>
      </c>
      <c r="B11" s="18">
        <v>112151116</v>
      </c>
      <c r="C11" s="19" t="s">
        <v>104</v>
      </c>
      <c r="D11" s="20" t="s">
        <v>102</v>
      </c>
      <c r="E11" s="21">
        <v>21</v>
      </c>
      <c r="F11" s="22"/>
      <c r="G11" s="22">
        <f t="shared" ref="G11:G27" si="0">ROUND(E11*F11,2)</f>
        <v>0</v>
      </c>
    </row>
    <row r="12" spans="1:7" outlineLevel="3" x14ac:dyDescent="0.2">
      <c r="A12" s="18" t="s">
        <v>61</v>
      </c>
      <c r="B12" s="18">
        <v>112251103</v>
      </c>
      <c r="C12" s="19" t="s">
        <v>105</v>
      </c>
      <c r="D12" s="20" t="s">
        <v>102</v>
      </c>
      <c r="E12" s="21">
        <v>21</v>
      </c>
      <c r="F12" s="22"/>
      <c r="G12" s="22">
        <f t="shared" si="0"/>
        <v>0</v>
      </c>
    </row>
    <row r="13" spans="1:7" outlineLevel="3" x14ac:dyDescent="0.2">
      <c r="A13" s="18" t="s">
        <v>62</v>
      </c>
      <c r="B13" s="18">
        <v>113107224</v>
      </c>
      <c r="C13" s="19" t="s">
        <v>106</v>
      </c>
      <c r="D13" s="20" t="s">
        <v>10</v>
      </c>
      <c r="E13" s="21">
        <v>907.5</v>
      </c>
      <c r="F13" s="22"/>
      <c r="G13" s="22">
        <f t="shared" si="0"/>
        <v>0</v>
      </c>
    </row>
    <row r="14" spans="1:7" outlineLevel="3" x14ac:dyDescent="0.2">
      <c r="A14" s="18" t="s">
        <v>63</v>
      </c>
      <c r="B14" s="18">
        <v>113154114</v>
      </c>
      <c r="C14" s="19" t="s">
        <v>107</v>
      </c>
      <c r="D14" s="20" t="s">
        <v>10</v>
      </c>
      <c r="E14" s="21">
        <v>907.5</v>
      </c>
      <c r="F14" s="22"/>
      <c r="G14" s="22">
        <f t="shared" si="0"/>
        <v>0</v>
      </c>
    </row>
    <row r="15" spans="1:7" ht="25.5" outlineLevel="3" x14ac:dyDescent="0.2">
      <c r="A15" s="18" t="s">
        <v>64</v>
      </c>
      <c r="B15" s="18">
        <v>113154324</v>
      </c>
      <c r="C15" s="19" t="s">
        <v>108</v>
      </c>
      <c r="D15" s="20" t="s">
        <v>10</v>
      </c>
      <c r="E15" s="21">
        <v>2800</v>
      </c>
      <c r="F15" s="22"/>
      <c r="G15" s="22">
        <f t="shared" si="0"/>
        <v>0</v>
      </c>
    </row>
    <row r="16" spans="1:7" outlineLevel="3" x14ac:dyDescent="0.2">
      <c r="A16" s="18" t="s">
        <v>65</v>
      </c>
      <c r="B16" s="18">
        <v>132251102</v>
      </c>
      <c r="C16" s="19" t="s">
        <v>109</v>
      </c>
      <c r="D16" s="20" t="s">
        <v>10</v>
      </c>
      <c r="E16" s="21">
        <v>33.6</v>
      </c>
      <c r="F16" s="22"/>
      <c r="G16" s="22">
        <f t="shared" si="0"/>
        <v>0</v>
      </c>
    </row>
    <row r="17" spans="1:7" outlineLevel="3" x14ac:dyDescent="0.2">
      <c r="A17" s="18" t="s">
        <v>66</v>
      </c>
      <c r="B17" s="18">
        <v>132251252</v>
      </c>
      <c r="C17" s="19" t="s">
        <v>110</v>
      </c>
      <c r="D17" s="20" t="s">
        <v>101</v>
      </c>
      <c r="E17" s="21">
        <v>33.6</v>
      </c>
      <c r="F17" s="22"/>
      <c r="G17" s="22">
        <f t="shared" si="0"/>
        <v>0</v>
      </c>
    </row>
    <row r="18" spans="1:7" outlineLevel="3" x14ac:dyDescent="0.2">
      <c r="A18" s="18" t="s">
        <v>67</v>
      </c>
      <c r="B18" s="18">
        <v>162201403</v>
      </c>
      <c r="C18" s="19" t="s">
        <v>111</v>
      </c>
      <c r="D18" s="20" t="s">
        <v>102</v>
      </c>
      <c r="E18" s="21">
        <v>21</v>
      </c>
      <c r="F18" s="22"/>
      <c r="G18" s="22">
        <f t="shared" si="0"/>
        <v>0</v>
      </c>
    </row>
    <row r="19" spans="1:7" outlineLevel="3" x14ac:dyDescent="0.2">
      <c r="A19" s="18" t="s">
        <v>33</v>
      </c>
      <c r="B19" s="18">
        <v>162201423</v>
      </c>
      <c r="C19" s="19" t="s">
        <v>112</v>
      </c>
      <c r="D19" s="20" t="s">
        <v>102</v>
      </c>
      <c r="E19" s="21">
        <v>21</v>
      </c>
      <c r="F19" s="22"/>
      <c r="G19" s="22">
        <f t="shared" si="0"/>
        <v>0</v>
      </c>
    </row>
    <row r="20" spans="1:7" outlineLevel="3" x14ac:dyDescent="0.2">
      <c r="A20" s="18" t="s">
        <v>34</v>
      </c>
      <c r="B20" s="18">
        <v>162301933</v>
      </c>
      <c r="C20" s="19" t="s">
        <v>113</v>
      </c>
      <c r="D20" s="20" t="s">
        <v>102</v>
      </c>
      <c r="E20" s="21">
        <v>21</v>
      </c>
      <c r="F20" s="22"/>
      <c r="G20" s="22">
        <f t="shared" si="0"/>
        <v>0</v>
      </c>
    </row>
    <row r="21" spans="1:7" outlineLevel="3" x14ac:dyDescent="0.2">
      <c r="A21" s="18" t="s">
        <v>35</v>
      </c>
      <c r="B21" s="18">
        <v>162301973</v>
      </c>
      <c r="C21" s="19" t="s">
        <v>114</v>
      </c>
      <c r="D21" s="20" t="s">
        <v>102</v>
      </c>
      <c r="E21" s="21">
        <v>21</v>
      </c>
      <c r="F21" s="22"/>
      <c r="G21" s="22">
        <f t="shared" si="0"/>
        <v>0</v>
      </c>
    </row>
    <row r="22" spans="1:7" outlineLevel="3" x14ac:dyDescent="0.2">
      <c r="A22" s="18" t="s">
        <v>36</v>
      </c>
      <c r="B22" s="18">
        <v>162751117</v>
      </c>
      <c r="C22" s="19" t="s">
        <v>115</v>
      </c>
      <c r="D22" s="20" t="s">
        <v>101</v>
      </c>
      <c r="E22" s="21">
        <v>33.6</v>
      </c>
      <c r="F22" s="22"/>
      <c r="G22" s="22">
        <f t="shared" si="0"/>
        <v>0</v>
      </c>
    </row>
    <row r="23" spans="1:7" outlineLevel="3" x14ac:dyDescent="0.2">
      <c r="A23" s="18" t="s">
        <v>37</v>
      </c>
      <c r="B23" s="18">
        <v>171201231</v>
      </c>
      <c r="C23" s="19" t="s">
        <v>116</v>
      </c>
      <c r="D23" s="20" t="s">
        <v>100</v>
      </c>
      <c r="E23" s="21">
        <v>60.48</v>
      </c>
      <c r="F23" s="22"/>
      <c r="G23" s="22">
        <f t="shared" si="0"/>
        <v>0</v>
      </c>
    </row>
    <row r="24" spans="1:7" outlineLevel="3" x14ac:dyDescent="0.2">
      <c r="A24" s="18" t="s">
        <v>38</v>
      </c>
      <c r="B24" s="18">
        <v>171251201</v>
      </c>
      <c r="C24" s="19" t="s">
        <v>117</v>
      </c>
      <c r="D24" s="20" t="s">
        <v>101</v>
      </c>
      <c r="E24" s="21">
        <v>33.6</v>
      </c>
      <c r="F24" s="22"/>
      <c r="G24" s="22">
        <f t="shared" si="0"/>
        <v>0</v>
      </c>
    </row>
    <row r="25" spans="1:7" outlineLevel="3" x14ac:dyDescent="0.2">
      <c r="A25" s="18" t="s">
        <v>39</v>
      </c>
      <c r="B25" s="18">
        <v>174251203</v>
      </c>
      <c r="C25" s="19" t="s">
        <v>118</v>
      </c>
      <c r="D25" s="20" t="s">
        <v>102</v>
      </c>
      <c r="E25" s="21">
        <v>21</v>
      </c>
      <c r="F25" s="22"/>
      <c r="G25" s="22">
        <f t="shared" si="0"/>
        <v>0</v>
      </c>
    </row>
    <row r="26" spans="1:7" outlineLevel="3" x14ac:dyDescent="0.2">
      <c r="A26" s="18" t="s">
        <v>40</v>
      </c>
      <c r="B26" s="18">
        <v>175151101</v>
      </c>
      <c r="C26" s="19" t="s">
        <v>119</v>
      </c>
      <c r="D26" s="20" t="s">
        <v>101</v>
      </c>
      <c r="E26" s="21">
        <v>33.6</v>
      </c>
      <c r="F26" s="22"/>
      <c r="G26" s="22">
        <f t="shared" si="0"/>
        <v>0</v>
      </c>
    </row>
    <row r="27" spans="1:7" outlineLevel="3" x14ac:dyDescent="0.2">
      <c r="A27" s="18" t="s">
        <v>41</v>
      </c>
      <c r="B27" s="18">
        <v>58344197</v>
      </c>
      <c r="C27" s="19" t="s">
        <v>120</v>
      </c>
      <c r="D27" s="20" t="s">
        <v>100</v>
      </c>
      <c r="E27" s="21">
        <v>63.84</v>
      </c>
      <c r="F27" s="22"/>
      <c r="G27" s="22">
        <f t="shared" si="0"/>
        <v>0</v>
      </c>
    </row>
    <row r="28" spans="1:7" outlineLevel="2" x14ac:dyDescent="0.2">
      <c r="A28" s="39" t="s">
        <v>11</v>
      </c>
      <c r="B28" s="39" t="s">
        <v>6</v>
      </c>
      <c r="C28" s="40" t="s">
        <v>12</v>
      </c>
      <c r="D28" s="41"/>
      <c r="E28" s="42"/>
      <c r="F28" s="43"/>
      <c r="G28" s="43">
        <f>SUBTOTAL(9,G29:G37)</f>
        <v>0</v>
      </c>
    </row>
    <row r="29" spans="1:7" outlineLevel="3" x14ac:dyDescent="0.2">
      <c r="A29" s="18" t="s">
        <v>68</v>
      </c>
      <c r="B29" s="18">
        <v>566501111</v>
      </c>
      <c r="C29" s="19" t="s">
        <v>121</v>
      </c>
      <c r="D29" s="20" t="s">
        <v>10</v>
      </c>
      <c r="E29" s="21">
        <v>907.5</v>
      </c>
      <c r="F29" s="22"/>
      <c r="G29" s="22">
        <f t="shared" ref="G29:G38" si="1">ROUND(E29*F29,2)</f>
        <v>0</v>
      </c>
    </row>
    <row r="30" spans="1:7" outlineLevel="3" x14ac:dyDescent="0.2">
      <c r="A30" s="18" t="s">
        <v>69</v>
      </c>
      <c r="B30" s="18">
        <v>564871116</v>
      </c>
      <c r="C30" s="19" t="s">
        <v>122</v>
      </c>
      <c r="D30" s="20" t="s">
        <v>10</v>
      </c>
      <c r="E30" s="21">
        <v>907.5</v>
      </c>
      <c r="F30" s="22"/>
      <c r="G30" s="22">
        <f t="shared" si="1"/>
        <v>0</v>
      </c>
    </row>
    <row r="31" spans="1:7" outlineLevel="3" x14ac:dyDescent="0.2">
      <c r="A31" s="18" t="s">
        <v>70</v>
      </c>
      <c r="B31" s="18">
        <v>569931132</v>
      </c>
      <c r="C31" s="19" t="s">
        <v>123</v>
      </c>
      <c r="D31" s="20" t="s">
        <v>10</v>
      </c>
      <c r="E31" s="21">
        <v>500</v>
      </c>
      <c r="F31" s="22"/>
      <c r="G31" s="22">
        <f t="shared" si="1"/>
        <v>0</v>
      </c>
    </row>
    <row r="32" spans="1:7" outlineLevel="3" x14ac:dyDescent="0.2">
      <c r="A32" s="18" t="s">
        <v>71</v>
      </c>
      <c r="B32" s="18">
        <v>573231111</v>
      </c>
      <c r="C32" s="19" t="s">
        <v>124</v>
      </c>
      <c r="D32" s="20" t="s">
        <v>10</v>
      </c>
      <c r="E32" s="21">
        <v>907.5</v>
      </c>
      <c r="F32" s="22"/>
      <c r="G32" s="22">
        <f t="shared" si="1"/>
        <v>0</v>
      </c>
    </row>
    <row r="33" spans="1:7" outlineLevel="3" x14ac:dyDescent="0.2">
      <c r="A33" s="18" t="s">
        <v>72</v>
      </c>
      <c r="B33" s="18">
        <v>565176101</v>
      </c>
      <c r="C33" s="19" t="s">
        <v>125</v>
      </c>
      <c r="D33" s="20" t="s">
        <v>10</v>
      </c>
      <c r="E33" s="21">
        <v>907.5</v>
      </c>
      <c r="F33" s="22"/>
      <c r="G33" s="22">
        <f t="shared" si="1"/>
        <v>0</v>
      </c>
    </row>
    <row r="34" spans="1:7" outlineLevel="3" x14ac:dyDescent="0.2">
      <c r="A34" s="18" t="s">
        <v>73</v>
      </c>
      <c r="B34" s="18">
        <v>573231108</v>
      </c>
      <c r="C34" s="19" t="s">
        <v>126</v>
      </c>
      <c r="D34" s="20" t="s">
        <v>10</v>
      </c>
      <c r="E34" s="21">
        <v>2800</v>
      </c>
      <c r="F34" s="22"/>
      <c r="G34" s="22">
        <f t="shared" si="1"/>
        <v>0</v>
      </c>
    </row>
    <row r="35" spans="1:7" outlineLevel="3" x14ac:dyDescent="0.2">
      <c r="A35" s="18" t="s">
        <v>74</v>
      </c>
      <c r="B35" s="18">
        <v>565135121</v>
      </c>
      <c r="C35" s="19" t="s">
        <v>127</v>
      </c>
      <c r="D35" s="20" t="s">
        <v>10</v>
      </c>
      <c r="E35" s="21">
        <v>2800</v>
      </c>
      <c r="F35" s="22"/>
      <c r="G35" s="22">
        <f t="shared" si="1"/>
        <v>0</v>
      </c>
    </row>
    <row r="36" spans="1:7" outlineLevel="3" x14ac:dyDescent="0.2">
      <c r="A36" s="18" t="s">
        <v>75</v>
      </c>
      <c r="B36" s="18">
        <v>573231106</v>
      </c>
      <c r="C36" s="19" t="s">
        <v>128</v>
      </c>
      <c r="D36" s="20" t="s">
        <v>10</v>
      </c>
      <c r="E36" s="21">
        <v>2750</v>
      </c>
      <c r="F36" s="22"/>
      <c r="G36" s="22">
        <f t="shared" si="1"/>
        <v>0</v>
      </c>
    </row>
    <row r="37" spans="1:7" outlineLevel="3" x14ac:dyDescent="0.2">
      <c r="A37" s="18" t="s">
        <v>32</v>
      </c>
      <c r="B37" s="18">
        <v>577144121</v>
      </c>
      <c r="C37" s="19" t="s">
        <v>129</v>
      </c>
      <c r="D37" s="20" t="s">
        <v>10</v>
      </c>
      <c r="E37" s="21">
        <v>2750</v>
      </c>
      <c r="F37" s="22"/>
      <c r="G37" s="22">
        <f t="shared" si="1"/>
        <v>0</v>
      </c>
    </row>
    <row r="38" spans="1:7" outlineLevel="2" x14ac:dyDescent="0.2">
      <c r="A38" s="39" t="s">
        <v>42</v>
      </c>
      <c r="B38" s="39" t="s">
        <v>6</v>
      </c>
      <c r="C38" s="40" t="s">
        <v>93</v>
      </c>
      <c r="D38" s="41"/>
      <c r="E38" s="42"/>
      <c r="F38" s="43"/>
      <c r="G38" s="43">
        <f>SUBTOTAL(9,G39:G63)</f>
        <v>0</v>
      </c>
    </row>
    <row r="39" spans="1:7" outlineLevel="3" x14ac:dyDescent="0.2">
      <c r="A39" s="18" t="s">
        <v>76</v>
      </c>
      <c r="B39" s="18">
        <v>899331111</v>
      </c>
      <c r="C39" s="19" t="s">
        <v>130</v>
      </c>
      <c r="D39" s="20" t="s">
        <v>102</v>
      </c>
      <c r="E39" s="21">
        <v>13</v>
      </c>
      <c r="F39" s="22"/>
      <c r="G39" s="22">
        <f t="shared" ref="G39:G41" si="2">ROUND(E39*F39,2)</f>
        <v>0</v>
      </c>
    </row>
    <row r="40" spans="1:7" outlineLevel="3" x14ac:dyDescent="0.2">
      <c r="A40" s="18" t="s">
        <v>77</v>
      </c>
      <c r="B40" s="18">
        <v>899431111</v>
      </c>
      <c r="C40" s="19" t="s">
        <v>131</v>
      </c>
      <c r="D40" s="20" t="s">
        <v>102</v>
      </c>
      <c r="E40" s="21">
        <v>15</v>
      </c>
      <c r="F40" s="22"/>
      <c r="G40" s="22">
        <f t="shared" si="2"/>
        <v>0</v>
      </c>
    </row>
    <row r="41" spans="1:7" outlineLevel="3" x14ac:dyDescent="0.2">
      <c r="A41" s="18" t="s">
        <v>78</v>
      </c>
      <c r="B41" s="18">
        <v>919441211</v>
      </c>
      <c r="C41" s="19" t="s">
        <v>132</v>
      </c>
      <c r="D41" s="20" t="s">
        <v>102</v>
      </c>
      <c r="E41" s="21">
        <v>6</v>
      </c>
      <c r="F41" s="22"/>
      <c r="G41" s="22">
        <f t="shared" si="2"/>
        <v>0</v>
      </c>
    </row>
    <row r="42" spans="1:7" outlineLevel="3" x14ac:dyDescent="0.2">
      <c r="A42" s="18" t="s">
        <v>79</v>
      </c>
      <c r="B42" s="18">
        <v>919521120</v>
      </c>
      <c r="C42" s="19" t="s">
        <v>133</v>
      </c>
      <c r="D42" s="20" t="s">
        <v>13</v>
      </c>
      <c r="E42" s="21">
        <v>18</v>
      </c>
      <c r="F42" s="22"/>
      <c r="G42" s="22">
        <f t="shared" ref="G42:G63" si="3">ROUND(E42*F42,2)</f>
        <v>0</v>
      </c>
    </row>
    <row r="43" spans="1:7" outlineLevel="3" x14ac:dyDescent="0.2">
      <c r="A43" s="18" t="s">
        <v>80</v>
      </c>
      <c r="B43" s="18">
        <v>59222022</v>
      </c>
      <c r="C43" s="19" t="s">
        <v>134</v>
      </c>
      <c r="D43" s="20" t="s">
        <v>13</v>
      </c>
      <c r="E43" s="21">
        <v>18.18</v>
      </c>
      <c r="F43" s="22"/>
      <c r="G43" s="22">
        <f t="shared" si="3"/>
        <v>0</v>
      </c>
    </row>
    <row r="44" spans="1:7" outlineLevel="3" x14ac:dyDescent="0.2">
      <c r="A44" s="18" t="s">
        <v>81</v>
      </c>
      <c r="B44" s="18">
        <v>919535558</v>
      </c>
      <c r="C44" s="19" t="s">
        <v>135</v>
      </c>
      <c r="D44" s="20" t="s">
        <v>101</v>
      </c>
      <c r="E44" s="21">
        <v>9.75</v>
      </c>
      <c r="F44" s="22"/>
      <c r="G44" s="22">
        <f t="shared" si="3"/>
        <v>0</v>
      </c>
    </row>
    <row r="45" spans="1:7" outlineLevel="3" x14ac:dyDescent="0.2">
      <c r="A45" s="18" t="s">
        <v>82</v>
      </c>
      <c r="B45" s="18">
        <v>919721291</v>
      </c>
      <c r="C45" s="19" t="s">
        <v>136</v>
      </c>
      <c r="D45" s="20" t="s">
        <v>10</v>
      </c>
      <c r="E45" s="21">
        <v>907.5</v>
      </c>
      <c r="F45" s="22"/>
      <c r="G45" s="22">
        <f t="shared" si="3"/>
        <v>0</v>
      </c>
    </row>
    <row r="46" spans="1:7" outlineLevel="3" x14ac:dyDescent="0.2">
      <c r="A46" s="18" t="s">
        <v>83</v>
      </c>
      <c r="B46" s="18">
        <v>919731122</v>
      </c>
      <c r="C46" s="19" t="s">
        <v>137</v>
      </c>
      <c r="D46" s="20" t="s">
        <v>13</v>
      </c>
      <c r="E46" s="21">
        <v>50</v>
      </c>
      <c r="F46" s="22"/>
      <c r="G46" s="22">
        <f t="shared" si="3"/>
        <v>0</v>
      </c>
    </row>
    <row r="47" spans="1:7" outlineLevel="3" x14ac:dyDescent="0.2">
      <c r="A47" s="18" t="s">
        <v>84</v>
      </c>
      <c r="B47" s="18">
        <v>919732211</v>
      </c>
      <c r="C47" s="19" t="s">
        <v>138</v>
      </c>
      <c r="D47" s="20" t="s">
        <v>13</v>
      </c>
      <c r="E47" s="21">
        <v>50</v>
      </c>
      <c r="F47" s="22"/>
      <c r="G47" s="22">
        <f t="shared" si="3"/>
        <v>0</v>
      </c>
    </row>
    <row r="48" spans="1:7" outlineLevel="3" x14ac:dyDescent="0.2">
      <c r="A48" s="18" t="s">
        <v>43</v>
      </c>
      <c r="B48" s="18">
        <v>919735112</v>
      </c>
      <c r="C48" s="19" t="s">
        <v>139</v>
      </c>
      <c r="D48" s="20" t="s">
        <v>13</v>
      </c>
      <c r="E48" s="21">
        <v>50</v>
      </c>
      <c r="F48" s="22"/>
      <c r="G48" s="22">
        <f t="shared" si="3"/>
        <v>0</v>
      </c>
    </row>
    <row r="49" spans="1:7" outlineLevel="3" x14ac:dyDescent="0.2">
      <c r="A49" s="18" t="s">
        <v>44</v>
      </c>
      <c r="B49" s="18">
        <v>938902112</v>
      </c>
      <c r="C49" s="19" t="s">
        <v>140</v>
      </c>
      <c r="D49" s="20" t="s">
        <v>13</v>
      </c>
      <c r="E49" s="21">
        <v>950</v>
      </c>
      <c r="F49" s="22"/>
      <c r="G49" s="22">
        <f t="shared" si="3"/>
        <v>0</v>
      </c>
    </row>
    <row r="50" spans="1:7" outlineLevel="3" x14ac:dyDescent="0.2">
      <c r="A50" s="18" t="s">
        <v>45</v>
      </c>
      <c r="B50" s="18">
        <v>938909311</v>
      </c>
      <c r="C50" s="19" t="s">
        <v>141</v>
      </c>
      <c r="D50" s="20" t="s">
        <v>10</v>
      </c>
      <c r="E50" s="21">
        <v>2800</v>
      </c>
      <c r="F50" s="22"/>
      <c r="G50" s="22">
        <f t="shared" si="3"/>
        <v>0</v>
      </c>
    </row>
    <row r="51" spans="1:7" outlineLevel="3" x14ac:dyDescent="0.2">
      <c r="A51" s="18" t="s">
        <v>46</v>
      </c>
      <c r="B51" s="18">
        <v>938909611</v>
      </c>
      <c r="C51" s="19" t="s">
        <v>142</v>
      </c>
      <c r="D51" s="20" t="s">
        <v>10</v>
      </c>
      <c r="E51" s="21">
        <v>500</v>
      </c>
      <c r="F51" s="22"/>
      <c r="G51" s="22">
        <f t="shared" si="3"/>
        <v>0</v>
      </c>
    </row>
    <row r="52" spans="1:7" outlineLevel="3" x14ac:dyDescent="0.2">
      <c r="A52" s="18" t="s">
        <v>47</v>
      </c>
      <c r="B52" s="18">
        <v>966008112</v>
      </c>
      <c r="C52" s="19" t="s">
        <v>143</v>
      </c>
      <c r="D52" s="20" t="s">
        <v>13</v>
      </c>
      <c r="E52" s="21">
        <v>15</v>
      </c>
      <c r="F52" s="22"/>
      <c r="G52" s="22">
        <f t="shared" si="3"/>
        <v>0</v>
      </c>
    </row>
    <row r="53" spans="1:7" outlineLevel="3" x14ac:dyDescent="0.2">
      <c r="A53" s="18" t="s">
        <v>48</v>
      </c>
      <c r="B53" s="18">
        <v>966008311</v>
      </c>
      <c r="C53" s="19" t="s">
        <v>144</v>
      </c>
      <c r="D53" s="20" t="s">
        <v>101</v>
      </c>
      <c r="E53" s="21">
        <v>6</v>
      </c>
      <c r="F53" s="22"/>
      <c r="G53" s="22">
        <f t="shared" si="3"/>
        <v>0</v>
      </c>
    </row>
    <row r="54" spans="1:7" outlineLevel="3" x14ac:dyDescent="0.2">
      <c r="A54" s="18" t="s">
        <v>49</v>
      </c>
      <c r="B54" s="18">
        <v>997221551</v>
      </c>
      <c r="C54" s="19" t="s">
        <v>145</v>
      </c>
      <c r="D54" s="20" t="s">
        <v>100</v>
      </c>
      <c r="E54" s="21">
        <v>1693.875</v>
      </c>
      <c r="F54" s="22"/>
      <c r="G54" s="22">
        <f t="shared" si="3"/>
        <v>0</v>
      </c>
    </row>
    <row r="55" spans="1:7" outlineLevel="3" x14ac:dyDescent="0.2">
      <c r="A55" s="18" t="s">
        <v>50</v>
      </c>
      <c r="B55" s="18">
        <v>997221559</v>
      </c>
      <c r="C55" s="19" t="s">
        <v>146</v>
      </c>
      <c r="D55" s="20" t="s">
        <v>100</v>
      </c>
      <c r="E55" s="21">
        <v>15253.875</v>
      </c>
      <c r="F55" s="22"/>
      <c r="G55" s="22">
        <f t="shared" si="3"/>
        <v>0</v>
      </c>
    </row>
    <row r="56" spans="1:7" outlineLevel="3" x14ac:dyDescent="0.2">
      <c r="A56" s="18" t="s">
        <v>51</v>
      </c>
      <c r="B56" s="18">
        <v>997221561</v>
      </c>
      <c r="C56" s="19" t="s">
        <v>147</v>
      </c>
      <c r="D56" s="20" t="s">
        <v>100</v>
      </c>
      <c r="E56" s="21">
        <v>29.1</v>
      </c>
      <c r="F56" s="22"/>
      <c r="G56" s="22">
        <f t="shared" si="3"/>
        <v>0</v>
      </c>
    </row>
    <row r="57" spans="1:7" outlineLevel="3" x14ac:dyDescent="0.2">
      <c r="A57" s="18" t="s">
        <v>52</v>
      </c>
      <c r="B57" s="18">
        <v>997221569</v>
      </c>
      <c r="C57" s="19" t="s">
        <v>148</v>
      </c>
      <c r="D57" s="20" t="s">
        <v>100</v>
      </c>
      <c r="E57" s="21">
        <v>261.89999999999998</v>
      </c>
      <c r="F57" s="22"/>
      <c r="G57" s="22">
        <f t="shared" si="3"/>
        <v>0</v>
      </c>
    </row>
    <row r="58" spans="1:7" outlineLevel="3" x14ac:dyDescent="0.2">
      <c r="A58" s="18" t="s">
        <v>53</v>
      </c>
      <c r="B58" s="18">
        <v>997221611</v>
      </c>
      <c r="C58" s="19" t="s">
        <v>149</v>
      </c>
      <c r="D58" s="20" t="s">
        <v>100</v>
      </c>
      <c r="E58" s="21">
        <v>1721.9749999999999</v>
      </c>
      <c r="F58" s="22"/>
      <c r="G58" s="22">
        <f t="shared" si="3"/>
        <v>0</v>
      </c>
    </row>
    <row r="59" spans="1:7" outlineLevel="3" x14ac:dyDescent="0.2">
      <c r="A59" s="18" t="s">
        <v>54</v>
      </c>
      <c r="B59" s="18">
        <v>997013811</v>
      </c>
      <c r="C59" s="19" t="s">
        <v>150</v>
      </c>
      <c r="D59" s="20" t="s">
        <v>100</v>
      </c>
      <c r="E59" s="21">
        <v>10.5</v>
      </c>
      <c r="F59" s="22"/>
      <c r="G59" s="22">
        <f t="shared" si="3"/>
        <v>0</v>
      </c>
    </row>
    <row r="60" spans="1:7" ht="25.5" outlineLevel="3" x14ac:dyDescent="0.2">
      <c r="A60" s="18" t="s">
        <v>55</v>
      </c>
      <c r="B60" s="18">
        <v>997221862</v>
      </c>
      <c r="C60" s="19" t="s">
        <v>151</v>
      </c>
      <c r="D60" s="20" t="s">
        <v>100</v>
      </c>
      <c r="E60" s="21">
        <v>29.1</v>
      </c>
      <c r="F60" s="22"/>
      <c r="G60" s="22">
        <f t="shared" si="3"/>
        <v>0</v>
      </c>
    </row>
    <row r="61" spans="1:7" ht="25.5" outlineLevel="3" x14ac:dyDescent="0.2">
      <c r="A61" s="18" t="s">
        <v>56</v>
      </c>
      <c r="B61" s="18">
        <v>997221873</v>
      </c>
      <c r="C61" s="19" t="s">
        <v>152</v>
      </c>
      <c r="D61" s="20" t="s">
        <v>100</v>
      </c>
      <c r="E61" s="21">
        <v>830.65</v>
      </c>
      <c r="F61" s="22"/>
      <c r="G61" s="22">
        <f t="shared" si="3"/>
        <v>0</v>
      </c>
    </row>
    <row r="62" spans="1:7" ht="25.5" outlineLevel="3" x14ac:dyDescent="0.2">
      <c r="A62" s="18" t="s">
        <v>57</v>
      </c>
      <c r="B62" s="18">
        <v>997221875</v>
      </c>
      <c r="C62" s="19" t="s">
        <v>153</v>
      </c>
      <c r="D62" s="20" t="s">
        <v>100</v>
      </c>
      <c r="E62" s="21">
        <v>864.22500000000002</v>
      </c>
      <c r="F62" s="22"/>
      <c r="G62" s="22">
        <f t="shared" si="3"/>
        <v>0</v>
      </c>
    </row>
    <row r="63" spans="1:7" outlineLevel="3" x14ac:dyDescent="0.2">
      <c r="A63" s="18" t="s">
        <v>58</v>
      </c>
      <c r="B63" s="18">
        <v>998225111</v>
      </c>
      <c r="C63" s="19" t="s">
        <v>154</v>
      </c>
      <c r="D63" s="20" t="s">
        <v>100</v>
      </c>
      <c r="E63" s="21">
        <v>2033.0820000000001</v>
      </c>
      <c r="F63" s="22"/>
      <c r="G63" s="22">
        <f t="shared" si="3"/>
        <v>0</v>
      </c>
    </row>
    <row r="64" spans="1:7" x14ac:dyDescent="0.2">
      <c r="A64" s="29" t="s">
        <v>14</v>
      </c>
      <c r="B64" s="29" t="s">
        <v>6</v>
      </c>
      <c r="C64" s="30" t="s">
        <v>15</v>
      </c>
      <c r="D64" s="31"/>
      <c r="E64" s="32"/>
      <c r="F64" s="33"/>
      <c r="G64" s="33">
        <f>SUBTOTAL(9,G65:G71)</f>
        <v>0</v>
      </c>
    </row>
    <row r="65" spans="1:7" outlineLevel="1" x14ac:dyDescent="0.2">
      <c r="A65" s="34" t="s">
        <v>16</v>
      </c>
      <c r="B65" s="34" t="s">
        <v>6</v>
      </c>
      <c r="C65" s="35" t="s">
        <v>15</v>
      </c>
      <c r="D65" s="36"/>
      <c r="E65" s="37"/>
      <c r="F65" s="38"/>
      <c r="G65" s="38">
        <f>SUBTOTAL(9,G66:G71)</f>
        <v>0</v>
      </c>
    </row>
    <row r="66" spans="1:7" outlineLevel="2" x14ac:dyDescent="0.2">
      <c r="A66" s="18" t="s">
        <v>86</v>
      </c>
      <c r="B66" s="45" t="s">
        <v>25</v>
      </c>
      <c r="C66" s="19" t="s">
        <v>94</v>
      </c>
      <c r="D66" s="20" t="s">
        <v>17</v>
      </c>
      <c r="E66" s="21">
        <v>1</v>
      </c>
      <c r="F66" s="22"/>
      <c r="G66" s="22">
        <f>ROUND(E66*F66,2)</f>
        <v>0</v>
      </c>
    </row>
    <row r="67" spans="1:7" outlineLevel="2" x14ac:dyDescent="0.2">
      <c r="A67" s="18" t="s">
        <v>87</v>
      </c>
      <c r="B67" s="45" t="s">
        <v>26</v>
      </c>
      <c r="C67" s="19" t="s">
        <v>95</v>
      </c>
      <c r="D67" s="20" t="s">
        <v>17</v>
      </c>
      <c r="E67" s="21">
        <v>1</v>
      </c>
      <c r="F67" s="22"/>
      <c r="G67" s="22">
        <f t="shared" ref="G67:G70" si="4">ROUND(E67*F67,2)</f>
        <v>0</v>
      </c>
    </row>
    <row r="68" spans="1:7" outlineLevel="2" x14ac:dyDescent="0.2">
      <c r="A68" s="18" t="s">
        <v>85</v>
      </c>
      <c r="B68" s="45" t="s">
        <v>27</v>
      </c>
      <c r="C68" s="19" t="s">
        <v>96</v>
      </c>
      <c r="D68" s="20" t="s">
        <v>17</v>
      </c>
      <c r="E68" s="21">
        <v>1</v>
      </c>
      <c r="F68" s="22"/>
      <c r="G68" s="22">
        <f t="shared" si="4"/>
        <v>0</v>
      </c>
    </row>
    <row r="69" spans="1:7" outlineLevel="2" x14ac:dyDescent="0.2">
      <c r="A69" s="18" t="s">
        <v>88</v>
      </c>
      <c r="B69" s="45" t="s">
        <v>28</v>
      </c>
      <c r="C69" s="19" t="s">
        <v>97</v>
      </c>
      <c r="D69" s="20" t="s">
        <v>17</v>
      </c>
      <c r="E69" s="21">
        <v>1</v>
      </c>
      <c r="F69" s="22"/>
      <c r="G69" s="22">
        <f t="shared" si="4"/>
        <v>0</v>
      </c>
    </row>
    <row r="70" spans="1:7" outlineLevel="2" x14ac:dyDescent="0.2">
      <c r="A70" s="18" t="s">
        <v>89</v>
      </c>
      <c r="B70" s="45" t="s">
        <v>29</v>
      </c>
      <c r="C70" s="19" t="s">
        <v>98</v>
      </c>
      <c r="D70" s="20" t="s">
        <v>17</v>
      </c>
      <c r="E70" s="21">
        <v>1</v>
      </c>
      <c r="F70" s="22"/>
      <c r="G70" s="22">
        <f t="shared" si="4"/>
        <v>0</v>
      </c>
    </row>
    <row r="71" spans="1:7" outlineLevel="2" x14ac:dyDescent="0.2">
      <c r="A71" s="18" t="s">
        <v>90</v>
      </c>
      <c r="B71" s="46" t="s">
        <v>30</v>
      </c>
      <c r="C71" s="19" t="s">
        <v>99</v>
      </c>
      <c r="D71" s="20" t="s">
        <v>17</v>
      </c>
      <c r="E71" s="21">
        <v>1</v>
      </c>
      <c r="F71" s="22"/>
      <c r="G71" s="22">
        <f>ROUND(E71*F71,2)</f>
        <v>0</v>
      </c>
    </row>
    <row r="72" spans="1:7" outlineLevel="2" x14ac:dyDescent="0.2"/>
    <row r="73" spans="1:7" x14ac:dyDescent="0.2">
      <c r="C73" s="14" t="s">
        <v>21</v>
      </c>
      <c r="G73" s="17">
        <f>G4*1.21</f>
        <v>0</v>
      </c>
    </row>
    <row r="76" spans="1:7" ht="25.5" x14ac:dyDescent="0.2">
      <c r="C76" s="14" t="s">
        <v>23</v>
      </c>
    </row>
    <row r="78" spans="1:7" x14ac:dyDescent="0.2">
      <c r="C78" s="14" t="s">
        <v>31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2020-10-05T09:39:28Z</cp:lastPrinted>
  <dcterms:created xsi:type="dcterms:W3CDTF">2017-09-08T12:37:30Z</dcterms:created>
  <dcterms:modified xsi:type="dcterms:W3CDTF">2023-08-17T10:56:01Z</dcterms:modified>
</cp:coreProperties>
</file>