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workbookProtection lockStructure="1"/>
  <bookViews>
    <workbookView xWindow="0" yWindow="0" windowWidth="19200" windowHeight="7970"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<sst xmlns="http://schemas.openxmlformats.org/spreadsheetml/2006/main" count="115" uniqueCount="104">
  <si>
    <t>NÁZEV VEŘEJNÉ ZAKÁZKY</t>
  </si>
  <si>
    <t>Zadavatel:</t>
  </si>
  <si>
    <t>…</t>
  </si>
  <si>
    <t>Sídlo:</t>
  </si>
  <si>
    <t>IČO:</t>
  </si>
  <si>
    <t>Statutární zástupce:</t>
  </si>
  <si>
    <t>Druh VZ:</t>
  </si>
  <si>
    <t>dodávky/služby</t>
  </si>
  <si>
    <t>Režim VZ:</t>
  </si>
  <si>
    <t>nadlimitní</t>
  </si>
  <si>
    <t>Druh řízení:</t>
  </si>
  <si>
    <t>OŘ</t>
  </si>
  <si>
    <t>DODAVATEL</t>
  </si>
  <si>
    <t>Název dodavatele:</t>
  </si>
  <si>
    <t>Kontaktní osoba:</t>
  </si>
  <si>
    <t>Email:</t>
  </si>
  <si>
    <t>Telefon:</t>
  </si>
  <si>
    <t>NABÍDKOVÁ CENA</t>
  </si>
  <si>
    <t>ks</t>
  </si>
  <si>
    <t>jednotková cena 
(Kč bez DPH)</t>
  </si>
  <si>
    <t>% DPH</t>
  </si>
  <si>
    <t>DPH</t>
  </si>
  <si>
    <t>celkem  bez DPH</t>
  </si>
  <si>
    <t>celkem s DPH</t>
  </si>
  <si>
    <t>číslo</t>
  </si>
  <si>
    <t>technická specifikace položky</t>
  </si>
  <si>
    <t>KRYCÍ LIST a TECNICKÁ SPECIFIKACE</t>
  </si>
  <si>
    <t>Střední odborná škola a Střední odborné učiliště, Sušice, U Kapličky 761</t>
  </si>
  <si>
    <t>U Kapličky 761, Sušice, 342 01</t>
  </si>
  <si>
    <t>Ing. Jaromír Kolář - ředitel</t>
  </si>
  <si>
    <t>00077615</t>
  </si>
  <si>
    <t>FINANCOVÁNO Z EU:</t>
  </si>
  <si>
    <t>CZ.06.04.01/00/22_043/0002039</t>
  </si>
  <si>
    <t>PROHLÁŠENÍ</t>
  </si>
  <si>
    <t>* jsem se seznámil se zadávacími podmínkami výše uvedené veřejné zakázky, na kterou podávám nabídku;</t>
  </si>
  <si>
    <t>* nabídková cena a veškeré údaje, informace, doklady a dokumenty v nabídce jsou pravdivé a odpovídají skutečnosti;</t>
  </si>
  <si>
    <t>* jsem si ve lhůtě pro podání nabídek vyjasnil sporná ustanovení a se zadávacími podmínkami souhlasím a respektuji je;</t>
  </si>
  <si>
    <t>* v mé organizaci ani jako poddodavatel prokazující kvalifikaci nepůsobí veřejný funkcionář podle § 4b zákona č. 159/2006 Sb., o střetu zájmů, v platném znění, který vlastní podíl představující alespoň 25 % účasti společníka v obchodní společnosti;</t>
  </si>
  <si>
    <t>* garantuji poskytování pozáručního servisu po dobu 5 let po skončení záruky;</t>
  </si>
  <si>
    <t>*  přijímám zadávací, technické, administrativní obchodní a platební podmínky, včetně Návrhu smlouvy, uveřejněné v detailu VZ na profilu zadavatele v elektronickém nástroji E-ZAK;</t>
  </si>
  <si>
    <t>* dodavatel a jeho případní poddodavatelé splňují podmínky právních předpisů a mezinárodních předpisů ohledně mezinárodních sankcí proti Rusku, když plnění této veřejné zakázky nebude ani zčásti realizováno včetně plateb osobami na sankčních seznamech, a to konkrétně: a) na plnění zakázky se nebude podílet jakýkoli ruský státní příslušník, fyzická či právnická osoba nebo subjekt či orgán se sídlem v Rusku, b) právnická osoba, subjekt nebo orgán, které jsou z více než 50 % přímo či nepřímo vlastněny některým ze subjektů uvedených v předchozím písm. a), nebo c) fyzická nebo právnická osoba, subjekt nebo orgán, které jednají jménem nebo na pokyn některého ze subjektů uvedených v předchozích písm. a) nebo b); týká se to také poddodavatelů a osob prokazujících kvalifikaci (nad 10 % hodnoty části VZ).</t>
  </si>
  <si>
    <t>Prohlášení k odpovědnému veřejnému zadávání</t>
  </si>
  <si>
    <t>zajistím dodržování pracovněprávních předpisů, zejména zákona č. 262/2006 Sb., zákoník práce, ve znění pozdějších předpisů (se zvláštním zřetelem na regulaci odměňování, pracovní doby, doby odpočinku mezi směnami, atp.), zákona č. 435/2004 Sb., o zaměstnanosti, ve znění pozdějších předpisů (se zvláštním zřetelem na regulaci zaměstnávání cizinců), a to vůči všem osobám, které se na plnění zakázky podílejí a bez ohledu na to, zda jsou práce na předmětu plnění prováděny bezprostředně poskytovatelem či jeho poddodavateli;</t>
  </si>
  <si>
    <t>zajistím dodržování mezinárodních úmluv o lidských právech, sociálních či pracovních právech, zejména úmluv Mezinárodní organizace práce (ILO);</t>
  </si>
  <si>
    <t>V                            dne                                                                podpis statutárního zástupce dodavatele</t>
  </si>
  <si>
    <t>Celková nabídková cena v Kč bez DPH část B</t>
  </si>
  <si>
    <t>Celková nabídková cena v Kč včetně DPH část B</t>
  </si>
  <si>
    <t>Interaktivní dotykový panel
Rozměr panelu: min. 75“
Rozlišení: min. 3840x2160
Jas: min. 350cd
Odezva: max 8ms
Konaktivita: min.  Inputs 3 x HDMI 2.0, 1 x VGA, 1 x DisplayPort, 1 x Audio 3.5mm, 4 x USB2, 1 x USB 3.0, 1 x RJ45, Outputs 1 x HDMI 2.0, 1 x S/PDIF, 1 x Audio 3.5mm, 1 x RJ45, Control 4 x USB-B interactive, 1 x RS232
Dotykové body: min. 20
Podpora zrcadlení obsahu: min. Android, iOS, Windows, macOS nebo Chrome 
Repro: min.13W
SW: vlastní operační systém, který umožňuje různé multimediální funkce bez připojení PC.
Ochrana panelu: min. tvrzené sklo
Požadovaná Záruka: min. 5 let</t>
  </si>
  <si>
    <t>Držák
Držák vhodný pro montáž nabízeného panelu, splňující nosnost a standardizované parametry „VESA“</t>
  </si>
  <si>
    <t>Přípojné místo pro display
Robustní přípojné místo pro povrchovou montáž.
Konektory: min. 2x HDMI , 1x Audio</t>
  </si>
  <si>
    <t>Bezdrátové body
Bezdrátový přístupový bod kompaktibilní se systémem školy „Ubiquiti UniFi“ 
Podpora napájení: min. POE
Rychlost přenosu: min.1300+450Mbps 
Frekvence vysílání: min. 2,4GHz i 5GHz
Lan port: min. 2x 10/100/1000Mbps</t>
  </si>
  <si>
    <t>Síťový přepínač
Počet portů min.: 24 + 2x sfp 1GbE
Rychlost.: min. 10/100/1000Mbps
Kapacita switchingu: min. 51GBps
Paměť: min. 512MB RAM a 256MH Flash
Management: min. On Cloud, Web browser, SNMP Manager
Minimální Záruka: 10 let</t>
  </si>
  <si>
    <t>Notebook pro výuku
Display: min. 15,6“  ips 250 ninitů
Paměť.: min. 16GB 3200MHz
Disk: min. 512MB SSD
Cpu: min. 15000 bodů benchmark.
Operační systém: min. kompatibilní se systémem ve škole „ Musí podporovat přihlášení do domény Microsoft“
Kancelářský sw: min. Nejnovější trvalá verze kancelářského balíku. „kompatibilní se systémem ve škole - Microsoft office“ 
Grafika: min. s podporou 4k rozlišení.
Porty: min. 3x USB-A, 1x USB-C, 1x HDMI 2,1b, 1x security lock, 1x lan 10/100/1000, 
Polohovací zařízení: Touchpad
Klávesnice: min. Podsvícená
Numerická klávesnice: 1x Ano
Web kamera: 1x  Ano min. HD
Čtečka otisku prstu: 1x Ano
Minimální Záruka: 3 roky v místě instalace NBD</t>
  </si>
  <si>
    <t>LCD zobrazovací panel
Profesionální display: provoz min. 18h denně 7 dní v týdnu
Technologie řízení: min.CMND &amp; Control
SW: min. Integrovaný přehrávač médií.
Typ obrazovky: min. VA, IPS
Podsvícení: min. Direct LED
Úhlopříčka [palce]: min. 49
Rozlišení: min. 3840 x 2160
Poměr stran: min. 16:9
Jas [cd/m2]: min. 340
Kontrast: min. 4000:1
Odezva [ms]: max. 8 ms
Pozorovací úhly (Horizontál/Vertikál): min. 178 /178
Reproduktory: min. 2 x 10 W RMS
Vstupy: 1x DVI, 4x HDMI, 1x USB, 1x jack 3,5mm, 1x RJ45
Záruka: min 3 roky</t>
  </si>
  <si>
    <t>Pojezdný držák pro LCD panel
Profesionální posuvný držák na kolečkách s podporou velikosti vámi nabízeného panelu.
Kolečka. Min. 4ks
Nosnost: min.30kg
nastavitelná výška: min. 1200-1700mm
náklon monitoru: min. +15° / -15°
systém pro vedení kabeláže
vynikající stabilita a bezpečnost
barevné provedení černé
Minimální Záruka 5 let</t>
  </si>
  <si>
    <t>Kabeláž pro mobilní spojení s LCD panelem
Veškerá kabeláž v délce 10m pro připojení mobilního panelu k zobrazovacímu a audio systému.</t>
  </si>
  <si>
    <t>LCD zobrazovací panel
Profesionální display: provoz min. 18h denně 7 dní v týdnu. 
Typ obrazovky: Min. 60Hz LED BLU
Podsvícení: Min. LED
Úhlopříčka [palce]: Min. 75
Rozlišení: Min. 1920 X 1080(FHD)
Poměr stran: Min. 16:9
Jas [cd/m2]: Min. 400
Kontrast: Min. 5000:1
Odezva [ms]: Max. 4
Pozorovací úhly (Horizontál/Vertikál): Min. 178/178
Reproduktory: Min. 10W + 10W
Vstupy: min. 1x VGA, 1x DVI,1x USB, jx jack
SW: min. Integrovaný přehrávač médií
Minimální Záruka: 3 roky</t>
  </si>
  <si>
    <t>Rohový držák LCD panelu
Kvalitní rohový držák splňující rozměry a nosnost vámi nabídnutého panelu.</t>
  </si>
  <si>
    <t>Stativ pro kameru
Materiál: hliník
Výška: max. 166
Nohy: min. 3ks teleskopické
Hlava: min. 3 cestná
Středový slopek: min. nastavitelný</t>
  </si>
  <si>
    <t>Přenosná kamera
Provedení: min. Outdorové
Snímací čip: min 20Mpx
Voděodolnost: min. 10m bez pouzdra
Technologie: min . stabilizace obrazu
Rozlišení: min. 5K 30fp
Display: min. 1x přední LCD, 1x zadní LCD
Porty: 1x USB
Konektivita: min. WIFI, Bluetoot
Rozšířený mod: Součásttí dodávky kyt pro přídavné porty. 1x směrový mikrofon, 1x micro HDMI a lyžiny.</t>
  </si>
  <si>
    <t>Sada držáku kamery
Sada držáku pro uchycení  nabízené kamery: min. 4ks
Bederní držák pro kameru. Min. 1x</t>
  </si>
  <si>
    <t>Paměťová karta pro kameru
Kapacita: min. 128GB karta micro SDXC</t>
  </si>
  <si>
    <t>Kabeláž pro kameru
Kabeláž včetně potřebných redukcí vzdálenost min. 5metrů</t>
  </si>
  <si>
    <t>IP kamera
Rozlišení snímače: min. 2 Mpx
Snímací čip: min. 1/2,8" CMOS
Maximální rozlišení:min. 1920 x 1080 px
Snímková rychlost:min. nastavitelná, 25/30 a 50/60 fps
Minimální osvětlení: min. 0,005 luxů v barevném režimu, 0,0005 luxů v černobílém režimu
Objektiv: min. f=5,3-64 mm, 16 x digitální zoom, 12 x optický zoom, úhel záběru horizontálně 58,2° - 4,8°
Dynamika obrazu: min. WDR
Automatické řízení clony: ano
Automatické řízení zisku a jasu: ano
Automatické vyvážení bílé: ano
PTZ: min. 360 stupňová nepřerušená rotace, 90 stupňové naklápění, rychlost otáčení nastavitelná v rozpětí 0,1-300 stupňů/s, náklon 0,1- 120 stupňů/s
Až 255 přednastavených pozic
Definice 8 nezávislých tras pojíždění kamery
Porty: 1xLAN  10/100 s podporou poe
Držák kamery: min. montážní rameno na zeď</t>
  </si>
  <si>
    <t>Napájení pro kameru
Poe napájení pro kameru</t>
  </si>
  <si>
    <t>Převodníky obrazu + příslušenství
Souprava kvalitního převodníku: podpora minimálně 4k
Min. Vstup: 1x HDMI vstup + IR
Min. Výstupy: 1x HDMI výstup + IR
Vzdálenost přenosu: min. 50m
Přenos: min. HDMI digitální obraz, zvuk a IR řídící signály
Kabely na propojení se zařízením</t>
  </si>
  <si>
    <t>HDMI rozbočovač
Rozbočovač: min. 4x HDMI Výstup 4k
Audio formát: podpora přenosu min. Dolby True HD a DTS HD Master Audio
Podpora: min. 20m přenosu po kabelu</t>
  </si>
  <si>
    <t>Bezdrátové mikrofony
Mikrofony: min. 2x ruční mikrofon bezdrátová
Doba provozu: min. 25h na 1x AA baterii
Vysílač: frekvenční rozsah 40Hz – 20kHz 
Vstup základna: min. 2x jack 6,5
Ovládání: min. samostatná regulace na každý kanál</t>
  </si>
  <si>
    <t>Bezdrátový mikrofon + náhlavní sada pro bezdrátový set
Mikrofon: min. 1x nástrojová bezdrátová stanice se vstupem 3-pin mini XLR
Doba provozu: min. 25h na 1x AA baterii
Vysílač: frekvenční rozsah 40Hz – 20kHz 
Vstup základna: min. 1x jack 6,5
Ovládání: min. samostatná regulace na kanál
Příslušenství: min. profesionální náhlavní sada
Kabel sady: min. 110cm
Konektor:  3-pin Mini XLR connector</t>
  </si>
  <si>
    <t>Propojovací kabeláž
Kabeláž pro reproduktory, audio a video rozvody. Propojovací systémy pro funkčnost celku.</t>
  </si>
  <si>
    <t>Audio zesilovač
Technologie: min. Digitální zesilovač 8kanálový, zesilovač třídy D, výkon 8x 50W nebo 4x 100W.
Maximální výkon: min. 580WMAX
Připojení: min. 8 x XLR, bal, 8 x RCA, 8 x dvojice repro terminálú
Ovladače: min. 8x ovladače hlasitosti</t>
  </si>
  <si>
    <t>Reproduktory
Nástěnný dvoupásmový reproduktor: Bílá barva Impedance: min. 8 Ω
Frekvenční rozsah: min. 70-20000 Hz
Dělicí frekvence: min. 4000 Hz
Zatížitelnost: Max. 100 W, 60 W RMS
Střední akustický tlak (1 W /1 m): min. 89 dB
Příslušenství: min. držák polohovatelný</t>
  </si>
  <si>
    <t>Mixážní pult
Počet mikrofonních vstupů:min. 4
Počet vstupů: min. 12
Počet AUX: min. 1
EQ mikrofonních kanálů: min. 3 pásma
Konektory vstup: min. 4 x XLR, 12 x mono + 1 x stereo(FX) Jack 6.3 , 1 x Phono
Konektory výstup: min. 4 x mono + 1 x stereo(sluchátka) Jack 6.3, 1 x Phono</t>
  </si>
  <si>
    <t>Kabeláže
Veškeré kabeláže potřebné pro propojení audio a datového systému. Aby bylo dosáhnuto funkčnosti systému jako celku.</t>
  </si>
  <si>
    <t>Rozvaděč datový
Nástěnný rozvaděč: min. 15U
Provedení: Prosklené přední dvířka
Šířka: min: 500mm
Vybavení: 2x police min. 400mm</t>
  </si>
  <si>
    <t>Montážní práce
Montážní a instalační práce spojené se zapojením a kompletací systému. Otestování systému. Závěrečné školení. Dokumentace systému.</t>
  </si>
  <si>
    <t>Motortester s modulem sériové diagnostiky pro komunikaci s řídícími jednotkami a SW
Motortester nové generace s modulem pro komunikaci s řídicími jednotkami, 
 modulárně rozšiřitelný o modul analyzátoru výfukových plynů a opacimetr 
 na kompletní diagnostickou stanici pro efektivní diagnostiku moderních vozidel.
 Hlavní vlastnosti motortesteru jsou:
 - generátor signálů, umožňující efektivně a bez demontáže zjistit, zda je 
 vadný snímač, přívodní kabely, konektory nebo řídicí jednotka. 
 - diagnostika komponentů, umožňuje efektivně diagnostikovat 40 typů 
 elektrických a elektronických komponentů s rozsáhlou softwarovou 
 podporou. Měřicí technika a zobrazení jsou automaticky nastaveny na 
 testovaný komponent.  
 - motortester s širokou základní výbavou snímačů s klasickými funkcemi 
        motortesteru a s testováním sběrnicí CAN, až 24 hodinové měření klidového
        proudu akumulátoru
 - vysoce výkonný univerzální 2-kanálový paměťový osciloskop s 
 mimořádnou rychlostí (snímkovací frekvence až 50 MHz) s ukládáním do paměti 
        a přesným vyhodnocením průběhů signálů.
 - funkce databanky, umožňující ukládání a rychlé vyvolání naměřených 
 hodnot a signálů
 - praktický držák pro 10 snímačů je určen pro efektivní práci bez neustálé 
 výměny snímačů
 - umožňuje zapojení do dílenské sítě AWN
 Rozsah dodávky
 - dílenský vozík, měřící modul motortesteru s držákem snímačů, napájecí 
 zdroj, PC modul s provozním systémem Windows, 24" LCD 
 displej, myš, tiskárna
 - systémový software, snímače: multiklipy 1, multiklipy 2, vedení B+/B-, 
 vedení sv.1/15, 6ks vysokonapěťových snímačů, otáčkové kleště, proudové
  kleště 1000A, stroboskopická lampa, snímač teploty oleje, měření tlaku 
 vzduchu,  2x Y-Adapter, 30A proudové kleště, univerzální VN sonda.
 Základní parametry a vlastnosti diagnosticvkého modulu budou: Podpora 
 všech stávajících i budoucích komunikačních rozhraní automobilů na bázi 
 Ethernetu. 
 • Možnost paralelního provozu různých rozhraní vozidla nabízí 
 optimální využití portálů výrobců vozidel.
 • Stabilní bezdrátový provoz s výkonným Bluetooth rozhraním.
 • Spolupracuje s jakýmkoliv PC se systémem Windows, na kterém byl 
 nainstalován a licencován diagnostický software. Časově neomezená 
 licence diagnostického SW bude součástí dodávky! 
 •diagnostický modul bude obsahovat integrovaný multimetr pro měření 
 napětí, odporu a proud.
 • Podporuje aplikace výrobců vozidel pro diagnostiku a přeprogramování v 
 souladu s Euro 5/6.
 • Integrované LED poskytují přímou informaci o aktuálním stavu komunikace 
 mezi vozidlem a PC.
 Minimální technické parametry:
 Provozní napětí: 8 V DC-28 V DC
 Připojení k PC: USB 2.0, Bluetooth Class 1
 Protokoly vozidel: ISO 15031, ISO 22900, SAE J2534-1 a -2 (PassThru), 
 ISO 9141-2 (K a L), SAE J1850 VPW a PWM, CAN ISO 11898, ISO 15765-
 4 (OBD), CAN Single Wire, CAN Low Speed, ISO 13400 (Diagnostics over 
 IP), další speciální protokoly specifické pro vozidla.
 Měřící rozsah napětí: 200 mV – 60 V DC/30 V AC
 Přesnost: ±0,75 % z měřené hodnoty, přídavně ±0,25 % z měřicího rozsahu.
 Frekvenční rozsah 10 Hz – 100 kHz (–3 dB)
 Měřicí rozsah odporu: 100 Ω – 1 MΩ
 Rozlišení: 0,1 Ω – 1000 Ω (v závislosti na měřicím rozsahu)
 Vstupní odpor:  &gt; 9 MΩ
 Součástí dodávky je připojovací vedení OBD, délka 1,5 m;  síťový zdroj ; 
 propojovací kabel USB, s délkou 3 m; upevňovací držák; daptér USB 
 Bluetooth; transportní kufr
 Rozměry (v x š x h): orientačně 1785 x 680 x 670 mm
 Hmotnost:             min.      89 kg
 Napájení:                    90 - 264 V / 47 - 63 Hz
 Provozní teplota:         5 až 40 stupňů C
 Součástí poskytnuté SW licence bude telefonní Hot Line v českém jazyce 
 dostupný v pracovních dnech zdarma.
       Autorizovaný servis</t>
  </si>
  <si>
    <t>Výkonný záložní zdroj pro diagnostiku a nabíječka
Záložní zdroj bude pro všechny typy olověných akumulátorů (standardní, bezúdržbové, gelové, AGM, EFB) a nové Li-Ion - Lithium-železo--fosfátové (LFP) s BMS (Battery Management Systém).
 12 V / 24 V pro osobní a nákladní vozidla s automatickým rozpoznáváním.
 Plně automatický nabíjecí režim, podpůrný režim, dobíjecí režim, 
 nabíjecí/udržovací proud min 90A.
 Ovládací panel s LCD maticovým displejem.
 Systém elektronické ochrany proti přepólování, přebíjení, přehřátí, zkratu.
 USB rozhraní pro aktualizaci softwaru.
 Výměnné nabíjecí vodiče i napájecí kabel.
 Držák pro montáž na stěnu. 
       Autorizovaný servis</t>
  </si>
  <si>
    <t>Sada pomocných měřících přístrojů
Sada pro měření tlaku v kapalinách do 10bar. Sada je kompatibilní s motortesterem</t>
  </si>
  <si>
    <t>Sada měření tlaku oleje
Sada přípravků pro měření tlaku oleje do 10bar. Sada je kompatibilní  s motortesterem.</t>
  </si>
  <si>
    <t>Ochranný kryt pro motortester
Ochranný kryt pro stojan s motortesterem, počítačem a tiskárnou. 
 Rozměrově bude přizpůsobený tvaru stojanu</t>
  </si>
  <si>
    <t>Robustní dílenský tablet - k ovládání  modulů diagnostiky
Procesor bude srovnatelný s Intel Core i5-6200U, min 2,3 GHz (Boost: 2,8 
 GHz)
 RAM min 16 GB DDR4, Paměť min 512 GB SSD
 Displej: min 11.5”, čitelný na slunci, (800 Nits), 1366 x 768 pixelů
 Dotyková obrazovka -kapacitní, multidotyková s duálním režimem
 Akumulátory - min 2x 24 Wh za chodu vyměnitelné
 Bezdrátové připojení WLAN IEEE 802.11ac a Bluetooth 4.0 třídy 1 (high 
 performance)
 Rozhraní min 2 x USB 3.0, 1 x USB 2.0; Gigabit LAN RJ45 HDMI
 Docking Audio in/out
 Webcam HD kamera, přední; OS Windows 10 Professional 64 Bit
 Těleso: hořčíková slitina, utěsněné porty
 Krytí: IP65; Ochrana proti pádu: vojenský standard MIL-STD-810G
 Hmotnost. Max 2 kg</t>
  </si>
  <si>
    <t>Tester pro analýzu vysokonapěťových systémů elektro vozidel 
 a hybridů
  Profesionální zkušební přístroj pro diagnostiku vozidel s elektrickým a 
 hybridním pohonem. Příruční zařízení lze přes rádiové spojení připojit k 
 systému PC nebo volitelně k jednotkám motortesteru zajistit tak dokumentaci 
  výsledků měření. Jako samostatné zařízení bude nabízet tester přezkoušení
 izolace a vysokého napětí u elektrických a hybridních pohonů. Příruční 
 zařízení bude koncipováno pro rychlé použití v dílně a lze je kromě toho 
 připojit ke stávajícím systémům pomocí rádiového spojení. Pro postupné 
 budování rozsáhlého dílenského testovacího systému.
 Základní funkce:
 - Příruční zařízení s rádiovým připojením k PC s operačním systémem 
 Windows
 - Testování vozidel s elektrickým a hybridním pohonem
 - Vysokonapěťové testy, - Testy izolace
 - Funkce multimetru: napětí, odpor, kapacita, zkouška průchodnosti vodiče
 - Použití jako nezávislé zařízení, nebo jako nadstavba  dodávaného 
 motportesteru s operačním systémem Windows
 Technická data (Funkce/rozsah):
 Vysokonapěťová analýza:   Až 600 V (TRMS)
 Analýza izolace: Zkušební napětí 50 - 100 - 250 - 500 - 1 000 V, Zkušební 
 proud: 1 mA
 Izolační odpor: Měřicí režimy: t, PL, DAR nebo INS
 Měření frekvence: 40 - 450 Hz, Měření odporu: 0,01 KΩ - 1 000 kΩ
 Měření průchodnosti vodiče: 0,01 Ω - 99,9 Ω při zkušebním proudu 20 mA / 
 205 mA 
 Měření kapacity: 100 pF - 10 μF, Přenos dat: Bluetooth třída I / II  (dosah až 
 30 m / 10 m)
       Autorizovaný servis</t>
  </si>
  <si>
    <t>Univerzální zařízení pro kalibraci kamer a radarů na jízdní osu vozidla
Univerzální zařízení pro kalibraci kamer a radarů, včetně bočních kamer pro 
 ustavení přípravku na jízdní osu vozidla. 
 Zařízení bude obsahovat minimálně: Kalibrační terče VW pro přední kameru, 
 Vertikálně montovaný terč pro VW, Přídavný držák pro kalibrační terče XL 
 (např. VW Crafter), Přesnou měřicí lištu pro montáž kalibračních terčů s 
 magnetickým uchycením a možností výškového nastavení, plně digitální 
 měření vzdálenosti a srovnání vůči jízdní ose vozidla pomocí chráněných 
 kamer zabudovaných v měřící liště. Zařízení umožňuje kalibraci čelních 
 kamer a radarů a je připraveno pro budoucí rozšíření o možnost kalibrace 
 lidarů a systémů nočního vidění., sadu 4 ks kolových držáků s terči.
 Minimální technické parametry:
 Kalibrace předního radaru: pokrytí svislých radarových montážních poloh na 
 vozidle v rozsahu min  260 – 1000 mm;  
 Největší posun boční montážní polohy min +/- 750 mm
 Kalibrace přední kamery: nastavení měřicí platformy: 0 – 300 mm ;  
 Nastavení výšky měřicí lišty: 700 mm – 1850 mm;  
 Pojezdový rozsah vozíku terče: +/- 800 mm;  
 Předdefinované pozice fixace držáků s kalibračním terčem nejméně pro 
 vozidla VW/Audi /Škoda (1200; 1300mm,  1400mm) a vozidel VW/Audi 
 Transporter (1850 mm)
 Pracovní rozsah měřicího systému computer vision:  Rozchod vozidla: 1650 
 – 2200 mm
Měření vzdálenosti: 0,4 – 6 m;  Virtuální středová linie: min 5,5 m;  Měření hnacích náprav: až do 8 m
 Rozsah upnutí kola: 13” – 22”;  Rozšíření pro rozsah upnutí (volitelně): 23“– 28“
 Maximální rozměry V x Š x H: 2090 x 2030 x 730 mm 
 Hmotnost: max 120 kg
       Autorizovaný servis</t>
  </si>
  <si>
    <t>Sada kalibračních terčů
Rozšiřující sada min 8 kalibračních terčů pro vozidla Mercedes typ 1, Toyota typ 1 a 3, Mazda typ 1, Nissan typ 1, Honda typ 3, XL-Universal a Kalibrační terče XL-universal pro Kia, Hyundai, Fiat, typ 1.1</t>
  </si>
  <si>
    <t>Válcová zkušebna brzd do nosnosti 4t
Plně digitální válcová zkušebna brzd pro osobní vozidla a dodávky do 
 zatížení 4,0 t na nápravu, s motory o příkonu min 2 x 4 kW s max. 
 rozchodem kol až do 2200 mm
 Provedení:
 - válcová jednotka v samonosné, uzavřené konstrukci,  plynule výškově 
 stavitelná (245 - 300 mm)
 -  kvalitní práškové lakování, šedá antracit RAL 7016
 Minimální rozsah dodávky:
 - rozvaděč s integrovaným ovládáním
 - válcová jednotka s integrovaným komunikačním modulem
 Minimální technické parametry:
 - nápravová nosnost [kg]:  4000- 5000 
 - rozvor min. [mm]:  780
 - rozvor max. [mm]:  2200
 - příkon  [kW]:  2 x 4,0
 - zkušební rychlost [km/h]:  5,0
 - rozsah ukazatelů  [kN]:  0-6 
 - průměr válců  [mm]:  200 - 205
 - osová vzdálenost válců [mm]:   400- 410
 - jištění 25 A /C (pomalé)
 - napájení: 3/N/PE 400 V 50 Hz
        Autorizovaný servis</t>
  </si>
  <si>
    <t>Automatická detekce pohonu všech  kol s integrovaným pozvolným rozběhem</t>
  </si>
  <si>
    <t>Povrch válců plast/granulát</t>
  </si>
  <si>
    <t>Zakrytí válců
odklápěcí kryty válců zkušebny</t>
  </si>
  <si>
    <t>Zkušebna tlumičů  
 • rychlé a přesné, fyzikální ověření tlumení náprav
 • vyhodnocení podle Lehrovy tlumící konstanty
 • automatické určení hmotnosti nápravy a vozidla s přenosem na zkušebnu 
 brzd (volitelné příslušenství)
 • plně automatická testovací sekvence se startem po oboustranném zatížení 
 zkušební desky více než 60 kg
 • frekvenčně řízená oscilace desek elektrickými motory pro stanovení 
 maximální amplitudy vibrací s následným vyhodnocením tlumení nápravy
 • paralelogramové zavěšení testovacích desek, není nutná fixní poloha kola 
 na desce
 • ve spojení se SW brzdové zkušebny zobrazení na obrazovce počítače s 
 vyhodnocením Lehrovy tlumicí konstanty „D“ s grafickým znázorněním 
  Rozsah dodávky:
 - zkušebna tlumičů, podlahová jednotka
 - napojení na brzdovou zkušebnu
  Technické parametry:
 - nápravová nosnost (zkušební)  min. 2200 kg
 - nápravová nosnost (přejezd)  min. 2500 kg
 - rozvor min. 880 mm
 - rozvor max. 2200 mm
 - příkon min. 2 x 1,1 kW
 - budicí zdvih desky min 6,5 mm
 - budicí frekvence (regulovaná)  2 – 20 Hz
 - max. zdvih desky 70 mm
 - zobrazení (tlumicí konstanta „D“) 0,02 – 0,3 (bez jednotky)
 - jištění  16 A /C (pomalé)
 - napájení  3/N/PE 400 V 50 Hz
 - rozměry podlahové jednotky (DxŠxH) min. 2320x800x280 m
        Autorizovaný servis</t>
  </si>
  <si>
    <t>Smart device monitor
Ovládací tablet pro zkušebnu tlumičů a brzd pro řízení průběhu zkoušek 
 technikem s přenosem průběhu měření a vyhodnocení zkoušek do 
 audiovizuálního systému učebny</t>
  </si>
  <si>
    <t>Diagnostické zařízení pro měření vibrací, ovality a vyvažování kol osobních vozidel
Diagnostické zařízení pro měření silových vibrací a ovality kol a vyvažování kol osobních vozidel. 
 Zařízení umožňující diagnostikovat průběhy harmonické kmitavé síly v 
 kolech a boční tahy kol měřením jejich vlastností při reálné zátěži, provést 
        bezkontaktně naskenování 3D obrazu ráfků se záznamem průběhu ovality a určit 
 velikost a optimální polohu hmotnostních dovývažků.
        Požadované funkce zařízení a jeho SW:
 Bezkontaktní laserové měření kola s vytvořením 3D obrazu vnitřní strany 
 ráfku, automatické určení rozměrů ráfku pro vyvažování.  
 Automatický návrh optimální roviny pro umístění korekčních závaží a jejich 
 vyznačení pomocí laserového ukazatele s přisvícením. Přesnost určení 
 polohy závaží minimálně +/-0,35° 
 Automaticky navrhuje skrytí závaží za paprsky kola, bez nutnosti ručního 
 zadání polohy paprsků.  
 Automatické tabulkové a grafické vyhodnocení průběhu házivosti ráfku; Přesnost
        měření radiální a axiální házivosti minimálně +/-0,05mm; 
        Měření průběhu radiálních kmitavých sil a bočního tahu kol pomocí přítlačného 
        válce s kontaktní silou min 5400- 6000 N. 
        SW stroje navrhuje optimální rozmístění pneu na vozidle
        dle kombinace velikosti harmonických kmitavých sil na kolech a výsledné 
        velikosti a směru bočního tahu; Odolný dotykový displej umožňující 
 snadnou obsluhu i v rukavicích; Zařízení automaticky provádí elektronickou 
 kalibraci s možností nastavení jejího intervalu; Automatické zvedání krytu 
 kola; SW obsahuje instruktážní videa pro obsluhu a správné postupy práce 
 SW umožňuje elektronickou kontrolu správného vystředění kola na hřídeli; 
 Sada dvoustranných kónusů s nízkým stoupáním pro dokonalé centrování v 
 úložném boxu na stroji; Rozsah upnutí středových otvorů kol od 54 do 120 mm.
        Integrovaný systém přesného huštění pneumatiky; pneumatické rychloupínání 
        kola; ServoStop - řízené zastavení na místě pro montáž závaží.
 Minimální technické parametry:
 šířka ráfku  v rozsahu min 2 - 20" 
 průměr ráfku  v rozsahu nejméně 14- 26" 
 maximální průměr pneumatiky  1000- 1100 mm 
 maximální šířka pneumatiky  400 - 450 mm 
 maximální hmotnost vyvažované sestavy  min 65 kg 
 programovatelný stejnosměrný motor 
 Integrovaný pneumatický zvedák kol s nosností min 65 kg
        Autorizovaný servis</t>
  </si>
  <si>
    <t>Plně automatické zařízení pro montáž a demontáž pneu s autonomní  funkcí
 Plně automatický montážní stroj na demontáž a montáž osobních a dodávkových pneumatik s hydraulickým pohybem nástrojů. Stroj umožňuje montáže i demontáže všech typů pneumatik včetně nízkoprofilových a run-flat pneumatik. Stroj má synchronizovaný pracovní režim s diagnostickou vyvažovačkou umožňující souběžnou obsluhu obou strojů pouze jedním mechanikem v rámci normálního pracovního cyklu.
 Proces je plně řízený počítačem eliminuje riziko poškození ráfku, pneumatiky nebo snímače tlaku TPMS; Celý proces montáže a demontáže je 
 zaznamenám zabudovanou digitální kamerou s úložištěm záznamů; Všechny pohyby stroje s výjimkou upnutí kola jsou plně hydraulické.
 - obsluha pouze dohlíží na správný průběh procesu
 - identický proces bez ohledu na typ a rozměr pneumatiky 
 - demontáž jakéhokoliv typu pneumatiky za cca 1:20 min, montáž za cca 
 0:40 min
- polymerová montážní hlava se montážním vysouvacím palcem zajišťuje montáž i demontáž bez použití montážní páky
 - polymerové kladky pro uvolnění/sražení patek pneumatiky
 - poháněná stlačovací ramena s polymerovými prvky
 - možnost rychlého pootočení pneumatiky na ráfku pro potřeby optimalizace 
 - integrovaný zvedák kol
 - obsluha stroje stojí na jednom stanovišti-minimální náročnost na prostor 
 198 x 183 cm
 - instruktážní videa pro trvalé školení obsluhy stroje
 Technické parametry:
 • průměr ráfku: 12 - 30"
 • max. průměr kola: 1250 -1300 mm 
 • max. šířka kola: 380- 390 mm 
 • el. napájení: 230 V / 50 Hz
 • tlakový vzduch: 8,6 +/- 1,7 bar
 • pohon - variabilní 0-15 ot/min
 • kroutící moment – 1100 - 1200 Nm
 • rozměry stroje  min. š x v x h, 1829 x 1994 x 1981 mm
 • hmotnost stroje – min. 800 kg
       Autorizovaný servis</t>
  </si>
  <si>
    <t>Zařízení pro měření a seřizování geometrie podvozků vozidel
Konfigurace měřícího zařízení pro geometrie s ramenem se 4 digitálními kamerami zavěšenými na stěně mimo dosah obsluhy.  
 Minimální rozlišovací schopnost kamer 2600 x 1950 Pixel na jednu kameru 
 / 20 000 000 Pixelů celkem
 Provedení s upínacími adaptery bez přímého kontaktu upínacích čelistí s 
 ráfkem (pevné upnutí pouze za pneumatiku)
 Minimální parametry PC: OS Windows 10 IoT z důvodu kompatibility zařízení 
        s ostatní technologií, Procesor min 3.30 GHz Intel®  
 Core™ i3; Paměť (DDR2) 4 GB s DDR3 SDRAM; Pevný disk 120,0 GB 
 SSD pevný disk (nebo větší); min 19" monitor, barevná tiskárna, klávesnice, 
 myš; 
 Součástí SW je databáze s více než 4000 fotografií, 1600 ilustrací a více než 400 
videí a animací; software vč. databáze vozidel celosvětově vyráběných k datu dodání zařízení s možností online aktualizace databáze zdarma min po dobu 5 let od data instalace.
 Další požadované vlastnosti měřícího SW:
současné zobrazení odklonu a záklonu, rychlé nastavení sbíhavosti bez nutnosti blokování volantu; postup seřízení geometrie podle typu vozidla; procedury systémů ADR, ACC, LDW, ADS; vyobrazení speciálních přípravků pro seřizování vozidel všech značek; inspekce podvozku vozidla a pneumatik včetně tisku protokolu;  
Součástí dodávky je bezkabelové dálkové ovládání; 2 ks nízkomomentových otočných desek s plastovými kryty a přejezdovými můstky pro přesnou kompenzaci, výška desek 50 mm; 
Autorizovaný servis</t>
  </si>
  <si>
    <t>Terče pro měření světlé výšky
Pomocné měřící terče pro online měření světlé výšky vozidel a pro 
3D rozměrový audit karoserií vozidel – porovnání polohy podvozku a karoserie vozidla</t>
  </si>
  <si>
    <t>Měření hloubky vzorku pneumatik s rádiovým přenosem 
Měřící zařízení pro snímání hloubky dezénu pneu s rádiovým přenosem 
 měřených dat do SW geometrie a tiskových protokolů</t>
  </si>
  <si>
    <t>Diagnostické rozhraní pro výčet paměti závad s přímým přenosem do SW 
 geometrie a protokolů vozidla</t>
  </si>
  <si>
    <t>Tester baterií s bezdrátovým přenosem naměřeného stavu akumulátoru do SW geometrie a tiskového protokolu</t>
  </si>
  <si>
    <t xml:space="preserve"> Čtečka WIN kódů vozidle s bezdrátovým přenosem dat do SW geometrie a tiskového protokolu</t>
  </si>
  <si>
    <t>Inklinometr pro měření sklonu náprav vozidel Mercedes Benz
Elektronický sklonoměr pro vyčtení sklonu ramen s bezdrátovým přenosem hodnot do SW geometrie a tiskového protokolu</t>
  </si>
  <si>
    <t xml:space="preserve">Tablet v dílenském provedení
Dílenský tablet pro komunikaci s diagnostickým rozhraním pro kalibrace asistenčních systémů vozidel a geometrie podvozků
Operační systém min. Windows 10 IoT; krytí min IP65; monitor min 11";  300 Nits TFT LCD,1920 x 1080 Full HD, anti-glare film; RAM min 8 GB; procesor min 1.10 GHz; minimální velikost 300 x 200mm ; hmotnost max. 1,9 kg </t>
  </si>
  <si>
    <t>Prodlužovací datový a napájecí kabel snímačů s délkou 3,5 – 4 m</t>
  </si>
  <si>
    <t xml:space="preserve">                                                                                  Obecné podmínky:
 Veškerá zařízení musí obsahovat: dopravu, instalaci, případné kalibrace, revize a zákonem stanovenou dokumentaci (návod k obsluze, prohlášení o shodě, pokud je pro zařízení vyžadováno).
Uchazeč v nabídce doloží u všech položek vyjádření ke všem požadovaným parametrům tak, aby při hodnocení nabídek mohlo být splnění požadovaných parametrů objektivně posouzeno. Splnění požadovaných parametrů musí být ověřitelné z technické dokumentace výrobce, dovozce, nebo autorizovaného prodejce zařízení. 
V nabídce uchazeč proto uvede kromě skutečných parametrů nabízeného výrobku vždy i jeho výrobce, či obchodní značku a způsob, jak a kde je možné deklarované parametry nezávisle ověřit. Tuto podmínku lze splnit vložením prospektů, či jiné obdobné dokumentace, nebo platným odkazem na parametry daného výrobku na webových stánkách jeho výrobce, dovozce, či autorizovaného prodejce.
Prosté prohlášení, či ujištění uchazeče o tom, že nabízené produkty splňují požadované parametry, není dostatečnou podmínkou pro posouzení jeho nabídky.
U položek, kde je v popisu zařízení uvedena podmínka „Autorizovaný servis“ uchazeč doloží, že je skutečným výrobcem zařízení autorizován k provádění jejich záručního i pozáručního servisu.</t>
  </si>
  <si>
    <t>VÝUKOVÉ CENTRUM AUTOELEKTROMOBILITY - VYBAVENÍ - část 3 - Diagnostické zařízení a audiovizuální systém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</si>
</sst>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4">
    <font>
      <sz val="10"/>
      <name val="Arial"/>
      <family val="2"/>
    </font>
    <font>
      <sz val="10"/>
      <name val="Arial CE"/>
      <family val="2"/>
    </font>
    <font>
      <b/>
      <sz val="18"/>
      <color indexed="8"/>
      <name val="Calibri"/>
      <family val="2"/>
    </font>
    <font>
      <b/>
      <sz val="11"/>
      <color indexed="8"/>
      <name val="Calibri"/>
      <family val="2"/>
    </font>
    <font>
      <sz val="11"/>
      <name val="Calibri"/>
      <family val="2"/>
    </font>
    <font>
      <b/>
      <sz val="8"/>
      <color indexed="8"/>
      <name val="Calibri"/>
      <family val="2"/>
    </font>
    <font>
      <b/>
      <sz val="11"/>
      <name val="Calibri"/>
      <family val="2"/>
    </font>
    <font>
      <b/>
      <sz val="18"/>
      <name val="Arial"/>
      <family val="2"/>
    </font>
    <font>
      <sz val="11"/>
      <name val="Arial"/>
      <family val="2"/>
    </font>
    <font>
      <sz val="12"/>
      <name val="Calibri"/>
      <family val="2"/>
    </font>
    <font>
      <b/>
      <sz val="12"/>
      <name val="Calibri"/>
      <family val="2"/>
    </font>
    <font>
      <b/>
      <sz val="9"/>
      <color indexed="8"/>
      <name val="Calibri"/>
      <family val="2"/>
    </font>
    <font>
      <b/>
      <sz val="14"/>
      <name val="Calibri"/>
      <family val="2"/>
    </font>
    <font>
      <sz val="11"/>
      <name val="Calibri"/>
      <family val="2"/>
      <scheme val="minor"/>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theme="3" tint="0.7999799847602844"/>
        <bgColor indexed="64"/>
      </patternFill>
    </fill>
  </fills>
  <borders count="16">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style="medium"/>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cellStyleXfs>
  <cellXfs count="100">
    <xf numFmtId="0" fontId="0" fillId="0" borderId="0" xfId="0"/>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4" fontId="4" fillId="0" borderId="3" xfId="0" applyNumberFormat="1" applyFont="1" applyBorder="1" applyAlignment="1">
      <alignment horizontal="right" vertical="center"/>
    </xf>
    <xf numFmtId="0" fontId="4"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0" fillId="0" borderId="0" xfId="0" applyProtection="1">
      <protection/>
    </xf>
    <xf numFmtId="0" fontId="6" fillId="3" borderId="1"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6" fillId="3" borderId="3" xfId="0" applyFont="1" applyFill="1" applyBorder="1" applyAlignment="1" applyProtection="1">
      <alignment horizontal="center" vertical="center"/>
      <protection/>
    </xf>
    <xf numFmtId="0" fontId="6" fillId="0" borderId="1" xfId="0" applyFont="1" applyBorder="1" applyAlignment="1" applyProtection="1">
      <alignment horizontal="center" vertical="center"/>
      <protection/>
    </xf>
    <xf numFmtId="2" fontId="4" fillId="4" borderId="1" xfId="0" applyNumberFormat="1" applyFont="1" applyFill="1" applyBorder="1" applyAlignment="1" applyProtection="1">
      <alignment horizontal="right" vertical="center"/>
      <protection locked="0"/>
    </xf>
    <xf numFmtId="0" fontId="0" fillId="0" borderId="1" xfId="0" applyBorder="1" applyAlignment="1">
      <alignment horizontal="center" vertical="center"/>
    </xf>
    <xf numFmtId="4" fontId="4" fillId="0" borderId="3" xfId="0" applyNumberFormat="1" applyFont="1" applyBorder="1" applyAlignment="1">
      <alignment horizontal="right" vertical="center"/>
    </xf>
    <xf numFmtId="0" fontId="0" fillId="0" borderId="4" xfId="0"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3" xfId="0" applyFont="1" applyBorder="1" applyAlignment="1">
      <alignment horizontal="center" vertical="center"/>
    </xf>
    <xf numFmtId="2" fontId="4" fillId="4" borderId="3" xfId="0" applyNumberFormat="1" applyFont="1" applyFill="1" applyBorder="1" applyAlignment="1" applyProtection="1">
      <alignment horizontal="right" vertical="center"/>
      <protection locked="0"/>
    </xf>
    <xf numFmtId="4" fontId="4" fillId="0" borderId="3" xfId="0" applyNumberFormat="1" applyFont="1" applyBorder="1" applyAlignment="1">
      <alignment horizontal="right" vertical="center"/>
    </xf>
    <xf numFmtId="0" fontId="0" fillId="0" borderId="4" xfId="0" applyBorder="1" applyAlignment="1">
      <alignment horizontal="right" vertical="center"/>
    </xf>
    <xf numFmtId="0" fontId="4" fillId="0" borderId="3" xfId="0" applyFont="1" applyBorder="1" applyAlignment="1">
      <alignment horizontal="center" vertical="center"/>
    </xf>
    <xf numFmtId="0" fontId="0" fillId="0" borderId="4" xfId="0" applyBorder="1" applyAlignment="1">
      <alignment horizontal="center" vertical="center"/>
    </xf>
    <xf numFmtId="2" fontId="4" fillId="4" borderId="3" xfId="0" applyNumberFormat="1" applyFont="1" applyFill="1" applyBorder="1" applyAlignment="1" applyProtection="1">
      <alignment horizontal="right" vertical="center"/>
      <protection locked="0"/>
    </xf>
    <xf numFmtId="0" fontId="13" fillId="0" borderId="2" xfId="0" applyFont="1" applyBorder="1" applyAlignment="1">
      <alignment horizontal="left" vertical="top" wrapText="1"/>
    </xf>
    <xf numFmtId="0" fontId="13" fillId="0" borderId="6" xfId="0" applyFont="1" applyBorder="1" applyAlignment="1">
      <alignment horizontal="left" vertical="top" wrapText="1"/>
    </xf>
    <xf numFmtId="2" fontId="4" fillId="4" borderId="2" xfId="0" applyNumberFormat="1" applyFont="1"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6" fillId="3" borderId="8" xfId="0" applyFont="1" applyFill="1" applyBorder="1" applyAlignment="1" applyProtection="1">
      <alignment horizontal="left" vertical="center"/>
      <protection/>
    </xf>
    <xf numFmtId="0" fontId="0" fillId="0" borderId="8" xfId="0" applyBorder="1" applyAlignment="1" applyProtection="1">
      <alignment horizontal="left" vertical="center"/>
      <protection/>
    </xf>
    <xf numFmtId="0" fontId="6" fillId="0" borderId="2" xfId="0" applyFont="1" applyFill="1" applyBorder="1" applyAlignment="1" applyProtection="1">
      <alignment horizontal="left" vertical="center"/>
      <protection/>
    </xf>
    <xf numFmtId="0" fontId="0" fillId="0" borderId="7" xfId="0" applyBorder="1" applyAlignment="1" applyProtection="1">
      <alignment horizontal="left"/>
      <protection/>
    </xf>
    <xf numFmtId="0" fontId="0" fillId="0" borderId="6" xfId="0" applyBorder="1" applyAlignment="1" applyProtection="1">
      <alignment horizontal="left"/>
      <protection/>
    </xf>
    <xf numFmtId="0" fontId="6" fillId="3" borderId="9" xfId="0" applyFont="1" applyFill="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6" fillId="0" borderId="10" xfId="0" applyFont="1" applyBorder="1" applyAlignment="1" applyProtection="1">
      <alignment/>
      <protection/>
    </xf>
    <xf numFmtId="0" fontId="0" fillId="0" borderId="6" xfId="0" applyBorder="1" applyAlignment="1">
      <alignment horizontal="left" vertical="top"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6" fillId="2" borderId="1" xfId="0" applyFont="1" applyFill="1" applyBorder="1" applyAlignment="1">
      <alignment horizontal="center" vertical="center"/>
    </xf>
    <xf numFmtId="0" fontId="6" fillId="3" borderId="1" xfId="0" applyFont="1" applyFill="1" applyBorder="1" applyAlignment="1" applyProtection="1">
      <alignment vertical="center"/>
      <protection/>
    </xf>
    <xf numFmtId="0" fontId="6" fillId="0" borderId="1" xfId="0" applyFont="1" applyBorder="1" applyAlignment="1" applyProtection="1">
      <alignment/>
      <protection/>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protection locked="0"/>
    </xf>
    <xf numFmtId="44" fontId="0" fillId="0" borderId="1" xfId="20" applyFont="1" applyBorder="1" applyAlignment="1">
      <alignment horizontal="center" vertical="center"/>
    </xf>
    <xf numFmtId="0" fontId="6" fillId="4" borderId="1" xfId="0" applyFont="1" applyFill="1" applyBorder="1" applyAlignment="1" applyProtection="1">
      <alignment horizontal="left" vertical="center"/>
      <protection locked="0"/>
    </xf>
    <xf numFmtId="0" fontId="6" fillId="4" borderId="1" xfId="0" applyFont="1" applyFill="1" applyBorder="1" applyAlignment="1" applyProtection="1">
      <alignment vertical="center"/>
      <protection locked="0"/>
    </xf>
    <xf numFmtId="0" fontId="2" fillId="5" borderId="0" xfId="0" applyFont="1" applyFill="1" applyBorder="1" applyAlignment="1" applyProtection="1">
      <alignment horizontal="center" vertical="center"/>
      <protection/>
    </xf>
    <xf numFmtId="0" fontId="0" fillId="0" borderId="0" xfId="0" applyAlignment="1" applyProtection="1">
      <alignment/>
      <protection/>
    </xf>
    <xf numFmtId="0" fontId="0" fillId="0" borderId="15" xfId="0" applyBorder="1" applyAlignment="1" applyProtection="1">
      <alignment/>
      <protection/>
    </xf>
    <xf numFmtId="0" fontId="3" fillId="3" borderId="1" xfId="0" applyFont="1" applyFill="1" applyBorder="1" applyAlignment="1" applyProtection="1">
      <alignment horizontal="center" vertical="center"/>
      <protection/>
    </xf>
    <xf numFmtId="0" fontId="0" fillId="0" borderId="1" xfId="0" applyBorder="1" applyAlignment="1" applyProtection="1">
      <alignment/>
      <protection/>
    </xf>
    <xf numFmtId="0" fontId="7" fillId="0" borderId="2"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protection/>
    </xf>
    <xf numFmtId="0" fontId="3" fillId="3" borderId="1" xfId="0" applyFont="1" applyFill="1" applyBorder="1" applyAlignment="1" applyProtection="1">
      <alignment vertical="center"/>
      <protection/>
    </xf>
    <xf numFmtId="0" fontId="8" fillId="0" borderId="1" xfId="0" applyFont="1" applyBorder="1" applyAlignment="1" applyProtection="1">
      <alignment/>
      <protection/>
    </xf>
    <xf numFmtId="0" fontId="3" fillId="0" borderId="2" xfId="0" applyFont="1" applyBorder="1" applyAlignment="1" applyProtection="1">
      <alignment horizontal="left" vertical="center"/>
      <protection/>
    </xf>
    <xf numFmtId="0" fontId="8" fillId="0" borderId="7" xfId="0" applyFont="1" applyBorder="1" applyAlignment="1" applyProtection="1">
      <alignment horizontal="left"/>
      <protection/>
    </xf>
    <xf numFmtId="0" fontId="8" fillId="0" borderId="6" xfId="0" applyFont="1" applyBorder="1" applyAlignment="1" applyProtection="1">
      <alignment horizontal="left"/>
      <protection/>
    </xf>
    <xf numFmtId="0" fontId="6" fillId="4" borderId="2"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6" fillId="4" borderId="7" xfId="0" applyFont="1" applyFill="1" applyBorder="1" applyAlignment="1" applyProtection="1">
      <alignment/>
      <protection locked="0"/>
    </xf>
    <xf numFmtId="0" fontId="0" fillId="0" borderId="6" xfId="0" applyBorder="1" applyAlignment="1" applyProtection="1">
      <alignment/>
      <protection locked="0"/>
    </xf>
    <xf numFmtId="0" fontId="0" fillId="3" borderId="1" xfId="0" applyFill="1" applyBorder="1" applyAlignment="1">
      <alignment horizontal="left" vertical="center"/>
    </xf>
    <xf numFmtId="0" fontId="0" fillId="0" borderId="1" xfId="0" applyBorder="1" applyAlignment="1">
      <alignment/>
    </xf>
    <xf numFmtId="49" fontId="6" fillId="0" borderId="1" xfId="0" applyNumberFormat="1" applyFont="1" applyBorder="1" applyAlignment="1" applyProtection="1">
      <alignment horizontal="left" vertical="center"/>
      <protection/>
    </xf>
    <xf numFmtId="49" fontId="6" fillId="0" borderId="1" xfId="0" applyNumberFormat="1" applyFont="1" applyBorder="1" applyAlignment="1" applyProtection="1">
      <alignment vertical="center"/>
      <protection/>
    </xf>
    <xf numFmtId="0" fontId="6" fillId="0" borderId="2" xfId="0" applyFont="1" applyBorder="1" applyAlignment="1" applyProtection="1">
      <alignment horizontal="left" vertical="center"/>
      <protection/>
    </xf>
    <xf numFmtId="0" fontId="6" fillId="0" borderId="7" xfId="0" applyFont="1" applyBorder="1" applyAlignment="1" applyProtection="1">
      <alignment horizontal="left"/>
      <protection/>
    </xf>
    <xf numFmtId="0" fontId="6" fillId="0" borderId="6" xfId="0" applyFont="1" applyBorder="1" applyAlignment="1" applyProtection="1">
      <alignment horizontal="left"/>
      <protection/>
    </xf>
    <xf numFmtId="0" fontId="3" fillId="5" borderId="0" xfId="0" applyFont="1" applyFill="1" applyBorder="1" applyAlignment="1" applyProtection="1">
      <alignment horizontal="center" vertical="center"/>
      <protection/>
    </xf>
    <xf numFmtId="0" fontId="8" fillId="0" borderId="0" xfId="0" applyFont="1" applyAlignment="1" applyProtection="1">
      <alignment/>
      <protection/>
    </xf>
    <xf numFmtId="0" fontId="8" fillId="0" borderId="15" xfId="0" applyFont="1" applyBorder="1" applyAlignment="1" applyProtection="1">
      <alignment/>
      <protection/>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protection locked="0"/>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66675</xdr:rowOff>
    </xdr:from>
    <xdr:to>
      <xdr:col>8</xdr:col>
      <xdr:colOff>542925</xdr:colOff>
      <xdr:row>0</xdr:row>
      <xdr:rowOff>838200</xdr:rowOff>
    </xdr:to>
    <xdr:pic>
      <xdr:nvPicPr>
        <xdr:cNvPr id="1118"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66675"/>
          <a:ext cx="61722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abSelected="1" zoomScale="86" zoomScaleNormal="86" workbookViewId="0" topLeftCell="A1">
      <selection activeCell="A5" sqref="A5:B5"/>
    </sheetView>
  </sheetViews>
  <sheetFormatPr defaultColWidth="9.140625" defaultRowHeight="12.75"/>
  <cols>
    <col min="1" max="1" width="4.140625" style="0" customWidth="1"/>
    <col min="2" max="2" width="21.8515625" style="0" customWidth="1"/>
    <col min="3" max="3" width="22.57421875" style="0" customWidth="1"/>
    <col min="4" max="4" width="3.00390625" style="0" customWidth="1"/>
    <col min="5" max="5" width="10.00390625" style="0" customWidth="1"/>
    <col min="6" max="6" width="3.140625" style="0" customWidth="1"/>
    <col min="7" max="7" width="11.8515625" style="0" customWidth="1"/>
    <col min="8" max="8" width="12.140625" style="0" customWidth="1"/>
    <col min="9" max="9" width="11.8515625" style="0" customWidth="1"/>
  </cols>
  <sheetData>
    <row r="1" spans="1:9" ht="71.4" customHeight="1">
      <c r="A1" s="9"/>
      <c r="B1" s="9"/>
      <c r="C1" s="9"/>
      <c r="D1" s="9"/>
      <c r="E1" s="9"/>
      <c r="F1" s="9"/>
      <c r="G1" s="9"/>
      <c r="H1" s="9"/>
      <c r="I1" s="9"/>
    </row>
    <row r="2" spans="1:9" ht="28.75" customHeight="1">
      <c r="A2" s="63" t="s">
        <v>26</v>
      </c>
      <c r="B2" s="64"/>
      <c r="C2" s="64"/>
      <c r="D2" s="64"/>
      <c r="E2" s="64"/>
      <c r="F2" s="64"/>
      <c r="G2" s="64"/>
      <c r="H2" s="64"/>
      <c r="I2" s="65"/>
    </row>
    <row r="3" spans="1:9" ht="28.75" customHeight="1">
      <c r="A3" s="66" t="s">
        <v>0</v>
      </c>
      <c r="B3" s="67"/>
      <c r="C3" s="67"/>
      <c r="D3" s="67"/>
      <c r="E3" s="67"/>
      <c r="F3" s="67"/>
      <c r="G3" s="67"/>
      <c r="H3" s="67"/>
      <c r="I3" s="67"/>
    </row>
    <row r="4" spans="1:9" ht="60.65" customHeight="1">
      <c r="A4" s="68" t="s">
        <v>103</v>
      </c>
      <c r="B4" s="69"/>
      <c r="C4" s="69"/>
      <c r="D4" s="69"/>
      <c r="E4" s="69"/>
      <c r="F4" s="69"/>
      <c r="G4" s="69"/>
      <c r="H4" s="69"/>
      <c r="I4" s="70"/>
    </row>
    <row r="5" spans="1:9" ht="16.75" customHeight="1">
      <c r="A5" s="71" t="s">
        <v>1</v>
      </c>
      <c r="B5" s="72"/>
      <c r="C5" s="73" t="s">
        <v>27</v>
      </c>
      <c r="D5" s="74"/>
      <c r="E5" s="74"/>
      <c r="F5" s="74"/>
      <c r="G5" s="74"/>
      <c r="H5" s="74"/>
      <c r="I5" s="75"/>
    </row>
    <row r="6" spans="1:9" ht="16.75" customHeight="1">
      <c r="A6" s="56" t="s">
        <v>3</v>
      </c>
      <c r="B6" s="57"/>
      <c r="C6" s="84" t="s">
        <v>28</v>
      </c>
      <c r="D6" s="85"/>
      <c r="E6" s="85"/>
      <c r="F6" s="86"/>
      <c r="G6" s="10" t="s">
        <v>4</v>
      </c>
      <c r="H6" s="82" t="s">
        <v>30</v>
      </c>
      <c r="I6" s="83"/>
    </row>
    <row r="7" spans="1:9" ht="16.75" customHeight="1">
      <c r="A7" s="56" t="s">
        <v>5</v>
      </c>
      <c r="B7" s="57"/>
      <c r="C7" s="84" t="s">
        <v>29</v>
      </c>
      <c r="D7" s="85"/>
      <c r="E7" s="85"/>
      <c r="F7" s="85"/>
      <c r="G7" s="85"/>
      <c r="H7" s="85"/>
      <c r="I7" s="86"/>
    </row>
    <row r="8" spans="1:9" ht="16.75" customHeight="1">
      <c r="A8" s="56" t="s">
        <v>6</v>
      </c>
      <c r="B8" s="57"/>
      <c r="C8" s="11" t="s">
        <v>7</v>
      </c>
      <c r="D8" s="37" t="s">
        <v>8</v>
      </c>
      <c r="E8" s="38"/>
      <c r="F8" s="39" t="s">
        <v>9</v>
      </c>
      <c r="G8" s="40"/>
      <c r="H8" s="12" t="s">
        <v>10</v>
      </c>
      <c r="I8" s="13" t="s">
        <v>11</v>
      </c>
    </row>
    <row r="9" spans="1:9" ht="16.75" customHeight="1">
      <c r="A9" s="32" t="s">
        <v>31</v>
      </c>
      <c r="B9" s="33"/>
      <c r="C9" s="34" t="s">
        <v>32</v>
      </c>
      <c r="D9" s="35"/>
      <c r="E9" s="35"/>
      <c r="F9" s="35"/>
      <c r="G9" s="35"/>
      <c r="H9" s="35"/>
      <c r="I9" s="36"/>
    </row>
    <row r="10" spans="1:9" ht="19.25" customHeight="1">
      <c r="A10" s="87" t="s">
        <v>12</v>
      </c>
      <c r="B10" s="88"/>
      <c r="C10" s="88"/>
      <c r="D10" s="88"/>
      <c r="E10" s="88"/>
      <c r="F10" s="88"/>
      <c r="G10" s="88"/>
      <c r="H10" s="88"/>
      <c r="I10" s="89"/>
    </row>
    <row r="11" spans="1:9" ht="28.25" customHeight="1">
      <c r="A11" s="71" t="s">
        <v>13</v>
      </c>
      <c r="B11" s="72"/>
      <c r="C11" s="90" t="s">
        <v>2</v>
      </c>
      <c r="D11" s="91"/>
      <c r="E11" s="91"/>
      <c r="F11" s="91"/>
      <c r="G11" s="91"/>
      <c r="H11" s="91"/>
      <c r="I11" s="91"/>
    </row>
    <row r="12" spans="1:9" ht="16.75" customHeight="1">
      <c r="A12" s="56" t="s">
        <v>3</v>
      </c>
      <c r="B12" s="57"/>
      <c r="C12" s="58" t="s">
        <v>2</v>
      </c>
      <c r="D12" s="59"/>
      <c r="E12" s="59"/>
      <c r="F12" s="59"/>
      <c r="G12" s="5" t="s">
        <v>4</v>
      </c>
      <c r="H12" s="61" t="s">
        <v>2</v>
      </c>
      <c r="I12" s="62"/>
    </row>
    <row r="13" spans="1:9" ht="16.75" customHeight="1">
      <c r="A13" s="56" t="s">
        <v>5</v>
      </c>
      <c r="B13" s="57"/>
      <c r="C13" s="58" t="s">
        <v>2</v>
      </c>
      <c r="D13" s="59"/>
      <c r="E13" s="59"/>
      <c r="F13" s="59"/>
      <c r="G13" s="59"/>
      <c r="H13" s="59"/>
      <c r="I13" s="59"/>
    </row>
    <row r="14" spans="1:9" ht="16.75" customHeight="1">
      <c r="A14" s="56" t="s">
        <v>14</v>
      </c>
      <c r="B14" s="57"/>
      <c r="C14" s="58" t="s">
        <v>2</v>
      </c>
      <c r="D14" s="59"/>
      <c r="E14" s="59"/>
      <c r="F14" s="59"/>
      <c r="G14" s="59"/>
      <c r="H14" s="59"/>
      <c r="I14" s="59"/>
    </row>
    <row r="15" spans="1:9" ht="16.75" customHeight="1">
      <c r="A15" s="56" t="s">
        <v>15</v>
      </c>
      <c r="B15" s="57"/>
      <c r="C15" s="76" t="s">
        <v>2</v>
      </c>
      <c r="D15" s="78"/>
      <c r="E15" s="78"/>
      <c r="F15" s="79"/>
      <c r="G15" s="5" t="s">
        <v>16</v>
      </c>
      <c r="H15" s="76" t="s">
        <v>2</v>
      </c>
      <c r="I15" s="77"/>
    </row>
    <row r="16" spans="1:9" ht="16.75" customHeight="1">
      <c r="A16" s="66" t="s">
        <v>17</v>
      </c>
      <c r="B16" s="67"/>
      <c r="C16" s="67"/>
      <c r="D16" s="67"/>
      <c r="E16" s="67"/>
      <c r="F16" s="67"/>
      <c r="G16" s="67"/>
      <c r="H16" s="67"/>
      <c r="I16" s="67"/>
    </row>
    <row r="17" spans="1:9" ht="16.75" customHeight="1">
      <c r="A17" s="80" t="s">
        <v>45</v>
      </c>
      <c r="B17" s="81"/>
      <c r="C17" s="81"/>
      <c r="D17" s="81"/>
      <c r="E17" s="60">
        <f>SUM(H21:H48)</f>
        <v>0</v>
      </c>
      <c r="F17" s="60"/>
      <c r="G17" s="60"/>
      <c r="H17" s="60"/>
      <c r="I17" s="60"/>
    </row>
    <row r="18" spans="1:9" ht="16.75" customHeight="1">
      <c r="A18" s="80" t="s">
        <v>46</v>
      </c>
      <c r="B18" s="81"/>
      <c r="C18" s="81"/>
      <c r="D18" s="81"/>
      <c r="E18" s="60">
        <f>SUM(I21:I48)</f>
        <v>0</v>
      </c>
      <c r="F18" s="60"/>
      <c r="G18" s="60"/>
      <c r="H18" s="60"/>
      <c r="I18" s="60"/>
    </row>
    <row r="20" spans="1:9" ht="36">
      <c r="A20" s="1" t="s">
        <v>24</v>
      </c>
      <c r="B20" s="55" t="s">
        <v>25</v>
      </c>
      <c r="C20" s="55"/>
      <c r="D20" s="2" t="s">
        <v>18</v>
      </c>
      <c r="E20" s="1" t="s">
        <v>19</v>
      </c>
      <c r="F20" s="8" t="s">
        <v>20</v>
      </c>
      <c r="G20" s="2" t="s">
        <v>21</v>
      </c>
      <c r="H20" s="3" t="s">
        <v>22</v>
      </c>
      <c r="I20" s="4" t="s">
        <v>23</v>
      </c>
    </row>
    <row r="21" spans="1:9" ht="262.5" customHeight="1">
      <c r="A21" s="24">
        <v>1</v>
      </c>
      <c r="B21" s="45" t="s">
        <v>47</v>
      </c>
      <c r="C21" s="46"/>
      <c r="D21" s="24">
        <v>1</v>
      </c>
      <c r="E21" s="26"/>
      <c r="F21" s="24">
        <v>21</v>
      </c>
      <c r="G21" s="22">
        <f>E21*0.21*D21</f>
        <v>0</v>
      </c>
      <c r="H21" s="22">
        <f>E21*D21</f>
        <v>0</v>
      </c>
      <c r="I21" s="22">
        <f aca="true" t="shared" si="0" ref="I21:I57">H21*1.21</f>
        <v>0</v>
      </c>
    </row>
    <row r="22" spans="1:9" ht="23.5" customHeight="1" hidden="1">
      <c r="A22" s="25"/>
      <c r="B22" s="47"/>
      <c r="C22" s="48"/>
      <c r="D22" s="25"/>
      <c r="E22" s="23"/>
      <c r="F22" s="25"/>
      <c r="G22" s="23"/>
      <c r="H22" s="23"/>
      <c r="I22" s="23"/>
    </row>
    <row r="23" spans="1:9" ht="16.5" customHeight="1">
      <c r="A23" s="24">
        <v>2</v>
      </c>
      <c r="B23" s="45" t="s">
        <v>48</v>
      </c>
      <c r="C23" s="46"/>
      <c r="D23" s="24">
        <v>1</v>
      </c>
      <c r="E23" s="26"/>
      <c r="F23" s="24">
        <v>21</v>
      </c>
      <c r="G23" s="22">
        <f aca="true" t="shared" si="1" ref="G23:G38">E23*0.21*D23</f>
        <v>0</v>
      </c>
      <c r="H23" s="22">
        <f aca="true" t="shared" si="2" ref="H23:H38">E23*D23</f>
        <v>0</v>
      </c>
      <c r="I23" s="22">
        <f t="shared" si="0"/>
        <v>0</v>
      </c>
    </row>
    <row r="24" spans="1:9" ht="41.5" customHeight="1">
      <c r="A24" s="25"/>
      <c r="B24" s="49"/>
      <c r="C24" s="50"/>
      <c r="D24" s="25"/>
      <c r="E24" s="23"/>
      <c r="F24" s="25"/>
      <c r="G24" s="23"/>
      <c r="H24" s="23"/>
      <c r="I24" s="23"/>
    </row>
    <row r="25" spans="1:9" ht="75" customHeight="1" hidden="1">
      <c r="A25" s="17"/>
      <c r="B25" s="47"/>
      <c r="C25" s="48"/>
      <c r="D25" s="17"/>
      <c r="E25" s="18"/>
      <c r="F25" s="17"/>
      <c r="G25" s="19"/>
      <c r="H25" s="19"/>
      <c r="I25" s="19"/>
    </row>
    <row r="26" spans="1:9" ht="44.5" customHeight="1">
      <c r="A26" s="7">
        <v>3</v>
      </c>
      <c r="B26" s="27" t="s">
        <v>49</v>
      </c>
      <c r="C26" s="28"/>
      <c r="D26" s="7">
        <v>1</v>
      </c>
      <c r="E26" s="14"/>
      <c r="F26" s="7">
        <v>21</v>
      </c>
      <c r="G26" s="6">
        <f t="shared" si="1"/>
        <v>0</v>
      </c>
      <c r="H26" s="6">
        <f t="shared" si="2"/>
        <v>0</v>
      </c>
      <c r="I26" s="6">
        <f t="shared" si="0"/>
        <v>0</v>
      </c>
    </row>
    <row r="27" spans="1:9" ht="103" customHeight="1">
      <c r="A27" s="7">
        <v>4</v>
      </c>
      <c r="B27" s="27" t="s">
        <v>50</v>
      </c>
      <c r="C27" s="28"/>
      <c r="D27" s="7">
        <v>2</v>
      </c>
      <c r="E27" s="14"/>
      <c r="F27" s="7">
        <v>21</v>
      </c>
      <c r="G27" s="6">
        <f t="shared" si="1"/>
        <v>0</v>
      </c>
      <c r="H27" s="6">
        <f t="shared" si="2"/>
        <v>0</v>
      </c>
      <c r="I27" s="6">
        <f t="shared" si="0"/>
        <v>0</v>
      </c>
    </row>
    <row r="28" spans="1:9" ht="49" customHeight="1">
      <c r="A28" s="24">
        <v>5</v>
      </c>
      <c r="B28" s="51" t="s">
        <v>51</v>
      </c>
      <c r="C28" s="52"/>
      <c r="D28" s="24">
        <v>1</v>
      </c>
      <c r="E28" s="26"/>
      <c r="F28" s="24">
        <v>21</v>
      </c>
      <c r="G28" s="22">
        <f t="shared" si="1"/>
        <v>0</v>
      </c>
      <c r="H28" s="22">
        <f t="shared" si="2"/>
        <v>0</v>
      </c>
      <c r="I28" s="22">
        <f t="shared" si="0"/>
        <v>0</v>
      </c>
    </row>
    <row r="29" spans="1:9" ht="68" customHeight="1">
      <c r="A29" s="25"/>
      <c r="B29" s="47"/>
      <c r="C29" s="48"/>
      <c r="D29" s="25"/>
      <c r="E29" s="23"/>
      <c r="F29" s="25"/>
      <c r="G29" s="23"/>
      <c r="H29" s="23"/>
      <c r="I29" s="23"/>
    </row>
    <row r="30" spans="1:9" ht="290.5" customHeight="1">
      <c r="A30" s="7">
        <v>6</v>
      </c>
      <c r="B30" s="27" t="s">
        <v>52</v>
      </c>
      <c r="C30" s="28"/>
      <c r="D30" s="7">
        <v>1</v>
      </c>
      <c r="E30" s="14"/>
      <c r="F30" s="7">
        <v>21</v>
      </c>
      <c r="G30" s="6">
        <f t="shared" si="1"/>
        <v>0</v>
      </c>
      <c r="H30" s="6">
        <f t="shared" si="2"/>
        <v>0</v>
      </c>
      <c r="I30" s="6">
        <f t="shared" si="0"/>
        <v>0</v>
      </c>
    </row>
    <row r="31" spans="1:9" ht="160" customHeight="1">
      <c r="A31" s="24">
        <v>7</v>
      </c>
      <c r="B31" s="51" t="s">
        <v>53</v>
      </c>
      <c r="C31" s="52"/>
      <c r="D31" s="24">
        <v>1</v>
      </c>
      <c r="E31" s="26"/>
      <c r="F31" s="24">
        <v>21</v>
      </c>
      <c r="G31" s="22">
        <f t="shared" si="1"/>
        <v>0</v>
      </c>
      <c r="H31" s="22">
        <f t="shared" si="2"/>
        <v>0</v>
      </c>
      <c r="I31" s="22">
        <f t="shared" si="0"/>
        <v>0</v>
      </c>
    </row>
    <row r="32" spans="1:9" ht="102" customHeight="1">
      <c r="A32" s="25"/>
      <c r="B32" s="47"/>
      <c r="C32" s="48"/>
      <c r="D32" s="25"/>
      <c r="E32" s="23"/>
      <c r="F32" s="25"/>
      <c r="G32" s="23"/>
      <c r="H32" s="23"/>
      <c r="I32" s="23"/>
    </row>
    <row r="33" spans="1:9" ht="161.5" customHeight="1">
      <c r="A33" s="7">
        <v>8</v>
      </c>
      <c r="B33" s="27" t="s">
        <v>54</v>
      </c>
      <c r="C33" s="28"/>
      <c r="D33" s="7">
        <v>1</v>
      </c>
      <c r="E33" s="14"/>
      <c r="F33" s="7">
        <v>21</v>
      </c>
      <c r="G33" s="6">
        <f t="shared" si="1"/>
        <v>0</v>
      </c>
      <c r="H33" s="6">
        <f t="shared" si="2"/>
        <v>0</v>
      </c>
      <c r="I33" s="6">
        <f t="shared" si="0"/>
        <v>0</v>
      </c>
    </row>
    <row r="34" spans="1:9" ht="43.5" customHeight="1">
      <c r="A34" s="7">
        <v>9</v>
      </c>
      <c r="B34" s="27" t="s">
        <v>49</v>
      </c>
      <c r="C34" s="28"/>
      <c r="D34" s="7">
        <v>1</v>
      </c>
      <c r="E34" s="14"/>
      <c r="F34" s="7">
        <v>21</v>
      </c>
      <c r="G34" s="6">
        <f t="shared" si="1"/>
        <v>0</v>
      </c>
      <c r="H34" s="6">
        <f t="shared" si="2"/>
        <v>0</v>
      </c>
      <c r="I34" s="6">
        <f t="shared" si="0"/>
        <v>0</v>
      </c>
    </row>
    <row r="35" spans="1:9" ht="44" customHeight="1">
      <c r="A35" s="7">
        <v>10</v>
      </c>
      <c r="B35" s="27" t="s">
        <v>55</v>
      </c>
      <c r="C35" s="28"/>
      <c r="D35" s="7">
        <v>1</v>
      </c>
      <c r="E35" s="14"/>
      <c r="F35" s="7">
        <v>21</v>
      </c>
      <c r="G35" s="6">
        <f t="shared" si="1"/>
        <v>0</v>
      </c>
      <c r="H35" s="6">
        <f t="shared" si="2"/>
        <v>0</v>
      </c>
      <c r="I35" s="6">
        <f t="shared" si="0"/>
        <v>0</v>
      </c>
    </row>
    <row r="36" spans="1:9" ht="234" customHeight="1">
      <c r="A36" s="7">
        <v>11</v>
      </c>
      <c r="B36" s="27" t="s">
        <v>56</v>
      </c>
      <c r="C36" s="28"/>
      <c r="D36" s="7">
        <v>1</v>
      </c>
      <c r="E36" s="14"/>
      <c r="F36" s="7">
        <v>21</v>
      </c>
      <c r="G36" s="6">
        <f t="shared" si="1"/>
        <v>0</v>
      </c>
      <c r="H36" s="6">
        <f t="shared" si="2"/>
        <v>0</v>
      </c>
      <c r="I36" s="6">
        <f t="shared" si="0"/>
        <v>0</v>
      </c>
    </row>
    <row r="37" spans="1:9" ht="44.5" customHeight="1">
      <c r="A37" s="7">
        <v>12</v>
      </c>
      <c r="B37" s="27" t="s">
        <v>57</v>
      </c>
      <c r="C37" s="28"/>
      <c r="D37" s="7">
        <v>1</v>
      </c>
      <c r="E37" s="14"/>
      <c r="F37" s="7">
        <v>21</v>
      </c>
      <c r="G37" s="6">
        <f t="shared" si="1"/>
        <v>0</v>
      </c>
      <c r="H37" s="6">
        <f t="shared" si="2"/>
        <v>0</v>
      </c>
      <c r="I37" s="6">
        <f t="shared" si="0"/>
        <v>0</v>
      </c>
    </row>
    <row r="38" spans="1:9" ht="44.5" customHeight="1">
      <c r="A38" s="7">
        <v>13</v>
      </c>
      <c r="B38" s="27" t="s">
        <v>49</v>
      </c>
      <c r="C38" s="28"/>
      <c r="D38" s="7">
        <v>1</v>
      </c>
      <c r="E38" s="14"/>
      <c r="F38" s="7">
        <v>21</v>
      </c>
      <c r="G38" s="6">
        <f t="shared" si="1"/>
        <v>0</v>
      </c>
      <c r="H38" s="6">
        <f t="shared" si="2"/>
        <v>0</v>
      </c>
      <c r="I38" s="6">
        <f t="shared" si="0"/>
        <v>0</v>
      </c>
    </row>
    <row r="39" spans="1:9" ht="89" customHeight="1">
      <c r="A39" s="7">
        <v>14</v>
      </c>
      <c r="B39" s="27" t="s">
        <v>58</v>
      </c>
      <c r="C39" s="28"/>
      <c r="D39" s="7">
        <v>1</v>
      </c>
      <c r="E39" s="14"/>
      <c r="F39" s="7">
        <v>21</v>
      </c>
      <c r="G39" s="6">
        <f aca="true" t="shared" si="3" ref="G39:G57">E39*0.21*D39</f>
        <v>0</v>
      </c>
      <c r="H39" s="6">
        <f aca="true" t="shared" si="4" ref="H39:H57">E39*D39</f>
        <v>0</v>
      </c>
      <c r="I39" s="6">
        <f t="shared" si="0"/>
        <v>0</v>
      </c>
    </row>
    <row r="40" spans="1:9" ht="162" customHeight="1">
      <c r="A40" s="7">
        <v>15</v>
      </c>
      <c r="B40" s="27" t="s">
        <v>59</v>
      </c>
      <c r="C40" s="28"/>
      <c r="D40" s="7">
        <v>1</v>
      </c>
      <c r="E40" s="14"/>
      <c r="F40" s="7">
        <v>21</v>
      </c>
      <c r="G40" s="6">
        <f t="shared" si="3"/>
        <v>0</v>
      </c>
      <c r="H40" s="6">
        <f t="shared" si="4"/>
        <v>0</v>
      </c>
      <c r="I40" s="6">
        <f t="shared" si="0"/>
        <v>0</v>
      </c>
    </row>
    <row r="41" spans="1:9" ht="47" customHeight="1">
      <c r="A41" s="7">
        <v>16</v>
      </c>
      <c r="B41" s="27" t="s">
        <v>60</v>
      </c>
      <c r="C41" s="28"/>
      <c r="D41" s="7">
        <v>1</v>
      </c>
      <c r="E41" s="14"/>
      <c r="F41" s="7">
        <v>21</v>
      </c>
      <c r="G41" s="6">
        <f t="shared" si="3"/>
        <v>0</v>
      </c>
      <c r="H41" s="6">
        <f t="shared" si="4"/>
        <v>0</v>
      </c>
      <c r="I41" s="6">
        <f t="shared" si="0"/>
        <v>0</v>
      </c>
    </row>
    <row r="42" spans="1:9" ht="33" customHeight="1">
      <c r="A42" s="20">
        <v>17</v>
      </c>
      <c r="B42" s="51" t="s">
        <v>61</v>
      </c>
      <c r="C42" s="54"/>
      <c r="D42" s="20">
        <v>1</v>
      </c>
      <c r="E42" s="21"/>
      <c r="F42" s="20">
        <v>21</v>
      </c>
      <c r="G42" s="6">
        <f t="shared" si="3"/>
        <v>0</v>
      </c>
      <c r="H42" s="6">
        <f t="shared" si="4"/>
        <v>0</v>
      </c>
      <c r="I42" s="6">
        <f t="shared" si="0"/>
        <v>0</v>
      </c>
    </row>
    <row r="43" spans="1:9" ht="42.5" customHeight="1">
      <c r="A43" s="7">
        <v>18</v>
      </c>
      <c r="B43" s="27" t="s">
        <v>62</v>
      </c>
      <c r="C43" s="41"/>
      <c r="D43" s="20">
        <v>1</v>
      </c>
      <c r="E43" s="21"/>
      <c r="F43" s="20">
        <v>21</v>
      </c>
      <c r="G43" s="6">
        <f t="shared" si="3"/>
        <v>0</v>
      </c>
      <c r="H43" s="6">
        <f t="shared" si="4"/>
        <v>0</v>
      </c>
      <c r="I43" s="6">
        <f t="shared" si="0"/>
        <v>0</v>
      </c>
    </row>
    <row r="44" spans="1:9" ht="305.5" customHeight="1">
      <c r="A44" s="7">
        <v>19</v>
      </c>
      <c r="B44" s="27" t="s">
        <v>63</v>
      </c>
      <c r="C44" s="41"/>
      <c r="D44" s="20">
        <v>1</v>
      </c>
      <c r="E44" s="21"/>
      <c r="F44" s="7">
        <v>21</v>
      </c>
      <c r="G44" s="6">
        <f t="shared" si="3"/>
        <v>0</v>
      </c>
      <c r="H44" s="6">
        <f t="shared" si="4"/>
        <v>0</v>
      </c>
      <c r="I44" s="6">
        <f t="shared" si="0"/>
        <v>0</v>
      </c>
    </row>
    <row r="45" spans="1:9" ht="30.5" customHeight="1">
      <c r="A45" s="7">
        <v>20</v>
      </c>
      <c r="B45" s="27" t="s">
        <v>64</v>
      </c>
      <c r="C45" s="41"/>
      <c r="D45" s="20">
        <v>1</v>
      </c>
      <c r="E45" s="21"/>
      <c r="F45" s="7">
        <v>21</v>
      </c>
      <c r="G45" s="6">
        <f t="shared" si="3"/>
        <v>0</v>
      </c>
      <c r="H45" s="6">
        <f t="shared" si="4"/>
        <v>0</v>
      </c>
      <c r="I45" s="6">
        <f t="shared" si="0"/>
        <v>0</v>
      </c>
    </row>
    <row r="46" spans="1:9" ht="131" customHeight="1">
      <c r="A46" s="7">
        <v>21</v>
      </c>
      <c r="B46" s="27" t="s">
        <v>65</v>
      </c>
      <c r="C46" s="41"/>
      <c r="D46" s="20">
        <v>3</v>
      </c>
      <c r="E46" s="21"/>
      <c r="F46" s="7">
        <v>21</v>
      </c>
      <c r="G46" s="6">
        <f t="shared" si="3"/>
        <v>0</v>
      </c>
      <c r="H46" s="6">
        <f t="shared" si="4"/>
        <v>0</v>
      </c>
      <c r="I46" s="6">
        <f t="shared" si="0"/>
        <v>0</v>
      </c>
    </row>
    <row r="47" spans="1:9" ht="73" customHeight="1">
      <c r="A47" s="7">
        <v>22</v>
      </c>
      <c r="B47" s="27" t="s">
        <v>66</v>
      </c>
      <c r="C47" s="41"/>
      <c r="D47" s="20">
        <v>1</v>
      </c>
      <c r="E47" s="21"/>
      <c r="F47" s="7">
        <v>21</v>
      </c>
      <c r="G47" s="6">
        <f t="shared" si="3"/>
        <v>0</v>
      </c>
      <c r="H47" s="6">
        <f t="shared" si="4"/>
        <v>0</v>
      </c>
      <c r="I47" s="6">
        <f t="shared" si="0"/>
        <v>0</v>
      </c>
    </row>
    <row r="48" spans="1:9" ht="79.5" customHeight="1">
      <c r="A48" s="15">
        <v>23</v>
      </c>
      <c r="B48" s="53" t="s">
        <v>67</v>
      </c>
      <c r="C48" s="41"/>
      <c r="D48" s="20">
        <v>1</v>
      </c>
      <c r="E48" s="21"/>
      <c r="F48" s="7">
        <v>21</v>
      </c>
      <c r="G48" s="6">
        <f t="shared" si="3"/>
        <v>0</v>
      </c>
      <c r="H48" s="6">
        <f t="shared" si="4"/>
        <v>0</v>
      </c>
      <c r="I48" s="6">
        <f t="shared" si="0"/>
        <v>0</v>
      </c>
    </row>
    <row r="49" spans="1:9" ht="160" customHeight="1">
      <c r="A49" s="7">
        <v>24</v>
      </c>
      <c r="B49" s="27" t="s">
        <v>68</v>
      </c>
      <c r="C49" s="41"/>
      <c r="D49" s="20">
        <v>1</v>
      </c>
      <c r="E49" s="21"/>
      <c r="F49" s="7">
        <v>21</v>
      </c>
      <c r="G49" s="6">
        <f t="shared" si="3"/>
        <v>0</v>
      </c>
      <c r="H49" s="6">
        <f t="shared" si="4"/>
        <v>0</v>
      </c>
      <c r="I49" s="6">
        <f t="shared" si="0"/>
        <v>0</v>
      </c>
    </row>
    <row r="50" spans="1:9" ht="45" customHeight="1">
      <c r="A50" s="7">
        <v>25</v>
      </c>
      <c r="B50" s="27" t="s">
        <v>69</v>
      </c>
      <c r="C50" s="41"/>
      <c r="D50" s="20">
        <v>1</v>
      </c>
      <c r="E50" s="21"/>
      <c r="F50" s="7">
        <v>21</v>
      </c>
      <c r="G50" s="6">
        <f t="shared" si="3"/>
        <v>0</v>
      </c>
      <c r="H50" s="6">
        <f t="shared" si="4"/>
        <v>0</v>
      </c>
      <c r="I50" s="6">
        <f t="shared" si="0"/>
        <v>0</v>
      </c>
    </row>
    <row r="51" spans="1:9" ht="102.5" customHeight="1">
      <c r="A51" s="7">
        <v>26</v>
      </c>
      <c r="B51" s="27" t="s">
        <v>70</v>
      </c>
      <c r="C51" s="41"/>
      <c r="D51" s="20">
        <v>1</v>
      </c>
      <c r="E51" s="21"/>
      <c r="F51" s="7">
        <v>21</v>
      </c>
      <c r="G51" s="6">
        <f t="shared" si="3"/>
        <v>0</v>
      </c>
      <c r="H51" s="6">
        <f t="shared" si="4"/>
        <v>0</v>
      </c>
      <c r="I51" s="6">
        <f t="shared" si="0"/>
        <v>0</v>
      </c>
    </row>
    <row r="52" spans="1:9" ht="118.5" customHeight="1">
      <c r="A52" s="7">
        <v>27</v>
      </c>
      <c r="B52" s="27" t="s">
        <v>71</v>
      </c>
      <c r="C52" s="41"/>
      <c r="D52" s="20">
        <v>4</v>
      </c>
      <c r="E52" s="21"/>
      <c r="F52" s="7">
        <v>21</v>
      </c>
      <c r="G52" s="6">
        <f t="shared" si="3"/>
        <v>0</v>
      </c>
      <c r="H52" s="6">
        <f t="shared" si="4"/>
        <v>0</v>
      </c>
      <c r="I52" s="6">
        <f t="shared" si="0"/>
        <v>0</v>
      </c>
    </row>
    <row r="53" spans="1:9" ht="133" customHeight="1">
      <c r="A53" s="7">
        <v>28</v>
      </c>
      <c r="B53" s="27" t="s">
        <v>72</v>
      </c>
      <c r="C53" s="41"/>
      <c r="D53" s="20">
        <v>1</v>
      </c>
      <c r="E53" s="21"/>
      <c r="F53" s="7">
        <v>21</v>
      </c>
      <c r="G53" s="6">
        <f t="shared" si="3"/>
        <v>0</v>
      </c>
      <c r="H53" s="6">
        <f t="shared" si="4"/>
        <v>0</v>
      </c>
      <c r="I53" s="6">
        <f t="shared" si="0"/>
        <v>0</v>
      </c>
    </row>
    <row r="54" spans="1:9" ht="57.5" customHeight="1">
      <c r="A54" s="7">
        <v>29</v>
      </c>
      <c r="B54" s="27" t="s">
        <v>73</v>
      </c>
      <c r="C54" s="41"/>
      <c r="D54" s="20">
        <v>1</v>
      </c>
      <c r="E54" s="21"/>
      <c r="F54" s="7">
        <v>21</v>
      </c>
      <c r="G54" s="6">
        <f t="shared" si="3"/>
        <v>0</v>
      </c>
      <c r="H54" s="6">
        <f t="shared" si="4"/>
        <v>0</v>
      </c>
      <c r="I54" s="6">
        <f t="shared" si="0"/>
        <v>0</v>
      </c>
    </row>
    <row r="55" spans="1:9" ht="73.5" customHeight="1">
      <c r="A55" s="7">
        <v>30</v>
      </c>
      <c r="B55" s="27" t="s">
        <v>74</v>
      </c>
      <c r="C55" s="41"/>
      <c r="D55" s="20">
        <v>1</v>
      </c>
      <c r="E55" s="21"/>
      <c r="F55" s="7">
        <v>21</v>
      </c>
      <c r="G55" s="6">
        <f t="shared" si="3"/>
        <v>0</v>
      </c>
      <c r="H55" s="6">
        <f t="shared" si="4"/>
        <v>0</v>
      </c>
      <c r="I55" s="6">
        <f t="shared" si="0"/>
        <v>0</v>
      </c>
    </row>
    <row r="56" spans="1:9" ht="59.5" customHeight="1">
      <c r="A56" s="7">
        <v>31</v>
      </c>
      <c r="B56" s="27" t="s">
        <v>75</v>
      </c>
      <c r="C56" s="28"/>
      <c r="D56" s="20">
        <v>1</v>
      </c>
      <c r="E56" s="21"/>
      <c r="F56" s="7">
        <v>21</v>
      </c>
      <c r="G56" s="6">
        <f t="shared" si="3"/>
        <v>0</v>
      </c>
      <c r="H56" s="6">
        <f t="shared" si="4"/>
        <v>0</v>
      </c>
      <c r="I56" s="6">
        <f t="shared" si="0"/>
        <v>0</v>
      </c>
    </row>
    <row r="57" spans="1:9" ht="409" customHeight="1">
      <c r="A57" s="24">
        <v>32</v>
      </c>
      <c r="B57" s="51" t="s">
        <v>76</v>
      </c>
      <c r="C57" s="52"/>
      <c r="D57" s="24">
        <v>1</v>
      </c>
      <c r="E57" s="26"/>
      <c r="F57" s="24">
        <v>21</v>
      </c>
      <c r="G57" s="22">
        <f t="shared" si="3"/>
        <v>0</v>
      </c>
      <c r="H57" s="22">
        <f t="shared" si="4"/>
        <v>0</v>
      </c>
      <c r="I57" s="22">
        <f t="shared" si="0"/>
        <v>0</v>
      </c>
    </row>
    <row r="58" spans="1:9" ht="409.5" customHeight="1">
      <c r="A58" s="98"/>
      <c r="B58" s="49"/>
      <c r="C58" s="50"/>
      <c r="D58" s="98"/>
      <c r="E58" s="99"/>
      <c r="F58" s="98"/>
      <c r="G58" s="99"/>
      <c r="H58" s="99"/>
      <c r="I58" s="99"/>
    </row>
    <row r="59" spans="1:9" ht="409.5" customHeight="1">
      <c r="A59" s="98"/>
      <c r="B59" s="49"/>
      <c r="C59" s="50"/>
      <c r="D59" s="98"/>
      <c r="E59" s="99"/>
      <c r="F59" s="98"/>
      <c r="G59" s="99"/>
      <c r="H59" s="99"/>
      <c r="I59" s="99"/>
    </row>
    <row r="60" spans="1:9" ht="314.5" customHeight="1">
      <c r="A60" s="25"/>
      <c r="B60" s="47"/>
      <c r="C60" s="48"/>
      <c r="D60" s="25"/>
      <c r="E60" s="23"/>
      <c r="F60" s="25"/>
      <c r="G60" s="23"/>
      <c r="H60" s="23"/>
      <c r="I60" s="23"/>
    </row>
    <row r="61" spans="1:9" ht="262" customHeight="1">
      <c r="A61" s="7">
        <v>33</v>
      </c>
      <c r="B61" s="27" t="s">
        <v>77</v>
      </c>
      <c r="C61" s="41"/>
      <c r="D61" s="20">
        <v>1</v>
      </c>
      <c r="E61" s="21"/>
      <c r="F61" s="7">
        <v>21</v>
      </c>
      <c r="G61" s="6">
        <f aca="true" t="shared" si="5" ref="G61:G68">E61*0.21*D61</f>
        <v>0</v>
      </c>
      <c r="H61" s="6">
        <f aca="true" t="shared" si="6" ref="H61:H68">E61*D61</f>
        <v>0</v>
      </c>
      <c r="I61" s="6">
        <f aca="true" t="shared" si="7" ref="I61:I68">H61*1.21</f>
        <v>0</v>
      </c>
    </row>
    <row r="62" spans="1:9" ht="44" customHeight="1">
      <c r="A62" s="7">
        <v>34</v>
      </c>
      <c r="B62" s="27" t="s">
        <v>78</v>
      </c>
      <c r="C62" s="41"/>
      <c r="D62" s="20">
        <v>1</v>
      </c>
      <c r="E62" s="21"/>
      <c r="F62" s="7">
        <v>21</v>
      </c>
      <c r="G62" s="6">
        <f t="shared" si="5"/>
        <v>0</v>
      </c>
      <c r="H62" s="6">
        <f t="shared" si="6"/>
        <v>0</v>
      </c>
      <c r="I62" s="6">
        <f t="shared" si="7"/>
        <v>0</v>
      </c>
    </row>
    <row r="63" spans="1:9" ht="42.5" customHeight="1">
      <c r="A63" s="7">
        <v>35</v>
      </c>
      <c r="B63" s="27" t="s">
        <v>79</v>
      </c>
      <c r="C63" s="41"/>
      <c r="D63" s="20">
        <v>1</v>
      </c>
      <c r="E63" s="21"/>
      <c r="F63" s="7">
        <v>21</v>
      </c>
      <c r="G63" s="6">
        <f t="shared" si="5"/>
        <v>0</v>
      </c>
      <c r="H63" s="6">
        <f t="shared" si="6"/>
        <v>0</v>
      </c>
      <c r="I63" s="6">
        <f t="shared" si="7"/>
        <v>0</v>
      </c>
    </row>
    <row r="64" spans="1:9" ht="60" customHeight="1">
      <c r="A64" s="7">
        <v>36</v>
      </c>
      <c r="B64" s="27" t="s">
        <v>80</v>
      </c>
      <c r="C64" s="41"/>
      <c r="D64" s="20">
        <v>1</v>
      </c>
      <c r="E64" s="21"/>
      <c r="F64" s="7">
        <v>21</v>
      </c>
      <c r="G64" s="6">
        <f t="shared" si="5"/>
        <v>0</v>
      </c>
      <c r="H64" s="6">
        <f t="shared" si="6"/>
        <v>0</v>
      </c>
      <c r="I64" s="6">
        <f t="shared" si="7"/>
        <v>0</v>
      </c>
    </row>
    <row r="65" spans="1:9" ht="333" customHeight="1">
      <c r="A65" s="7">
        <v>37</v>
      </c>
      <c r="B65" s="27" t="s">
        <v>81</v>
      </c>
      <c r="C65" s="41"/>
      <c r="D65" s="20">
        <v>1</v>
      </c>
      <c r="E65" s="21"/>
      <c r="F65" s="7">
        <v>21</v>
      </c>
      <c r="G65" s="6">
        <f t="shared" si="5"/>
        <v>0</v>
      </c>
      <c r="H65" s="6">
        <f t="shared" si="6"/>
        <v>0</v>
      </c>
      <c r="I65" s="6">
        <f t="shared" si="7"/>
        <v>0</v>
      </c>
    </row>
    <row r="66" spans="1:9" ht="409.5" customHeight="1">
      <c r="A66" s="24">
        <v>38</v>
      </c>
      <c r="B66" s="51" t="s">
        <v>82</v>
      </c>
      <c r="C66" s="54"/>
      <c r="D66" s="24">
        <v>1</v>
      </c>
      <c r="E66" s="26"/>
      <c r="F66" s="24">
        <v>21</v>
      </c>
      <c r="G66" s="22">
        <f t="shared" si="5"/>
        <v>0</v>
      </c>
      <c r="H66" s="22">
        <f t="shared" si="6"/>
        <v>0</v>
      </c>
      <c r="I66" s="22">
        <f t="shared" si="7"/>
        <v>0</v>
      </c>
    </row>
    <row r="67" spans="1:9" ht="273" customHeight="1">
      <c r="A67" s="25"/>
      <c r="B67" s="47"/>
      <c r="C67" s="48"/>
      <c r="D67" s="25"/>
      <c r="E67" s="23"/>
      <c r="F67" s="25"/>
      <c r="G67" s="23"/>
      <c r="H67" s="23"/>
      <c r="I67" s="23"/>
    </row>
    <row r="68" spans="1:9" ht="409" customHeight="1">
      <c r="A68" s="24">
        <v>39</v>
      </c>
      <c r="B68" s="51" t="s">
        <v>83</v>
      </c>
      <c r="C68" s="54"/>
      <c r="D68" s="24">
        <v>1</v>
      </c>
      <c r="E68" s="26"/>
      <c r="F68" s="24">
        <v>21</v>
      </c>
      <c r="G68" s="22">
        <f t="shared" si="5"/>
        <v>0</v>
      </c>
      <c r="H68" s="22">
        <f t="shared" si="6"/>
        <v>0</v>
      </c>
      <c r="I68" s="22">
        <f t="shared" si="7"/>
        <v>0</v>
      </c>
    </row>
    <row r="69" spans="1:9" ht="263" customHeight="1">
      <c r="A69" s="25"/>
      <c r="B69" s="47"/>
      <c r="C69" s="48"/>
      <c r="D69" s="25"/>
      <c r="E69" s="23"/>
      <c r="F69" s="25"/>
      <c r="G69" s="23"/>
      <c r="H69" s="23"/>
      <c r="I69" s="23"/>
    </row>
    <row r="70" spans="1:9" ht="75" customHeight="1">
      <c r="A70" s="7">
        <v>40</v>
      </c>
      <c r="B70" s="27" t="s">
        <v>84</v>
      </c>
      <c r="C70" s="41"/>
      <c r="D70" s="20">
        <v>1</v>
      </c>
      <c r="E70" s="21"/>
      <c r="F70" s="7">
        <v>21</v>
      </c>
      <c r="G70" s="16">
        <f aca="true" t="shared" si="8" ref="G70:G92">E70*0.21*D70</f>
        <v>0</v>
      </c>
      <c r="H70" s="16">
        <f aca="true" t="shared" si="9" ref="H70:H92">E70*D70</f>
        <v>0</v>
      </c>
      <c r="I70" s="16">
        <f aca="true" t="shared" si="10" ref="I70:I92">H70*1.21</f>
        <v>0</v>
      </c>
    </row>
    <row r="71" spans="1:9" ht="394.5" customHeight="1">
      <c r="A71" s="7">
        <v>41</v>
      </c>
      <c r="B71" s="27" t="s">
        <v>85</v>
      </c>
      <c r="C71" s="41"/>
      <c r="D71" s="20">
        <v>1</v>
      </c>
      <c r="E71" s="21"/>
      <c r="F71" s="7">
        <v>21</v>
      </c>
      <c r="G71" s="6">
        <f t="shared" si="8"/>
        <v>0</v>
      </c>
      <c r="H71" s="6">
        <f t="shared" si="9"/>
        <v>0</v>
      </c>
      <c r="I71" s="6">
        <f t="shared" si="10"/>
        <v>0</v>
      </c>
    </row>
    <row r="72" spans="1:9" ht="30.5" customHeight="1">
      <c r="A72" s="7">
        <v>41</v>
      </c>
      <c r="B72" s="27" t="s">
        <v>86</v>
      </c>
      <c r="C72" s="41"/>
      <c r="D72" s="20">
        <v>1</v>
      </c>
      <c r="E72" s="21"/>
      <c r="F72" s="7">
        <v>21</v>
      </c>
      <c r="G72" s="6">
        <f t="shared" si="8"/>
        <v>0</v>
      </c>
      <c r="H72" s="6">
        <f t="shared" si="9"/>
        <v>0</v>
      </c>
      <c r="I72" s="6">
        <f t="shared" si="10"/>
        <v>0</v>
      </c>
    </row>
    <row r="73" spans="1:9" ht="14.5" customHeight="1">
      <c r="A73" s="7">
        <v>42</v>
      </c>
      <c r="B73" s="27" t="s">
        <v>87</v>
      </c>
      <c r="C73" s="41"/>
      <c r="D73" s="20">
        <v>1</v>
      </c>
      <c r="E73" s="21"/>
      <c r="F73" s="7">
        <v>21</v>
      </c>
      <c r="G73" s="6">
        <f t="shared" si="8"/>
        <v>0</v>
      </c>
      <c r="H73" s="6">
        <f t="shared" si="9"/>
        <v>0</v>
      </c>
      <c r="I73" s="6">
        <f t="shared" si="10"/>
        <v>0</v>
      </c>
    </row>
    <row r="74" spans="1:9" ht="31.5" customHeight="1">
      <c r="A74" s="7">
        <v>44</v>
      </c>
      <c r="B74" s="27" t="s">
        <v>88</v>
      </c>
      <c r="C74" s="41"/>
      <c r="D74" s="20">
        <v>1</v>
      </c>
      <c r="E74" s="21"/>
      <c r="F74" s="7">
        <v>21</v>
      </c>
      <c r="G74" s="6">
        <f t="shared" si="8"/>
        <v>0</v>
      </c>
      <c r="H74" s="6">
        <f t="shared" si="9"/>
        <v>0</v>
      </c>
      <c r="I74" s="6">
        <f t="shared" si="10"/>
        <v>0</v>
      </c>
    </row>
    <row r="75" spans="1:9" ht="409.5" customHeight="1">
      <c r="A75" s="24">
        <v>45</v>
      </c>
      <c r="B75" s="51" t="s">
        <v>89</v>
      </c>
      <c r="C75" s="54"/>
      <c r="D75" s="24">
        <v>1</v>
      </c>
      <c r="E75" s="26"/>
      <c r="F75" s="24">
        <v>21</v>
      </c>
      <c r="G75" s="22">
        <f t="shared" si="8"/>
        <v>0</v>
      </c>
      <c r="H75" s="22">
        <f t="shared" si="9"/>
        <v>0</v>
      </c>
      <c r="I75" s="22">
        <f t="shared" si="10"/>
        <v>0</v>
      </c>
    </row>
    <row r="76" spans="1:9" ht="156.5" customHeight="1">
      <c r="A76" s="25"/>
      <c r="B76" s="47"/>
      <c r="C76" s="48"/>
      <c r="D76" s="25"/>
      <c r="E76" s="23"/>
      <c r="F76" s="25"/>
      <c r="G76" s="23">
        <f t="shared" si="8"/>
        <v>0</v>
      </c>
      <c r="H76" s="23">
        <f t="shared" si="9"/>
        <v>0</v>
      </c>
      <c r="I76" s="23">
        <f t="shared" si="10"/>
        <v>0</v>
      </c>
    </row>
    <row r="77" spans="1:9" ht="88.5" customHeight="1">
      <c r="A77" s="7">
        <v>46</v>
      </c>
      <c r="B77" s="27" t="s">
        <v>90</v>
      </c>
      <c r="C77" s="41"/>
      <c r="D77" s="20">
        <v>1</v>
      </c>
      <c r="E77" s="21"/>
      <c r="F77" s="7">
        <v>21</v>
      </c>
      <c r="G77" s="6">
        <f t="shared" si="8"/>
        <v>0</v>
      </c>
      <c r="H77" s="6">
        <f t="shared" si="9"/>
        <v>0</v>
      </c>
      <c r="I77" s="6">
        <f t="shared" si="10"/>
        <v>0</v>
      </c>
    </row>
    <row r="78" spans="1:9" ht="409.5" customHeight="1">
      <c r="A78" s="24">
        <v>47</v>
      </c>
      <c r="B78" s="51" t="s">
        <v>91</v>
      </c>
      <c r="C78" s="54"/>
      <c r="D78" s="24">
        <v>1</v>
      </c>
      <c r="E78" s="26"/>
      <c r="F78" s="24">
        <v>21</v>
      </c>
      <c r="G78" s="22">
        <f t="shared" si="8"/>
        <v>0</v>
      </c>
      <c r="H78" s="22">
        <f t="shared" si="9"/>
        <v>0</v>
      </c>
      <c r="I78" s="22">
        <f t="shared" si="10"/>
        <v>0</v>
      </c>
    </row>
    <row r="79" spans="1:9" ht="409.5" customHeight="1">
      <c r="A79" s="98"/>
      <c r="B79" s="49"/>
      <c r="C79" s="50"/>
      <c r="D79" s="98"/>
      <c r="E79" s="99"/>
      <c r="F79" s="98"/>
      <c r="G79" s="99">
        <f t="shared" si="8"/>
        <v>0</v>
      </c>
      <c r="H79" s="99">
        <f t="shared" si="9"/>
        <v>0</v>
      </c>
      <c r="I79" s="99">
        <f t="shared" si="10"/>
        <v>0</v>
      </c>
    </row>
    <row r="80" spans="1:9" ht="98" customHeight="1">
      <c r="A80" s="25"/>
      <c r="B80" s="47"/>
      <c r="C80" s="48"/>
      <c r="D80" s="25"/>
      <c r="E80" s="23"/>
      <c r="F80" s="25"/>
      <c r="G80" s="23">
        <f t="shared" si="8"/>
        <v>0</v>
      </c>
      <c r="H80" s="23">
        <f t="shared" si="9"/>
        <v>0</v>
      </c>
      <c r="I80" s="23">
        <f t="shared" si="10"/>
        <v>0</v>
      </c>
    </row>
    <row r="81" spans="1:9" ht="409.5" customHeight="1">
      <c r="A81" s="24">
        <v>48</v>
      </c>
      <c r="B81" s="51" t="s">
        <v>92</v>
      </c>
      <c r="C81" s="54"/>
      <c r="D81" s="24">
        <v>1</v>
      </c>
      <c r="E81" s="26"/>
      <c r="F81" s="24">
        <v>21</v>
      </c>
      <c r="G81" s="22">
        <f t="shared" si="8"/>
        <v>0</v>
      </c>
      <c r="H81" s="22">
        <f t="shared" si="9"/>
        <v>0</v>
      </c>
      <c r="I81" s="22">
        <f t="shared" si="10"/>
        <v>0</v>
      </c>
    </row>
    <row r="82" spans="1:9" ht="303.5" customHeight="1">
      <c r="A82" s="25"/>
      <c r="B82" s="47"/>
      <c r="C82" s="48"/>
      <c r="D82" s="25"/>
      <c r="E82" s="23"/>
      <c r="F82" s="25"/>
      <c r="G82" s="23">
        <f t="shared" si="8"/>
        <v>0</v>
      </c>
      <c r="H82" s="23">
        <f t="shared" si="9"/>
        <v>0</v>
      </c>
      <c r="I82" s="23">
        <f t="shared" si="10"/>
        <v>0</v>
      </c>
    </row>
    <row r="83" spans="1:9" ht="409.5" customHeight="1">
      <c r="A83" s="24">
        <v>49</v>
      </c>
      <c r="B83" s="51" t="s">
        <v>93</v>
      </c>
      <c r="C83" s="54"/>
      <c r="D83" s="24">
        <v>1</v>
      </c>
      <c r="E83" s="26"/>
      <c r="F83" s="24">
        <v>21</v>
      </c>
      <c r="G83" s="22">
        <f t="shared" si="8"/>
        <v>0</v>
      </c>
      <c r="H83" s="22">
        <f t="shared" si="9"/>
        <v>0</v>
      </c>
      <c r="I83" s="22">
        <f t="shared" si="10"/>
        <v>0</v>
      </c>
    </row>
    <row r="84" spans="1:9" ht="159.5" customHeight="1">
      <c r="A84" s="25"/>
      <c r="B84" s="47"/>
      <c r="C84" s="48"/>
      <c r="D84" s="25"/>
      <c r="E84" s="23"/>
      <c r="F84" s="25"/>
      <c r="G84" s="23">
        <f t="shared" si="8"/>
        <v>0</v>
      </c>
      <c r="H84" s="23">
        <f t="shared" si="9"/>
        <v>0</v>
      </c>
      <c r="I84" s="23">
        <f t="shared" si="10"/>
        <v>0</v>
      </c>
    </row>
    <row r="85" spans="1:9" ht="74.5" customHeight="1">
      <c r="A85" s="7">
        <v>50</v>
      </c>
      <c r="B85" s="27" t="s">
        <v>94</v>
      </c>
      <c r="C85" s="41"/>
      <c r="D85" s="20">
        <v>1</v>
      </c>
      <c r="E85" s="21"/>
      <c r="F85" s="7">
        <v>21</v>
      </c>
      <c r="G85" s="16">
        <f t="shared" si="8"/>
        <v>0</v>
      </c>
      <c r="H85" s="16">
        <f t="shared" si="9"/>
        <v>0</v>
      </c>
      <c r="I85" s="16">
        <f t="shared" si="10"/>
        <v>0</v>
      </c>
    </row>
    <row r="86" spans="1:9" ht="87.5" customHeight="1">
      <c r="A86" s="7">
        <v>51</v>
      </c>
      <c r="B86" s="27" t="s">
        <v>95</v>
      </c>
      <c r="C86" s="41"/>
      <c r="D86" s="20">
        <v>1</v>
      </c>
      <c r="E86" s="21"/>
      <c r="F86" s="7">
        <v>21</v>
      </c>
      <c r="G86" s="16">
        <f t="shared" si="8"/>
        <v>0</v>
      </c>
      <c r="H86" s="16">
        <f t="shared" si="9"/>
        <v>0</v>
      </c>
      <c r="I86" s="16">
        <f t="shared" si="10"/>
        <v>0</v>
      </c>
    </row>
    <row r="87" spans="1:9" ht="45.5" customHeight="1">
      <c r="A87" s="7">
        <v>52</v>
      </c>
      <c r="B87" s="27" t="s">
        <v>96</v>
      </c>
      <c r="C87" s="41"/>
      <c r="D87" s="20">
        <v>1</v>
      </c>
      <c r="E87" s="21"/>
      <c r="F87" s="7">
        <v>21</v>
      </c>
      <c r="G87" s="16">
        <f t="shared" si="8"/>
        <v>0</v>
      </c>
      <c r="H87" s="16">
        <f t="shared" si="9"/>
        <v>0</v>
      </c>
      <c r="I87" s="16">
        <f t="shared" si="10"/>
        <v>0</v>
      </c>
    </row>
    <row r="88" spans="1:9" ht="47" customHeight="1">
      <c r="A88" s="7">
        <v>53</v>
      </c>
      <c r="B88" s="27" t="s">
        <v>97</v>
      </c>
      <c r="C88" s="41"/>
      <c r="D88" s="20">
        <v>1</v>
      </c>
      <c r="E88" s="21"/>
      <c r="F88" s="7">
        <v>21</v>
      </c>
      <c r="G88" s="16">
        <f t="shared" si="8"/>
        <v>0</v>
      </c>
      <c r="H88" s="16">
        <f t="shared" si="9"/>
        <v>0</v>
      </c>
      <c r="I88" s="16">
        <f t="shared" si="10"/>
        <v>0</v>
      </c>
    </row>
    <row r="89" spans="1:9" ht="30.5" customHeight="1">
      <c r="A89" s="7">
        <v>54</v>
      </c>
      <c r="B89" s="27" t="s">
        <v>98</v>
      </c>
      <c r="C89" s="41"/>
      <c r="D89" s="20">
        <v>1</v>
      </c>
      <c r="E89" s="21"/>
      <c r="F89" s="7">
        <v>21</v>
      </c>
      <c r="G89" s="16">
        <f t="shared" si="8"/>
        <v>0</v>
      </c>
      <c r="H89" s="16">
        <f t="shared" si="9"/>
        <v>0</v>
      </c>
      <c r="I89" s="16">
        <f t="shared" si="10"/>
        <v>0</v>
      </c>
    </row>
    <row r="90" spans="1:9" ht="74" customHeight="1">
      <c r="A90" s="7">
        <v>55</v>
      </c>
      <c r="B90" s="27" t="s">
        <v>99</v>
      </c>
      <c r="C90" s="41"/>
      <c r="D90" s="20">
        <v>1</v>
      </c>
      <c r="E90" s="21"/>
      <c r="F90" s="7">
        <v>21</v>
      </c>
      <c r="G90" s="16">
        <f t="shared" si="8"/>
        <v>0</v>
      </c>
      <c r="H90" s="16">
        <f t="shared" si="9"/>
        <v>0</v>
      </c>
      <c r="I90" s="16">
        <f t="shared" si="10"/>
        <v>0</v>
      </c>
    </row>
    <row r="91" spans="1:9" ht="133.5" customHeight="1">
      <c r="A91" s="7">
        <v>56</v>
      </c>
      <c r="B91" s="27" t="s">
        <v>100</v>
      </c>
      <c r="C91" s="41"/>
      <c r="D91" s="20">
        <v>1</v>
      </c>
      <c r="E91" s="21"/>
      <c r="F91" s="7">
        <v>21</v>
      </c>
      <c r="G91" s="16">
        <f t="shared" si="8"/>
        <v>0</v>
      </c>
      <c r="H91" s="16">
        <f t="shared" si="9"/>
        <v>0</v>
      </c>
      <c r="I91" s="16">
        <f t="shared" si="10"/>
        <v>0</v>
      </c>
    </row>
    <row r="92" spans="1:9" ht="29" customHeight="1">
      <c r="A92" s="7">
        <v>57</v>
      </c>
      <c r="B92" s="27" t="s">
        <v>101</v>
      </c>
      <c r="C92" s="41"/>
      <c r="D92" s="20">
        <v>1</v>
      </c>
      <c r="E92" s="21"/>
      <c r="F92" s="7">
        <v>21</v>
      </c>
      <c r="G92" s="16">
        <f t="shared" si="8"/>
        <v>0</v>
      </c>
      <c r="H92" s="16">
        <f t="shared" si="9"/>
        <v>0</v>
      </c>
      <c r="I92" s="16">
        <f t="shared" si="10"/>
        <v>0</v>
      </c>
    </row>
    <row r="93" spans="1:9" ht="267" customHeight="1">
      <c r="A93" s="42" t="s">
        <v>102</v>
      </c>
      <c r="B93" s="43"/>
      <c r="C93" s="43"/>
      <c r="D93" s="43"/>
      <c r="E93" s="43"/>
      <c r="F93" s="43"/>
      <c r="G93" s="43"/>
      <c r="H93" s="43"/>
      <c r="I93" s="44"/>
    </row>
    <row r="94" spans="1:9" ht="27" customHeight="1">
      <c r="A94" s="92" t="s">
        <v>33</v>
      </c>
      <c r="B94" s="93"/>
      <c r="C94" s="93"/>
      <c r="D94" s="93"/>
      <c r="E94" s="93"/>
      <c r="F94" s="93"/>
      <c r="G94" s="93"/>
      <c r="H94" s="93"/>
      <c r="I94" s="94"/>
    </row>
    <row r="95" spans="1:9" ht="15.5">
      <c r="A95" s="95" t="s">
        <v>34</v>
      </c>
      <c r="B95" s="96"/>
      <c r="C95" s="96"/>
      <c r="D95" s="96"/>
      <c r="E95" s="96"/>
      <c r="F95" s="96"/>
      <c r="G95" s="96"/>
      <c r="H95" s="96"/>
      <c r="I95" s="97"/>
    </row>
    <row r="96" spans="1:9" ht="32.5" customHeight="1">
      <c r="A96" s="95" t="s">
        <v>35</v>
      </c>
      <c r="B96" s="96"/>
      <c r="C96" s="96"/>
      <c r="D96" s="96"/>
      <c r="E96" s="96"/>
      <c r="F96" s="96"/>
      <c r="G96" s="96"/>
      <c r="H96" s="96"/>
      <c r="I96" s="97"/>
    </row>
    <row r="97" spans="1:9" ht="32" customHeight="1">
      <c r="A97" s="95" t="s">
        <v>36</v>
      </c>
      <c r="B97" s="96"/>
      <c r="C97" s="96"/>
      <c r="D97" s="96"/>
      <c r="E97" s="96"/>
      <c r="F97" s="96"/>
      <c r="G97" s="96"/>
      <c r="H97" s="96"/>
      <c r="I97" s="97"/>
    </row>
    <row r="98" spans="1:9" ht="48" customHeight="1">
      <c r="A98" s="95" t="s">
        <v>37</v>
      </c>
      <c r="B98" s="96"/>
      <c r="C98" s="96"/>
      <c r="D98" s="96"/>
      <c r="E98" s="96"/>
      <c r="F98" s="96"/>
      <c r="G98" s="96"/>
      <c r="H98" s="96"/>
      <c r="I98" s="97"/>
    </row>
    <row r="99" spans="1:9" ht="15.5">
      <c r="A99" s="95" t="s">
        <v>38</v>
      </c>
      <c r="B99" s="96"/>
      <c r="C99" s="96"/>
      <c r="D99" s="96"/>
      <c r="E99" s="96"/>
      <c r="F99" s="96"/>
      <c r="G99" s="96"/>
      <c r="H99" s="96"/>
      <c r="I99" s="97"/>
    </row>
    <row r="100" spans="1:9" ht="32" customHeight="1">
      <c r="A100" s="95" t="s">
        <v>39</v>
      </c>
      <c r="B100" s="96"/>
      <c r="C100" s="96"/>
      <c r="D100" s="96"/>
      <c r="E100" s="96"/>
      <c r="F100" s="96"/>
      <c r="G100" s="96"/>
      <c r="H100" s="96"/>
      <c r="I100" s="97"/>
    </row>
    <row r="101" spans="1:9" ht="131.5" customHeight="1">
      <c r="A101" s="95" t="s">
        <v>40</v>
      </c>
      <c r="B101" s="96"/>
      <c r="C101" s="96"/>
      <c r="D101" s="96"/>
      <c r="E101" s="96"/>
      <c r="F101" s="96"/>
      <c r="G101" s="96"/>
      <c r="H101" s="96"/>
      <c r="I101" s="97"/>
    </row>
    <row r="102" spans="1:9" ht="30.5" customHeight="1">
      <c r="A102" s="92" t="s">
        <v>41</v>
      </c>
      <c r="B102" s="93"/>
      <c r="C102" s="93"/>
      <c r="D102" s="93"/>
      <c r="E102" s="93"/>
      <c r="F102" s="93"/>
      <c r="G102" s="93"/>
      <c r="H102" s="93"/>
      <c r="I102" s="94"/>
    </row>
    <row r="103" spans="1:9" ht="97.5" customHeight="1">
      <c r="A103" s="95" t="s">
        <v>42</v>
      </c>
      <c r="B103" s="96"/>
      <c r="C103" s="96"/>
      <c r="D103" s="96"/>
      <c r="E103" s="96"/>
      <c r="F103" s="96"/>
      <c r="G103" s="96"/>
      <c r="H103" s="96"/>
      <c r="I103" s="97"/>
    </row>
    <row r="104" spans="1:9" ht="30.5" customHeight="1">
      <c r="A104" s="95" t="s">
        <v>43</v>
      </c>
      <c r="B104" s="96"/>
      <c r="C104" s="96"/>
      <c r="D104" s="96"/>
      <c r="E104" s="96"/>
      <c r="F104" s="96"/>
      <c r="G104" s="96"/>
      <c r="H104" s="96"/>
      <c r="I104" s="97"/>
    </row>
    <row r="105" spans="1:9" ht="70.5" customHeight="1">
      <c r="A105" s="29" t="s">
        <v>44</v>
      </c>
      <c r="B105" s="30"/>
      <c r="C105" s="30"/>
      <c r="D105" s="30"/>
      <c r="E105" s="30"/>
      <c r="F105" s="30"/>
      <c r="G105" s="30"/>
      <c r="H105" s="30"/>
      <c r="I105" s="31"/>
    </row>
  </sheetData>
  <sheetProtection algorithmName="SHA-512" hashValue="TZn8T9fGziErwDNnInH5e+2IDr+BVkMgv3NHqOf1iUtZduwCJGA6cYhga3oDnqljGIS2ACuvrENExDXKhjyCkw==" saltValue="RdY/z3mJheyK7ICqOsYYIg==" spinCount="100000" sheet="1" objects="1" scenarios="1"/>
  <mergeCells count="181">
    <mergeCell ref="I83:I84"/>
    <mergeCell ref="G78:G80"/>
    <mergeCell ref="H78:H80"/>
    <mergeCell ref="I78:I80"/>
    <mergeCell ref="B81:C82"/>
    <mergeCell ref="A81:A82"/>
    <mergeCell ref="D81:D82"/>
    <mergeCell ref="E81:E82"/>
    <mergeCell ref="F81:F82"/>
    <mergeCell ref="G81:G82"/>
    <mergeCell ref="H81:H82"/>
    <mergeCell ref="I81:I82"/>
    <mergeCell ref="B78:C80"/>
    <mergeCell ref="A78:A80"/>
    <mergeCell ref="D78:D80"/>
    <mergeCell ref="E78:E80"/>
    <mergeCell ref="F78:F80"/>
    <mergeCell ref="B83:C84"/>
    <mergeCell ref="A83:A84"/>
    <mergeCell ref="D83:D84"/>
    <mergeCell ref="E83:E84"/>
    <mergeCell ref="F83:F84"/>
    <mergeCell ref="B85:C85"/>
    <mergeCell ref="B86:C86"/>
    <mergeCell ref="B87:C87"/>
    <mergeCell ref="A75:A76"/>
    <mergeCell ref="D75:D76"/>
    <mergeCell ref="E75:E76"/>
    <mergeCell ref="F75:F76"/>
    <mergeCell ref="G75:G76"/>
    <mergeCell ref="H75:H76"/>
    <mergeCell ref="G83:G84"/>
    <mergeCell ref="H83:H84"/>
    <mergeCell ref="E66:E67"/>
    <mergeCell ref="F66:F67"/>
    <mergeCell ref="G66:G67"/>
    <mergeCell ref="H66:H67"/>
    <mergeCell ref="I66:I67"/>
    <mergeCell ref="B68:C69"/>
    <mergeCell ref="A68:A69"/>
    <mergeCell ref="D68:D69"/>
    <mergeCell ref="E68:E69"/>
    <mergeCell ref="F68:F69"/>
    <mergeCell ref="G68:G69"/>
    <mergeCell ref="H68:H69"/>
    <mergeCell ref="I68:I69"/>
    <mergeCell ref="A57:A60"/>
    <mergeCell ref="D57:D60"/>
    <mergeCell ref="E57:E60"/>
    <mergeCell ref="F57:F60"/>
    <mergeCell ref="G57:G60"/>
    <mergeCell ref="H57:H60"/>
    <mergeCell ref="I57:I60"/>
    <mergeCell ref="A101:I101"/>
    <mergeCell ref="B74:C74"/>
    <mergeCell ref="B77:C77"/>
    <mergeCell ref="B70:C70"/>
    <mergeCell ref="B71:C71"/>
    <mergeCell ref="B72:C72"/>
    <mergeCell ref="B73:C73"/>
    <mergeCell ref="B66:C67"/>
    <mergeCell ref="B75:C76"/>
    <mergeCell ref="B88:C88"/>
    <mergeCell ref="B89:C89"/>
    <mergeCell ref="B90:C90"/>
    <mergeCell ref="B91:C91"/>
    <mergeCell ref="B92:C92"/>
    <mergeCell ref="I75:I76"/>
    <mergeCell ref="A66:A67"/>
    <mergeCell ref="D66:D67"/>
    <mergeCell ref="A102:I102"/>
    <mergeCell ref="A103:I103"/>
    <mergeCell ref="A104:I104"/>
    <mergeCell ref="A94:I94"/>
    <mergeCell ref="A95:I95"/>
    <mergeCell ref="A96:I96"/>
    <mergeCell ref="A97:I97"/>
    <mergeCell ref="A98:I98"/>
    <mergeCell ref="A99:I99"/>
    <mergeCell ref="A100:I100"/>
    <mergeCell ref="A2:I2"/>
    <mergeCell ref="A3:I3"/>
    <mergeCell ref="A4:I4"/>
    <mergeCell ref="A5:B5"/>
    <mergeCell ref="C5:I5"/>
    <mergeCell ref="B34:C34"/>
    <mergeCell ref="H15:I15"/>
    <mergeCell ref="C15:F15"/>
    <mergeCell ref="A16:I16"/>
    <mergeCell ref="A17:D17"/>
    <mergeCell ref="A18:D18"/>
    <mergeCell ref="A11:B11"/>
    <mergeCell ref="H6:I6"/>
    <mergeCell ref="C6:F6"/>
    <mergeCell ref="A7:B7"/>
    <mergeCell ref="A8:B8"/>
    <mergeCell ref="A10:I10"/>
    <mergeCell ref="A6:B6"/>
    <mergeCell ref="C7:I7"/>
    <mergeCell ref="C11:I11"/>
    <mergeCell ref="B30:C30"/>
    <mergeCell ref="B33:C33"/>
    <mergeCell ref="B31:C32"/>
    <mergeCell ref="A12:B12"/>
    <mergeCell ref="B20:C20"/>
    <mergeCell ref="B26:C26"/>
    <mergeCell ref="A13:B13"/>
    <mergeCell ref="A14:B14"/>
    <mergeCell ref="A15:B15"/>
    <mergeCell ref="C13:I13"/>
    <mergeCell ref="C12:F12"/>
    <mergeCell ref="E17:I17"/>
    <mergeCell ref="E18:I18"/>
    <mergeCell ref="C14:I14"/>
    <mergeCell ref="H12:I12"/>
    <mergeCell ref="A21:A22"/>
    <mergeCell ref="D21:D22"/>
    <mergeCell ref="H21:H22"/>
    <mergeCell ref="I21:I22"/>
    <mergeCell ref="B50:C50"/>
    <mergeCell ref="B52:C52"/>
    <mergeCell ref="B53:C53"/>
    <mergeCell ref="B61:C61"/>
    <mergeCell ref="B46:C46"/>
    <mergeCell ref="B47:C47"/>
    <mergeCell ref="E21:E22"/>
    <mergeCell ref="F21:F22"/>
    <mergeCell ref="G21:G22"/>
    <mergeCell ref="B28:C29"/>
    <mergeCell ref="B48:C48"/>
    <mergeCell ref="B42:C42"/>
    <mergeCell ref="B43:C43"/>
    <mergeCell ref="B45:C45"/>
    <mergeCell ref="B44:C44"/>
    <mergeCell ref="B41:C41"/>
    <mergeCell ref="B37:C37"/>
    <mergeCell ref="B38:C38"/>
    <mergeCell ref="B39:C39"/>
    <mergeCell ref="B40:C40"/>
    <mergeCell ref="B35:C35"/>
    <mergeCell ref="B36:C36"/>
    <mergeCell ref="B51:C51"/>
    <mergeCell ref="B57:C60"/>
    <mergeCell ref="A105:I105"/>
    <mergeCell ref="A9:B9"/>
    <mergeCell ref="C9:I9"/>
    <mergeCell ref="D8:E8"/>
    <mergeCell ref="F8:G8"/>
    <mergeCell ref="B62:C62"/>
    <mergeCell ref="B63:C63"/>
    <mergeCell ref="B64:C64"/>
    <mergeCell ref="B65:C65"/>
    <mergeCell ref="A93:I93"/>
    <mergeCell ref="B54:C54"/>
    <mergeCell ref="B55:C55"/>
    <mergeCell ref="B56:C56"/>
    <mergeCell ref="B21:C22"/>
    <mergeCell ref="B49:C49"/>
    <mergeCell ref="A28:A29"/>
    <mergeCell ref="D28:D29"/>
    <mergeCell ref="E28:E29"/>
    <mergeCell ref="F28:F29"/>
    <mergeCell ref="G28:G29"/>
    <mergeCell ref="G23:G24"/>
    <mergeCell ref="H23:H24"/>
    <mergeCell ref="I23:I24"/>
    <mergeCell ref="B23:C25"/>
    <mergeCell ref="H28:H29"/>
    <mergeCell ref="I28:I29"/>
    <mergeCell ref="A23:A24"/>
    <mergeCell ref="D23:D24"/>
    <mergeCell ref="E23:E24"/>
    <mergeCell ref="F23:F24"/>
    <mergeCell ref="B27:C27"/>
    <mergeCell ref="H31:H32"/>
    <mergeCell ref="I31:I32"/>
    <mergeCell ref="A31:A32"/>
    <mergeCell ref="D31:D32"/>
    <mergeCell ref="E31:E32"/>
    <mergeCell ref="F31:F32"/>
    <mergeCell ref="G31:G32"/>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Eduard Korunka</cp:lastModifiedBy>
  <cp:lastPrinted>2023-05-29T16:00:00Z</cp:lastPrinted>
  <dcterms:created xsi:type="dcterms:W3CDTF">1997-01-24T11:07:25Z</dcterms:created>
  <dcterms:modified xsi:type="dcterms:W3CDTF">2023-06-06T11:59:34Z</dcterms:modified>
  <cp:category/>
  <cp:version/>
  <cp:contentType/>
  <cp:contentStatus/>
</cp:coreProperties>
</file>