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workbookProtection workbookAlgorithmName="SHA-512" workbookHashValue="uWRTJFr8P1cFj1TuNBChT+Y8XJHDZy+PIyagqMONT14x0R3fZ9DTlPlYgrNORhgG296MruELuBbz8Rrty0Ijmw==" workbookSpinCount="100000" workbookSaltValue="k2jHw1hnhSoP1IGr59Okew==" lockStructure="1"/>
  <bookViews>
    <workbookView xWindow="0" yWindow="0" windowWidth="18970" windowHeight="7920" activeTab="0"/>
  </bookViews>
  <sheets>
    <sheet name="List1" sheetId="1" r:id="rId1"/>
    <sheet name="List2" sheetId="2" r:id="rId2"/>
    <sheet name="List3" sheetId="3" r:id="rId3"/>
  </sheets>
  <definedNames/>
  <calcPr calcId="152511"/>
</workbook>
</file>

<file path=xl/sharedStrings.xml><?xml version="1.0" encoding="utf-8"?>
<sst xmlns="http://schemas.openxmlformats.org/spreadsheetml/2006/main" count="108" uniqueCount="99">
  <si>
    <t>NÁZEV VEŘEJNÉ ZAKÁZKY</t>
  </si>
  <si>
    <t>Zadavatel:</t>
  </si>
  <si>
    <t>…</t>
  </si>
  <si>
    <t>Sídlo:</t>
  </si>
  <si>
    <t>IČO:</t>
  </si>
  <si>
    <t>Statutární zástupce:</t>
  </si>
  <si>
    <t>Druh VZ:</t>
  </si>
  <si>
    <t>dodávky/služby</t>
  </si>
  <si>
    <t>Režim VZ:</t>
  </si>
  <si>
    <t>nadlimitní</t>
  </si>
  <si>
    <t>Druh řízení:</t>
  </si>
  <si>
    <t>OŘ</t>
  </si>
  <si>
    <t>DODAVATEL</t>
  </si>
  <si>
    <t>Název dodavatele:</t>
  </si>
  <si>
    <t>Kontaktní osoba:</t>
  </si>
  <si>
    <t>Email:</t>
  </si>
  <si>
    <t>Telefon:</t>
  </si>
  <si>
    <t>NABÍDKOVÁ CENA</t>
  </si>
  <si>
    <t>ks</t>
  </si>
  <si>
    <t>jednotková cena 
(Kč bez DPH)</t>
  </si>
  <si>
    <t>% DPH</t>
  </si>
  <si>
    <t>DPH</t>
  </si>
  <si>
    <t>celkem  bez DPH</t>
  </si>
  <si>
    <t>celkem s DPH</t>
  </si>
  <si>
    <t>číslo</t>
  </si>
  <si>
    <t>technická specifikace položky</t>
  </si>
  <si>
    <t>KRYCÍ LIST a TECNICKÁ SPECIFIKACE</t>
  </si>
  <si>
    <t>Střední odborná škola a Střední odborné učiliště, Sušice, U Kapličky 761</t>
  </si>
  <si>
    <t>U Kapličky 761, Sušice, 342 01</t>
  </si>
  <si>
    <t>Celková nabídková cena v Kč bez DPH část A</t>
  </si>
  <si>
    <t>Celková nabídková cena v Kč včetně DPH část A</t>
  </si>
  <si>
    <t>Ing. Jaromír Kolář - ředitel</t>
  </si>
  <si>
    <t>00077615</t>
  </si>
  <si>
    <t>FINANCOVÁNO Z EU:</t>
  </si>
  <si>
    <t>CZ.06.04.01/00/22_043/0002039</t>
  </si>
  <si>
    <t xml:space="preserve">Sestava 2 ks dílenských stolů s kontejnery a nástavbou </t>
  </si>
  <si>
    <t>Oboustranný pracovní stůl 1750 mm, Stůl s masivní bukovou deskou z vodovzdorné lepené spárovky tl. min 40 mm, max 50 mm. Povrch musí být ošetřen lněným olejem. Dále jsou součástí  dva zásuvkové kontejnery pro pracovní stoly, každý s 1 zásuvkou a dvířky. Výška zásuvky min. 90 až 100 mm, min 88% výsuv zásuvky, plošná nosnost zásuvky musí být minimálně 70 Kg, bude osazena centrálním zamykáním s cylindrickým zámkem + 2x klíč, zásuvka bude vybavena AL madlem s možností vložení popisu obsahu zásuvky. Pod zásuvkou jsou 1x dvířka s šířkou min. 550 mm, s uzamykáním cylindrickým zámkem + 2x klíč, uvnitř 1x police přestavitelná po 25 mm s plošnou nosností min 50 Kg. Dvířka jednoho kontejneru levá, dvířka druhého kontejneru pravá. Minimální vnitřní rozměr zásuvky: (š x h) 450 x 450 mm. Povrchová úprava práškovou barvou. Syntetické barvy se nepřipouští. Barevná kombinace korpusu/dvířka/zásuvky s ohledem na celkovou barevnou koncepci strojů a ostatního zařízení dílny: RAL 7016 / RAL 3000. Plošná nosnost stolu musí být min 700 kg. Velikost obou kontejnerů musí umožňovat jejich zasunutí pod desku stolu. Požadované orientační vnější rozměry stolu (v x š x h): 880 x 1750 x 700 mm. Šířka stolu však nesmí být větší než 1750 mm s ohledem na prostorové dispozice dílny.</t>
  </si>
  <si>
    <t>Základní pracovní stůl se svěrákem</t>
  </si>
  <si>
    <t>Sada 8 ks zásuvkových skříní s nářadím</t>
  </si>
  <si>
    <t xml:space="preserve">Sada nářadí pro zásuvkové skříně. Sada nářadí obsahuje minimálně:
1.) Nářadí VDE - 1x odizolovací kleště 160mm, 1x půlkulaté kleště úzké 200mm,1x kombinované kleště 180 mm,1x půlkulaté kleště 160 mm; 1-f zkoušečka, 4x ploché šroubováky -0,5x3, 0,8x4, 1x5,5; 1,2 x 6,5; 3x šroubováky křížové PH0; PH1; PH2
2.) Sada nástrčných klíčů 1/4" - 13 ks nástrčný ořech 4- 14 mm;7 ks nástrčný ořech prodloužený 4-10 mm;7x nástrčná hlavice Torx vnitřní E4-E11; 6x nástrčná hlavice imbus vnější 3-8 mm; 3x nástrčná hlavice křížová PH1 -PH3; 6x nástrčná hlavice Torx T10 - T40; 3x nástrčná hlavice křížová PZ 1- PZ3; 7x nástrčná hlavice Torx s dutinkou T9H - T30H; šroubovací rukojeť 1/4*; Kloub 1/4*; redukce 1/4" na 3/8"; vratidlo 1/4" 110mm, 3ks prodloužení 1/4" -145mm, 100mm a 50mm; 4x imbusový klíč ohnutý 1,3 - 2,5 mm; ráčna 1/4" 150 mm.
</t>
  </si>
  <si>
    <t>Sestava nábytku</t>
  </si>
  <si>
    <t>Dílenské nářadí a vybavení</t>
  </si>
  <si>
    <t>Dílenský vozík</t>
  </si>
  <si>
    <t>Elektromontážní materiál</t>
  </si>
  <si>
    <t>Sada izolovaných konektorů (dutinek), 1200 ks. Izolované konektory (dutinky) vyrobené z poniklované mědi. Dobrá elektrická vodivost, průřez 0,5-10 mm². Vše přehledně uloženo v plastovém boxu. Sada obsahuje minimálně tyto dutinky:
E0508  - bílá x 200 ks (0,5 mm).
E7508 - šedá x 200 ks (0,75 mm).
E1008 - červená x 200 ks (1 mm).
E1508 - černá x 250 ks (1,5 mm).
E2508 - modrá x 250 ks (2,5 mm).
E4010 - šedá x 50 ks (4,4 mm).
E6012 - zelená x 25 ks (6 mm).
E1012 - červená x 25 ks (10 mm).</t>
  </si>
  <si>
    <t>Sada pinů do autokonektorů včetně extraktorů – min 1900ks. Obsah sady minimálně:
1 set vytahováků pinů (18 v 1)
100ks 1.5mm zdířka DJ623-E1.5A
100ks 1.5mm konektor DJ615B-1.5
100ks1.5mm zdířka DJ621–1.5B
100ks 1.5mm konektor DJ611–1.5B
100ks 1.5mm zdířka DJ627–1.5A
100ks 1.5mm konektor DJ617–1.5A 
100ks 1.5mm zdířka DJ224B-1.0A
100ks 1.5mm konektor DJ214B-1.0A
100ks 1.8mm zdířka DJ621F-1.8A
100ks 1.8mm konektor DJ611F-1.8A
100ks 2.2mm zdířka DJ621-G2
100ks 2.2mm konektor DJ612–2.2
100ks 2.2mm zdířka DJ621–2.2A
100ks 2.2mm konektor DJ611–2.2
100ks 2.2mm zdířka DJ625–2.2A
100ks 2.2mm konektor DJ616–2.2A
100ks 2.2mm zdířka DJ627-F2.2A
50ks 2.8mm zdířka DJ627–2.8A
50ks 2.8mm konektor DJ616A-2.8
50ks 3.5mm zdířka DJ623-E3.5
50ks 3.5mm konektor DJ615B-2.8.</t>
  </si>
  <si>
    <t>Kabelová spojka pájecí s cínem, sada. 250ks kabelových spojek s nízkoteplotní SnBi pájkou a smršťovací bužírkou. 
Vhodné pro spojování automobilové a jiné kabeláže. Obsah sady minimálně:
40× bílá spojka: AWG 26–24 pro kabely 0.25–0.34mm2
100× červená spojka: AWG 22–18 pro kabely 0.5–1.0mm2
90× modrá spojka: AWG 16–14 pro kabely 1.5–2.5mm2
20× žlutá spojka: AWG 12–10 pro kabely 4–6 mm2.</t>
  </si>
  <si>
    <t>Fastony, zdířky a krytky 2,8-4,8-6,3mm - sada. Sada nejpoužívanějších fastonů, zdířek a krytek. Obsah balení minimálně:
100ks faston konektor 2,8mm
100ks faston konektor 4,8mm (vodič 0,35–1,5mm2)
100ks faston konektor 6,3mm (vodič 0,75–2,5mm2)
100ks faston zdířka 2,8mm
100ks faston zdířka 4,8mm (vodič 0,35–1,5mm2)
100ks faston zdířka 6,3mm (vodič 0,75–2,5mm2)
100ks krytka 2,8mm
100ks krytka 4,8mm.</t>
  </si>
  <si>
    <t>Sada kabelových oček 3-10mm lisovacích. Sada lisovacích oček, minimálně 150ks. Obsah sady:
50ks 3,2mm
20ks 4,2mm
20ks 5,2mm
20ks 6,2mm
20ks 8,2mm
20ks 10,2mm.</t>
  </si>
  <si>
    <t>Sada silikonového těsnění do autokonektorů. Určeno mimo jiné pro vozy Hyundai, Kia, VW, Seat, Škoda, Audi atd. Obsah sady minimálně:
100× gumové těsnění 4mm pro kabel do 1,5mm (červené)
100× gumové těsnění 4mm pro kabel do 2,5mm (žluté)
100× gumové těsnění 3mm pro kabel do průměru 1,5mm (šedé)
100× gumové těsnění 3mm pro kabel do průměru 1,8mm (modré)</t>
  </si>
  <si>
    <t>Inspekční kamera se sondou Ø 4,9 mm. Moderní video-endoskop pro univerzální použití v autoservisní činnosti.
Sonda výkyvná o 140° na obě strany.
Analýza a dokumentace obrázků poškození na těžko přístupných místech.
Sonda Ø 4,9 mm.
Rozlišení kamery min. 640 x 480 pixelů.
Úhel pohledu kamery 80°.
8 stmívatelných LED diod.
Hloubka ostrosti 20 - 50 mm. 
Displej min. 89 mm (3,5").
Rozlišení displeje: min. 320 x 240 pixelů.
Li-ion akumulátor 2 Ah, 3,7 V.
Stupeň krytí (IP): IP67.
Sada v praktickém, odolném plastovém kufříku.
Provozní spolehlivost a dlouhá životnost.
Obsah dodávky: endoskop, sonda 4,9 mm, napájecí zdroj 2 A / 5 V, nabíjecí kabel USB a paměťová karta micro SD 8 GB, plastový kufr.</t>
  </si>
  <si>
    <t xml:space="preserve">                                                                                  Obecné podmínky:
Veškeré nabízené výrobky či zařízení, musí obsahovat: dopravu, instalaci, případné kalibrace, revize, zaškolení obsluhy výrobků či zařízení a zákonem stanovenou dokumentaci (návod k obsluze, prohlášení o shodě, pokud je pro zařízení vyžadováno).
Uchazeč v nabídce doloží u všech položek vyjádření ke všem požadovaným parametrům tak, aby při hodnocení nabídek mohlo být splnění požadovaných parametrů objektivně posouzeno. Splnění požadovaných parametrů musí být ověřitelné z technické dokumentace výrobce, dovozce, nebo autorizovaného prodejce zařízení. 
V nabídce uchazeč proto uvede kromě skutečných parametrů nabízeného výrobku vždy i jeho výrobce, či obchodní značku a způsob, jak je možné deklarované parametry nezávisle ověřit. Tuto podmínku lze splnit vložením prospektů, či jiné obdobné dokumentace, nebo platným odkazem na parametry daného výrobku na webových stánkách jeho výrobce, dovozce, či autorizovaného prodejce. Prosté prohlášení, či ujištění uchazeče o tom, že nabízené produkty splňují požadované parametry, není dostatečnou podmínkou pro posouzení jeho nabídky.</t>
  </si>
  <si>
    <t>Akumulátor 12V 3Ah. Sofistikovaná elektronika; inteligentní řídicí systém; Ochrana proti přetížení. Systém monitorování teploty. Kontrola jednotlivých článků zajišťující optimální úroveň přebíjení a vybíjení pro maximální životnost akumulátoru. Ochrana před vybíjením  chránící články před nadměrným vybíjením
Integrovaný svařovaný rám; Oddělovač článků; Plastový kryt tlumící nárazy a vibrace.</t>
  </si>
  <si>
    <t>Aku ráčna 1/2" – akumulátor 12 V. Max. krouticí moment až 80-90 Nm s plynulou regulací otáček. Konstrukce hlavy s nízkým profilem pro umožnění přístupu do 
stísněných míst. Zesílený mechanismus a pouzdro třmenu lité z oceli. Kovový spínač umožňující nastavování otáček. Pryžový potah odolávající korozivním materiálům. Osvětlení pracovní plochy LED světlem, zabudovaný ukazatel zobrazující stav nabití akumulátoru. Upínání nářadí: 1/2 čtyřhran. Max. moment (Nm) : 80-90. Počet otáček bez zatížení (ot./min) : 0 - 175. Délka (mm) : min. 320 - 340. Hmotnost vč. aku (kg): max. 1.5</t>
  </si>
  <si>
    <t>Akumulátor 18V, 5 Ah. Napětí 18 V. Kapacita aku 5 -6 Ah.</t>
  </si>
  <si>
    <t>Úhlová aku bruska 125 mm. Úhlová bruska s vysokým výkonem srovnatelným s 1200 W síťová bruska. Automatické zastavení kotouče za méně než 2 sekundy pro ochranu uživatele. Menší rozměry převodové hlavy a nižší úhel slotu pro akumulátor - pro lepší vyvážení a ergonomii ve srovnání s předchozím modelem. Antivibrační boční madlo pro snížení vibrací; Štíhlý design rukojeti; Odnímatelný protiprachový kryt brání pronikání úlomků, čímž prodlužuje životnost motoru. Funkce zabraňující automatickému spuštění. Bezuhlíkový motor , akumulátor  18V a inteligentní hardware a software poskytují vynikající výkon, dobu chodu a životnost. Počet otáček bez zatížení min (ot./min) 8500-9000; Průměr kotouče (mm) 125; Aku typ  Li-ion 18 V. Závit hřídele M14;</t>
  </si>
  <si>
    <t>Šroubovák a aku příklepová vrtačka v jednom. Točivý moment min 135 - 150 Nm; Kompaktní design - délka max. 175 – 180 mm. pro  přístup do těsných prostorů; sklíčidlo do 13mm; bezuhlíkový motor, ochrana proti přetížení chrání nářadí i akumulátor před extrémním namáháním; Akumulátor Li-Ion 18 V s individuálním řízením jednotlivých článků pro optimalizaci odběru při provozu nářadí; LED světlo pro osvětlení pracovní plochy. Celokovová reverzibilní spona na opasek pro rychlé a snadné zavěšení nářadí, kufr
Hmotnost vč. aku max 2 - 2.2 kg
Kapacita sklíčidla (mm) 13
Max. moment (Nm) 135 - 150
Max. počet úderů (ú./min) 0 - 32,000
Max. průměr vrtání do dřeva (mm) 85-90
Max. průměr vrtání do oceli (mm) 15 - 20
Max. průměr vrtání do zdiva (mm) 15 - 20
Nastavení rychlosti ve dvou stupních
Počet otáček - 1.st. (ot./min) 0 - 550
Počet otáček - 2.st. (ot./min) 0 - 2000</t>
  </si>
  <si>
    <t>Univerzální akumulátorový rázový utahovák se špičkovou hodnotou momentu až 880 Nm pro uvolnění matic a nejméně 700 - 750 Nm pro jejich utahování. Kompaktní design s celkovou délkou 140-155 mm pro aplikace v omezených prostorech. Systém pro tlačítkovou volbu nejméně 4 přednastavených pracovních režimů, nastavení otáček a momentu. Řízení kroutícího momentu utahováku při povolování šroubů musí zajistit nejdříve využití maximální hodnoty momentu a 
po povolení šroubu, automaticky snížit otáčky tak, aby nedocházelo k vypadnutí šroubů/matek. Automatické vypínání musí znemožňuje použití momentu s hodnotou větší než 47 Nm pro ruční utahování, aby bylo zabráněno nadměrnému utažení. Svítilna s třemi LED diodami poskytuje osvětlení s vysokým rozlišením pro zvýšení viditelnosti na pracovišti; Čtyřhran 1/2" s třecím kroužkem. Oboustranný háček na řemen; bezuhlíkový motor, akumulátor s inteligentním SW. Flexibilní systém napájení: pracuje akumulátory 18V. Dodávka obsahuje 2 x  akumulátor Li-ion 5Ah, 18 V FC Nabíječku, Kufr. Hmotnost vč. aku max 2 - 2.3 kg. Kapacita aku  5- 6 Ah. Stupně utahovacích momentů: (Nm) 47 / 475 / 610 / 745. Počet úderů (ú./min) 0-900 / 0-2100 / 0-3100. Počet otáček bez zatížení (ot./min) min. 0-2500.</t>
  </si>
  <si>
    <t>Sada ráčnových očko-plochých klíčů, 12 dílná ve svinovací tašce dlouhé provedení. Sada min 12 ks klíčů ve svinovací tašce, dlouhé provedení klíčů; šestihran rozsah 8-19 mm, leštěné chromované; min 72 zubů ráčny s krokem 5°.</t>
  </si>
  <si>
    <t>Momentový klíč s utahovacím momentem: 4 - 40 Nm. Čtyřhran dle DIN 3120 A, ISO 1174-1. S přepínatelnou páčkou na hlavici klíče. Přesnost +/-2% z hodnoty stupnice. Délka min. 250 - 270 mm. stupnice po 0,4 Nm.</t>
  </si>
  <si>
    <t>Sada plynové páječky pro pájení, tavení, smršťování, řezání za horka. Včetně min 6 kusů příslušenství, letovacím drátem a houbičkou na čištění pájecího hrotu. Kombinace 3 funkcí v jednom: Páječka: max. teplota: 450 - 550°C. Hořák: max. teplota: 1200 -1300°C. Horkovzdušný fén: max. teplota: 550- 650°C. Plynulá regulace plynu pro optimální nastavení na prováděnou práci a materiál. Plnění běžným zapalovačovým / ISO-butanovým plynem. Praktický podstavec pro stacionární práce. Zapalování systémem Piezo. Pro pájení, tavení, smršťování, řezání za horka 7 různými adaptéry. Sada obsahuje minimálně:
1x plynová páječka
1x letovací hrot 3,5 mm
1x letovací hrot 4,5 mm
1x letovací hrot prodloužený
1x letovací špička univerzální
1x nástavec na smršťování hadic
1x řezací nástavec
1x ochranná krytka na hlavici pájky
1x letovací drát.
1x krabička s houbičkou na čištění pájecího hrotu.</t>
  </si>
  <si>
    <t>Profesionální multimetr s funkcemi. Testování pojistek, spínačů, solenoidů a elektromagnetů, startovacího a nabíjecího systému, prázdné baterie, spotřeby baterie při vypnutém motoru, spouštění nabíjení baterie, úbytku napětí, dobíjení baterie, zapalovacího systému, vysokonapěťové tlumivky, Hallovy sondy, magnetického odporu, RPMx10, palivového systému, vstřikování paliva, Lambda sondy, snímače teploty, snímače pozice, tlakového senzoru, snímače vzduchu, úhlu sepnutí kontaktů. Měřící rozsahy a minimální parametry: DC napětí: 200mV / 2V / 20V / 1000V - přesnost: +/- (0.5%+2); AC napětí: 200V / 750V - přesnost: +/- (0.8%+5); DC proud: 200mA / 10A - přesnost: +/- (0.8%+5). Odpor: 200 Ohm / 2 kOhm / 20 kOhm / 200 kOhm / 20 MOhm - přesnost: +/- (0.8%+5). Teplota: -40 až 1000°C - přesnost: +/- (2%+8). Kmitočet: 2kHz - přesnost: +/- (2%+5); Střída: 1% ~ 90% - přesnost: +/- (4%+5). SPECIÁLNÍ FUNKCE: Pojistka 10A; Test diod; Akustický test; Data Hold; Indikátor baterie. Test baterií: 12V - přesnost: +/- (3%+5). Úhel sepnutí: 4Cyl / 6Cyl / 8Cyl - přesnost: +/- (3%+5). Měření otáček: 4Cyl / 6Cyl / 8Cyl - přesnost: +/- (3%+5). Vstupní impedance pro DC napětí: 10 MOhm. Max. displej 1999 (60 x 54mm). Napájení: 9V bat. (6F22). Orientační rozměry: 179 x 88 x 39mm. Hmotnost: min. 350g. Součástí balení jsou měřicí kabely s délkou odpovídající práci na vozidlech.</t>
  </si>
  <si>
    <t>Zkoušečka napětí 6-24V kabel 90cm. Zkoušečka vhodná pro opravy automobilů. Napětí stejnosměrné 6-24V. 
Signalizace LED diodou, délka kabelu 90 – 100 cm.</t>
  </si>
  <si>
    <t>Sada pinů do autokonektorů VW, Audi, Seat, Škoda /TYCO/ Sada pinů do autokonektorů – min 200ks.
Určeno mimo jiné pro vozy VW, Seat, Škoda, Audi.
Součástí setu:
50ks 1.5mm female pin – DJ623-E1.5A
50ks 1.5mm male pin – DJ615B-1.5*0.8A
50ks 3.5mm female pin – DJ623-E3.5
50ks 3.5mm male pin – DJ615B-2.8*0.8.</t>
  </si>
  <si>
    <t>Sada pinů do autokonektorů Hyundai, Kia, VW. Sada pinů do autokonektorů – min 200ks.
 Určeno mimo jiné pro vozy Hyundai, Kia, VW atd.
 Součástí setu:
 50ks DJ621–2.2A
 50ks DJ627-F2.2A
 50ks DJ612–2.2×0.6A
 50ks DJ611–2.2A</t>
  </si>
  <si>
    <t xml:space="preserve">Sada izolovaných kabelových spojek, 530 ks. sada automobilových izolovaných konektorů a kabelových spojek 530 ks. Počet kusů jednotlivých spojek proporčně k celkovému minimálnímu množství.
</t>
  </si>
  <si>
    <t>Krimpovací neizolované konektory,  měď, 750 ks. 
Sada min 750 ks nejběžnějších krimpovacích měděných neizolovaných konektorů v plastovém boxu. Minimálně 11 druhů nejpoužívanějších konektorů: 
2,8 mm konektor samec - 100ks.
2,8 mm konektor samice - 100ks.
4,8 mm samec konektor - 100ks.
4,8 mm samec konektor - 100ks.
6,3 mm samec konektor - 100ks.
6,3 mm samec konektor - 100ks.
3,2 hrot s očkem - 30 ks.
5,2 koncové očko - 30 ks.
6,2 hrot s očkem - 30ks.
8,2 koncové očko - 30 ks.
10,2 hrot s očkem - 30 ks.</t>
  </si>
  <si>
    <t xml:space="preserve">Extra hluboký montážní vozík s minimálně 450-dílnou sadou ručního nářadí rozdělenou do min 8 modulů uložených do 8 zásuvek (1 vysokou a 7 nízkých)
a nerezovou pracovní deskou. 8 modulů  s ručním nářadím bude obsahovat sady ráčen, nástrčných klíčů a bitů 1/4", 3/8" a 1/2" / 4 až 32 mm, otevřených, očkoplochých a vyhnutých očkových klíčů (6 až 36 mm), šroubováků, kleští, sekáčů, vyrážečů,  kladivo, ocelovou palici. 8 zásuvek uložených oboustranně na kuličkových ložiscích s teleskopickými kolejničkami, zásuvky se 100 % výsuvem při plné nosnosti, nerezová pracovní deska. 7 zásuvek nízkých a 1 spodní vysoká; zásuvky 100 % výsuvné, nerezová pracovní deska centrální zamykání, 4 kolečka s tvrzenou pryží (2 řiditelná s brzdou) umožňující přejíždění nerovností. Povrchová úprava práškovou barvou. Syntetické barvy se nepřipouští. Barevná 
kombinace korpusu/dvířka/zásuvky s ohledem na celkovou barevnou koncepci strojů a ostatního zařízení dílny: RAL 7016 / RAL 3000, alternativně RAL 9005 / RAL 7005. Šířka zásuvek 790 – 1000 mm, hloubka 500-600 mm, výška spodní, vysoké        zásuvky orientačně 150 -200 mm; výška nízké zásuvky orientačně 65-80 mm; nosnost zásuvek min 30 – 40 kg; nosnost vozíku min 500-600 kg;
</t>
  </si>
  <si>
    <t>Sada vypichováků, kabelů, měřících hrotů, krimpovacích kleští a multimetru.Základní sada minimálně 23 ks běžných nástrojů pro rozpojování/vypichování 
 vidlicových, plochých i okrouhlých konektorů pokrývající cca 80% všech 
 konektorů používaných u běžných osobních automobilů. Umožňuje  
 vypíchnutí/vnitřní rozpojení konektorů bez nebezpečí jejich poškození,  
 Vypichováky musí být uložené v plastovém kufru. Sada měřících hrotů musí být vhodná pro automobily a 12 V baterie. Sada obsahuje  nejméně: Ploché konektory 0,8 / 1,2 / 2,0 / 2,5 / 3,0 / 5,0 / 6,0 mm, kulaté konektory: 4,0 / 3,5 / 2,0 / 1,5 / 0,8 mm, 4x zkušební jehly k testování velmi  malých násuvných kontaktů, 2x zkušební hroty k použití se zkoušeným kabelem a krokodýlími svorkami, 2x dvoubarevný LED zkušební kabel k určení polarity -  polarita plus = LED zelená, polarita minus = LED červená, 2x 5K-Ohm potenciometr, plynule regulovatelný, 2x připojovací kabel s délkou 1-2 m, 2 x krokodýlí svorka s rozevřením až do 30 mm, 2 x můstkový konektor 1 (zdířka samice) na 2 (samec) spoje, 2x SRS zkušební rezistor pro SRS  airbagové a pásové upínací systémy.
 Digitální multimetr s jednořádkovým LCD displejem včetně podsvícení: 
 Přepínání funkcí 19-ti polohovým otočným přepínačem, varování 
 automatickým ukazatelem přetížení a polarity. Obsahuje měřicí kabel s 
 ochranou proti dotyku. Rozsah měření: DC: 200 mV – 600 V,  AC: 200 V – 600 V, DC: 200 mA– 10 A, Odpor: 200 – 2000 ohmů,  Tester diod,  Max. zobrazení: 1999, 9V baterie v přístroji, Pojistky: • 1x 200 mA / 250V,  1x 10A / 250V, Multimetr pro zkoušení klidového proudu:  Multimetr umožňuje měření stejnosměrného a střídavého napětí, měření stejnosměrného a střídavého proudu, měření odporu, zkoušení diod (s akustickým signálem). Zkoušení průchodu (s akustickým signálem).  Krimpovací kleště ke stříhání kabelů, odizolování drátů a lisování  izolovaných a neizolovaných kabelových svorek a konektorů. Kleště jsou se závitovými otvory pro odříznutí měděných nebo mosazných závitových kolíků s M 2,6; M 3; M 3,5; M 4 a M 5, Šroubovací kloub zajišťuje stabilitu a rovnoměrnost. Rozsah krimpování nejméně 0.5 - 2.5 mm², Min. rozsah kabelu 0.5 mm², Max. rozsah kabelu až do 2.5 mm², min. rozsah kabelu AWG 20, Rozsah lisování AWG (max.) 13, Délka max. 230 mm. Leštěná ocel, hmotnost cca 300 g.</t>
  </si>
  <si>
    <t>Tester elektrických obvodů automobilů. Multifunkční hrotová zkoušečka s LED indikací a integrovaným osvětlením měřícího hrotu určená zejména pro dílenskou potřebu (motocykly, OA, NA, lodě). Štíhlá konstrukce s jedním pevně integrovaným měřícím hrotem v těle zkoušečky a druhým hrotem volně připojeným kabelem. Rozsah zkušebního napětí 12-24 voltů, s pevně integrovaným 6m kabelem se skřipcovými koncovkami.  Jištění proti zkratu 7,5 A, akustická signalizace, světelná signalizace polarity (LED kontrolky), funkce zjištění chybného spojení se zemí a samotestování. Výrobek profesionální kvality.</t>
  </si>
  <si>
    <t>Vytyčovací sloupky s páskou. Základna sloupku bude vyrobena z recyklované gumy o vyšší hmotnosti pro větší stabilitu sloupku, základna opatřena otvory pro případné kotvení do podlahy, hlavice sloupku bude obsahovat samonavíjecí pás délky min 3 – 4 m.</t>
  </si>
  <si>
    <t>Izolační podložka a pracovní příslušenství. Izolační podložka pro práci na hybridních automobilech, elektromobilech a vysokonapěťových zařízeních s přenosnou taškou. Vyrobena ze speciální izolační gumy, s jednou hladkou a druhou rýhovanou protiskluzovou stranou. Podložka je zkoušená při napětí 50 000 V podle normy VDE 0303.Rozměry izolační podložky min. 1000 x 1000 x 4,0 mm, hmotnost cca 6 kg. Digitální multimetr: Měřící rozsahy a minimální parametry: napětí stejnosměrné 200 mV,
2/20/200/600 V, napětí střídavé 2/20/200/600 V,    stejnosměrný proud 200μ/2000μ/20m/200mA/2A/10A,                          střídavý proud 200μ/2000μ/20m/200mA/2A/10A,                odpor 200/2k/20k/200k/2M/20M ohmů, 
teplota -20° až 1000°C, test diod a tranzistorů, funkce Autorange a Data- hold, ochrana proti přetížení, automatické vypínání, napájení 3 x 1,5 V AAA baterie, rozměry 75x158x35 mm, hmotnost 200 g (s bateriemi). Klešťový multimetr:
Měřící rozsahy a minimální parametry: napájení 9 V baterie, LCD displej 3 3/4, stejnosměrné  napětí 200 mV/2 V/20 V/200V/ 600 V, střídavé napětí 2 V/20 V/200 V/600 V, střídavý proud 2 A/20 A/200 A/600 A, odpor 200, 2k, 20k, 200k, 2M a 20M ohm, teplota -20° až 1000°C, test diod, funkce Autorange a Data-hold, 
ochrana proti přetížení, automatické vypínání. Bezkontaktní detektor napětí: Měřící rozsahy a minimální parametry: střídavé napětí 50 - 1000 V, frekvence 30 - 500 Hz, délka 62 mm.
Laserový infračervený bezkontaktní teploměr: Měřící rozsahy a minimální parametry: napájení: baterie 9 V, rozsah pracovních
teplot -20°C až +320°C, doba reakce: 500 ms, přesnost: +/-2°C, vzdálenost: velikost spotu 6:1, rozsah teploty a relativní vlhkosti okolního prostředí: 0°C-40°C/10-95 %, rozměry:  155x90x45 mm, hmotnost vč. baterie: 150 g. Ochranné dielektrické pracovní rukavice proti elektrickému výboji velikost XL, musí splňovat ČSN EN 420 a Normu ČSN EN 60903 - třída 2 - Práce pod napětím - Rukavice z izolačního materiálu proti škodlivému elektrickému výboji do 17000 V.</t>
  </si>
  <si>
    <t xml:space="preserve">Sada min. 43 ks  izolovaného nářadí pro servis hybridních automobilů a elektromobilů profesionální kvality  v plastovém skořepinovém kufru na kolečkách. Pojízdný kufr je ze stabilního X-ABS,  zdvojený aluminiový rám, velká, pogumovaná kolečka,  4-stupňové výsuvné teleskopické držadlo/rukojeť ( 950 - 1150 mm),  zatížení  až do 40 kg, vlastní rozměry kufru orientačně 300 x 450 x 190 mm,  hmotnost prázdného kufru min 6 kg. Kufr  obsahuje minimálně tuto výbavu: 5 ks koncovek Ø 10 mm a 5 ks koncovek Ø 20 mm, 2 výstražné tabulky Hybrid a Hybrid-vypínač, 500 m speciální výstražné pásky pro ohraničení pracovního prostoru. Minimálně 10 ks VDE šroubováků - 4 ks ploché elektrikářské šroubováky (-) 803 VDE- 25 (2,5x0,4/155 mm) / 30 (3,0x0,5/180 mm) / 35 (3,5x0,6/190 mm) / 40 (4,0x0,8/190 mm), 3 ks křížové elektrikářské šroubováky (+) 803 VDE-PH 1 (170 mm) / PH 2 (200 mm) / PH 3 (300 mm); 3 ks VDE elektrikářské šroubováky TORX T 10 / T 15 / T 20 15 ks VDE nástrčné hlavice (3/8") VDE-6/7/8/9/10/11/12/13/14/16/17/18/ 19/20/22
3 ks VDE nástavců s vnitřním vícehranem (XZN), vnitřní čtyřhran 10=3/8" M8/M10/M12 2 ks VDE prodloužení, vnitřní čtyřhran 10=3/8" 74 mm a 126 mm
 1 ks přepínací ráčna, vnější čtyřhran 10=3/8"
 1 ks VDE univerzální kleště 250 mm
 1 ks VDE boční štípačky 180 mm
 1 ks VDE pákové boční štípačky 160 mm
 1 ks VDE ploché kleště 160 mm
 1 ks VDE půlkulaté ploché kleště, zahnuté v tupém úhlu 200 mm
 1 ks VDE kombinované kleště 200 mm
 1 ks VDE kabelový a odizolovací nůž .
 Všechno nářadí v profesionální kvalitě. Uchazeč doloží splnění požadavků normy. VDE ((norma VDE pro práci na dílech pod napětím až AC 1000 V, všechno nářadí je zkoušeno při napětí 10 000 V a umožňuje bezpečnou práci až do napětí 1000 V).
</t>
  </si>
  <si>
    <t xml:space="preserve">Pozinkový zásekový regál. Pozinkovaný, ocelový, zásekový regál. Dva sloupce (dvě pole zvedáku): 1x šířka pole cca 1200 mm; nosnost police min. 210 kg, 1x pole cca 900 mm – nosnost police min. 180 kg. V každém sloupci min 5x police, přestavitelnost polic po cca 35 mm. Celková nosnost každého regálového sloupce nejméně 1500 kg. Sloupce regálů jsou vybaveny patkami šetřícími podlahu. Regálové buňky jsou vybaveny popiskami. Vnější šířka obou polí dohromady nesmí být menší než 1900 mm, ale s ohledem na prostorové dispozice dílny nesmí přesahovat šířku 2200 mm.
</t>
  </si>
  <si>
    <t>Kancelářské židle Manager VIP je potažena prodyšnou síťovinou. Pohodlnost sezení zaručuje nastavitelná bederní a hlavová opěrka. Plastové područky a výšku sedáku lze podle potřeby výškově nastavit. Stabilitu zajišťuje masivní hliníkový rám. Křesla mají synchronní mechanismus. Nosnost  až do 150 kg.</t>
  </si>
  <si>
    <t>Jednací židle, s ocelovým rámem, lakovaný černý, oválný profil (jiný tvar profilu nosné konstrukce se s ohledem na požadovanou nosnost se nepřipouští). Židle musí být s plastovým sedákem a děrovaným plastovým opěrákem, stohovatelná (min. 10kusů na sebe). Barva, či barevná kombinace židlí korespondovat s barevnou kombinací ostatního nábytku (tj. černá, nebo červená). Nosnost: min 120 kg. Celková výška: min. 70 - 80 cm; Šířka min. 50 -60 cm; Hloubka sedáku: min. 40-45 cm. Výška sedáku jednacích židlí však musí umožňovat zasunutí pod jednací stoly.</t>
  </si>
  <si>
    <t>Jednací stůl 1200 mm. Výškověstavitelný stůl s plynulým elektrickým posuvem. Laminodeska tl. min. 25 mm + ABS hrana, světle šedá. Nohy  ve tvaru T, tuhá konstrukce.Povrchová úprava práškovou barvou. Syntetické barvy se nepřipouští. Barva kovové konstrukce s ohledem na celkovou barevnou koncepci strojů a ostatního zařízení dílny: RAL 7016 
Vnější rozměry: nastavitelná ergonomická výška v rozsahu cca 750-1200, šířka x hloubka stolu min. 1150 x 800 mm, šířka tolu však s ohledem na prostorové dispozice dílny nesmí přesahovat 1200 mm. Výška a hloubka všech jednacích stolů (tj. „jednací stůl 1800 mm“ a „jednací stůl 1200 mm“) však musí být stejná.</t>
  </si>
  <si>
    <t>Jednací stůl 1800 mm. Výškově stavitelný stůl s plynulým elektrickým posuvem. laminodeska  tl. min 25 mm + ABS hrana, světle šedá. Nohy ve tvaru T, tuhá konstrukce. Povrchová úprava práškovou barvou. Syntetické barvy se nepřipouští. Barva kovové konstrukce s ohledem na celkovou barevnou koncepci strojů a ostatního zařízení dílny: RAL 7016 
Vnější rozměry: nastavitelná ergonomická výška v rozsahu cca 750-1200, šířka x hloubka stolů min. 1750 x 800 mm, šířka stolu však s ohledem na prostorové dispozice dílny nesmí přesahovat 1800 mm.</t>
  </si>
  <si>
    <t xml:space="preserve">Skříň policová s plastovými boxy, prosklené dveře. Dílenská plechová skříň s křídlovými prosklenými dveřmi a plastovými boxy. Skříň obsahuje min.: 9x police; 24x box o rozměrech cca (v x š x h): 150 x 204 x 350mm, 20x box o rozměrech cca (v x š x h): 125 x 148 x235 mm Povrchová úprava práškovou barvou. Syntetické barvy se nepřipouští. Barevná kombinace korpusu/dvířka/zásuvky s ohledem na celkovou barevnou koncepci strojů a ostatního zařízení dílny: RAL 7016 / RAL 3000. Vnější rozměry skříně orientačně dle velikosti boxů a polic (v x š x h): 1950 x 950 x 400 mm.
</t>
  </si>
  <si>
    <t>Protiskluzová podložka. Na části pracovní desky je pěnová guma tloušťky cca 3mm; orientační rozměry min (v x š x h): 3 x 900 x 450 mm</t>
  </si>
  <si>
    <t>Dřevěná deska na víko zásuvkové skříně. Materiál desky víka je  BUK MASIV/spárovka, tl. 40–50 mm, je šroubována k víku skříně. Vnější rozměry desky musí přesně odpovídat velikosti zásuvkové skříně, aby bylo možné vytvořit požadovanou liniovou sestavu s šířkou 8300 mm.</t>
  </si>
  <si>
    <t>Zásuvková skříň. Zásuvková skříň  obsahuje: 1x zásuvku výšky min. 90 - 100 mm, min 88% výsuv zásuvky.
Plošná nosnost zásuvky min 70 Kg, zamykání cylindrickým zámkem - 2x klíč, AL madla s možností vložení popisu obsahu zásuvky. Možnost použití děličů zásuvek.
Dále skříně obsahují 1x dvoukřídlá dvířka 800 mm, uzamykání cylindrickým zámkem - 2x klíč, uvnitř 2x police, přestavitelná po 25 mm s plošnou nosností min 50 Kg.
Povrchová úprava práškovou barvou. Syntetické barvy se nepřipouští. Barevná kombinace korpusu/dvířka/zásuvky s ohledem na celkovou barevnou koncepci strojů a ostatního zařízení dílny: RAL 7016 / RAL 3000. Minimální vnitřní rozměry zásuvek: (š x h): 900 x 450 mm. Orientační vnější rozměry (v x š x h): 990 x 1037 x 600 mm. Zásuvkové skříně budou sestaveny v řadě (všech 8 ks) a maximální šířka takto vzniklé sestavy musí být 8300 mm, tak, aby odpovídala rozměrovým dispozicím dílenské učebny.</t>
  </si>
  <si>
    <t xml:space="preserve">Svěrák s šířkou čelistí 125mm; bez čelisti na trubky; čelisti musí být z vysoce kvalitní oceli, zakaleny na 45 HRC ± 5 HRC. Svěrák musí být s velkou kovadlinou (rovnací plochou); s integrovanou otočnou základní deskou (alespoň ±35°) s polohovacími šrouby a přesným válcovým vedením; vratidlo s bezpečnostními koncovkami. Upevnění k základové desce maticemi; bez speciální povrchové úpravy.  
Hmotnost svěráku: min 20 kg.
</t>
  </si>
  <si>
    <t xml:space="preserve">Základní pracovní stůl 1500 mm. Deska z bukového masivu/spárovky tl.40-50 mm, 2x pevná noha tvaru obrácené U, plošná nosnost min 800kg; barva, s ohledem na celkovou barevnou kompozici zařízení v dílně RAL 5010. Vnější orientační rozměry min (v x š x h): 880 x 1450 x 700 mm, celková šířka stolu však z důvodů prostorových možností dílny nesmí přesáhnout 1500 mm.
</t>
  </si>
  <si>
    <t>Vybavení zásuvek pracovních stolů.  Sada nářadí uložená v systémových vložkách do zásuvek dílenského stolu obsahuje sadu nářadí VDE 1000V. Výplně (tj. systémové vložky pro uložení nářadí) musí být pěnové a musí se rozměrově shodovat s vnitřním rozměrem zásuvek dílenských stolů (tj. bez mezer vyplní vnitřní rozměr zásuvky pro zamezení volného pohybu modulů v zásuvce). Obsah sady: Kombinačky 180 mm; štípačky 160mm; kulaté kleště 160 mm; půlkulaté kleště 200mm; ploché šroubováky 3; 4;5,5;6,5mm; šroubováky PH0; PH1; PH2.
Dále sada obsahuje nástrčné klíče VDE, pohon vnitřní 4hran 12,5 = 1/2”(9x izolovaný ořech 1/2" 8 - 10 - 12 - 13 - 14 - 17 - 19 - 22 a 24 mm; 3x  izolovaný ořech imbus 1/2" 5 - 6 a 8 mm; 1x izolovaná ráčna 1/2" 255 mm; 1x izolovaný nástavec 1/2" 125 mm) a sada izolovaných otevřených klíčů (s 6 až 19mm).</t>
  </si>
  <si>
    <t xml:space="preserve">Nástavba základního stolu. Nástavba stolu obsahuje rampu pro osvětlení s možností předozadního posuvu, 2ks uchycení na rampu, dále 1x hliníkové osvětlovací těleso – s LED diodami, min 58W, s možností tlumení světla, vypínač. Součástí nástavby je dále odkládací police s hl. min 200 mm, 1x perforovaný panel minimálně (v x š): 380 x 1500mm, 1x elektrolišta EN V1, 5x zásuvka 230V/16A, 3x jistič 230V/16A, 1x pneumatická, rychlospojka NW7,2-1/4". Přívodní 2m kabel je ukončen vidlicí s možností napojení do zásuvky. Rámeček elektrolišty je přizpůsoben pro uchycení mezi sloupky, výška cca 190 – 250 mm. Nástavba dále obsahuje 1x plný panel minimálně (v x š): 190 x 1500 mm a 2x sloupek pro uchycení příslušenství s výškou min 1200 mm. Šířky nástavbových modulů (tj. plný panel, perforovaný panel, elektrolišta), však nesmí přesahovat celkovou šířku stolu!  Maximální rozměr plných a perforovaných panelů a elektrolišt nesmí přesahovat rozměry dílenského stolu. Celková výška nástavby s ohledem na ergonomii pracoviště nemůže přesahovat 800 mm. Povrchová úprava práškovou barvou. Syntetické barvy se nepřipouští. Barva musí být shodná s barevnou kombinací základního stolu, preferovaná barva RAL 7016.
</t>
  </si>
  <si>
    <t>PROHLÁŠENÍ</t>
  </si>
  <si>
    <t>* jsem se seznámil se zadávacími podmínkami výše uvedené veřejné zakázky, na kterou podávám nabídku;</t>
  </si>
  <si>
    <t>* nabídková cena a veškeré údaje, informace, doklady a dokumenty v nabídce jsou pravdivé a odpovídají skutečnosti;</t>
  </si>
  <si>
    <t>* jsem si ve lhůtě pro podání nabídek vyjasnil sporná ustanovení a se zadávacími podmínkami souhlasím a respektuji je;</t>
  </si>
  <si>
    <t>* v mé organizaci ani jako poddodavatel prokazující kvalifikaci nepůsobí veřejný funkcionář podle § 4b zákona č. 159/2006 Sb., o střetu zájmů, v platném znění, který vlastní podíl představující alespoň 25 % účasti společníka v obchodní společnosti;</t>
  </si>
  <si>
    <t>* garantuji poskytování pozáručního servisu po dobu 5 let po skončení záruky;</t>
  </si>
  <si>
    <t>*  přijímám zadávací, technické, administrativní obchodní a platební podmínky, včetně Návrhu smlouvy, uveřejněné v detailu VZ na profilu zadavatele v elektronickém nástroji E-ZAK;</t>
  </si>
  <si>
    <t>* dodavatel a jeho případní poddodavatelé splňují podmínky právních předpisů a mezinárodních předpisů ohledně mezinárodních sankcí proti Rusku, když plnění této veřejné zakázky nebude ani zčásti realizováno včetně plateb osobami na sankčních seznamech, a to konkrétně: a) na plnění zakázky se nebude podílet jakýkoli ruský státní příslušník, fyzická či právnická osoba nebo subjekt či orgán se sídlem v Rusku, b) právnická osoba, subjekt nebo orgán, které jsou z více než 50 % přímo či nepřímo vlastněny některým ze subjektů uvedených v předchozím písm. a), nebo c) fyzická nebo právnická osoba, subjekt nebo orgán, které jednají jménem nebo na pokyn některého ze subjektů uvedených v předchozích písm. a) nebo b); týká se to také poddodavatelů a osob prokazujících kvalifikaci (nad 10 % hodnoty části VZ).</t>
  </si>
  <si>
    <t>Prohlášení k odpovědnému veřejnému zadávání</t>
  </si>
  <si>
    <t>zajistím dodržování pracovněprávních předpisů, zejména zákona č. 262/2006 Sb., zákoník práce, ve znění pozdějších předpisů (se zvláštním zřetelem na regulaci odměňování, pracovní doby, doby odpočinku mezi směnami, atp.), zákona č. 435/2004 Sb., o zaměstnanosti, ve znění pozdějších předpisů (se zvláštním zřetelem na regulaci zaměstnávání cizinců), a to vůči všem osobám, které se na plnění zakázky podílejí a bez ohledu na to, zda jsou práce na předmětu plnění prováděny bezprostředně poskytovatelem či jeho poddodavateli;</t>
  </si>
  <si>
    <t>zajistím dodržování mezinárodních úmluv o lidských právech, sociálních či pracovních právech, zejména úmluv Mezinárodní organizace práce (ILO);</t>
  </si>
  <si>
    <t>V                            dne                                                                podpis statutárního zástupce dodavatele</t>
  </si>
  <si>
    <t>VÝUKOVÉ CENTRUM AUTOELEKTROMOBILITY - VYBAVENÍ - část 1 - Dílenský nábytek, nářadí a elektroinstalační materiál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</si>
</sst>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Kč&quot;_-;\-* #,##0.00\ &quot;Kč&quot;_-;_-* &quot;-&quot;??\ &quot;Kč&quot;_-;_-@_-"/>
  </numFmts>
  <fonts count="19">
    <font>
      <sz val="10"/>
      <name val="Arial"/>
      <family val="2"/>
    </font>
    <font>
      <sz val="10"/>
      <name val="Arial CE"/>
      <family val="2"/>
    </font>
    <font>
      <b/>
      <sz val="18"/>
      <color indexed="8"/>
      <name val="Calibri"/>
      <family val="2"/>
    </font>
    <font>
      <b/>
      <sz val="11"/>
      <color indexed="8"/>
      <name val="Calibri"/>
      <family val="2"/>
    </font>
    <font>
      <sz val="11"/>
      <name val="Calibri"/>
      <family val="2"/>
    </font>
    <font>
      <b/>
      <sz val="8"/>
      <color indexed="8"/>
      <name val="Calibri"/>
      <family val="2"/>
    </font>
    <font>
      <b/>
      <sz val="11"/>
      <name val="Calibri"/>
      <family val="2"/>
    </font>
    <font>
      <b/>
      <sz val="18"/>
      <name val="Arial"/>
      <family val="2"/>
    </font>
    <font>
      <sz val="11"/>
      <name val="Arial"/>
      <family val="2"/>
    </font>
    <font>
      <b/>
      <sz val="12"/>
      <color indexed="8"/>
      <name val="Calibri"/>
      <family val="2"/>
    </font>
    <font>
      <sz val="12"/>
      <name val="Arial"/>
      <family val="2"/>
    </font>
    <font>
      <sz val="10"/>
      <name val="Calibri"/>
      <family val="2"/>
    </font>
    <font>
      <sz val="12"/>
      <name val="Calibri"/>
      <family val="2"/>
    </font>
    <font>
      <b/>
      <sz val="12"/>
      <name val="Calibri"/>
      <family val="2"/>
    </font>
    <font>
      <b/>
      <sz val="12"/>
      <name val="Arial"/>
      <family val="2"/>
    </font>
    <font>
      <b/>
      <sz val="9"/>
      <color indexed="8"/>
      <name val="Calibri"/>
      <family val="2"/>
    </font>
    <font>
      <b/>
      <sz val="14"/>
      <name val="Calibri"/>
      <family val="2"/>
    </font>
    <font>
      <sz val="11"/>
      <name val="Calibri"/>
      <family val="2"/>
      <scheme val="minor"/>
    </font>
    <font>
      <sz val="11"/>
      <name val="Calibri Light"/>
      <family val="2"/>
    </font>
  </fonts>
  <fills count="7">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26"/>
        <bgColor indexed="64"/>
      </patternFill>
    </fill>
    <fill>
      <patternFill patternType="solid">
        <fgColor theme="3" tint="0.7999799847602844"/>
        <bgColor indexed="64"/>
      </patternFill>
    </fill>
    <fill>
      <patternFill patternType="solid">
        <fgColor indexed="55"/>
        <bgColor indexed="64"/>
      </patternFill>
    </fill>
  </fills>
  <borders count="13">
    <border>
      <left/>
      <right/>
      <top/>
      <bottom/>
      <diagonal/>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right/>
      <top style="thin"/>
      <bottom/>
    </border>
    <border>
      <left/>
      <right style="thin"/>
      <top style="thin"/>
      <bottom/>
    </border>
    <border>
      <left style="thin"/>
      <right/>
      <top/>
      <bottom style="thin"/>
    </border>
    <border>
      <left/>
      <right style="thin"/>
      <top/>
      <bottom style="thin"/>
    </border>
    <border>
      <left/>
      <right/>
      <top style="thin"/>
      <bottom style="thin"/>
    </border>
    <border>
      <left/>
      <right style="thin"/>
      <top style="thin"/>
      <bottom style="thin"/>
    </border>
    <border>
      <left/>
      <right style="medium"/>
      <top/>
      <bottom/>
    </border>
    <border>
      <left/>
      <right/>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1" fillId="0" borderId="0" applyFont="0" applyFill="0" applyBorder="0" applyAlignment="0" applyProtection="0"/>
  </cellStyleXfs>
  <cellXfs count="99">
    <xf numFmtId="0" fontId="0" fillId="0" borderId="0" xfId="0"/>
    <xf numFmtId="0" fontId="5"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6" fillId="3" borderId="1" xfId="0" applyFont="1" applyFill="1" applyBorder="1" applyAlignment="1">
      <alignment horizontal="center" vertical="center"/>
    </xf>
    <xf numFmtId="4" fontId="4" fillId="0" borderId="3" xfId="0" applyNumberFormat="1" applyFont="1" applyBorder="1" applyAlignment="1">
      <alignment horizontal="right" vertical="center"/>
    </xf>
    <xf numFmtId="0" fontId="4" fillId="0" borderId="1" xfId="0" applyFont="1" applyBorder="1" applyAlignment="1">
      <alignment horizontal="center" vertical="center"/>
    </xf>
    <xf numFmtId="0" fontId="15" fillId="2" borderId="1" xfId="0" applyFont="1" applyFill="1" applyBorder="1" applyAlignment="1">
      <alignment horizontal="center" vertical="center" wrapText="1"/>
    </xf>
    <xf numFmtId="0" fontId="0" fillId="0" borderId="0" xfId="0" applyProtection="1">
      <protection/>
    </xf>
    <xf numFmtId="0" fontId="6" fillId="3" borderId="1" xfId="0" applyFont="1" applyFill="1" applyBorder="1" applyAlignment="1" applyProtection="1">
      <alignment horizontal="center" vertical="center"/>
      <protection/>
    </xf>
    <xf numFmtId="0" fontId="6" fillId="0" borderId="3" xfId="0" applyFont="1" applyFill="1" applyBorder="1" applyAlignment="1" applyProtection="1">
      <alignment horizontal="center" vertical="center"/>
      <protection/>
    </xf>
    <xf numFmtId="0" fontId="6" fillId="3" borderId="3" xfId="0" applyFont="1" applyFill="1" applyBorder="1" applyAlignment="1" applyProtection="1">
      <alignment horizontal="center" vertical="center"/>
      <protection/>
    </xf>
    <xf numFmtId="0" fontId="6" fillId="0" borderId="1" xfId="0" applyFont="1" applyBorder="1" applyAlignment="1" applyProtection="1">
      <alignment horizontal="center" vertical="center"/>
      <protection/>
    </xf>
    <xf numFmtId="2" fontId="4" fillId="4" borderId="1" xfId="0" applyNumberFormat="1" applyFont="1" applyFill="1" applyBorder="1" applyAlignment="1" applyProtection="1">
      <alignment horizontal="right" vertical="center"/>
      <protection locked="0"/>
    </xf>
    <xf numFmtId="0" fontId="10" fillId="0" borderId="1" xfId="0" applyFont="1" applyBorder="1" applyAlignment="1">
      <alignment horizontal="center" vertical="center"/>
    </xf>
    <xf numFmtId="2" fontId="4" fillId="4" borderId="3" xfId="0" applyNumberFormat="1" applyFont="1" applyFill="1" applyBorder="1" applyAlignment="1" applyProtection="1">
      <alignment horizontal="right" vertical="center"/>
      <protection locked="0"/>
    </xf>
    <xf numFmtId="0" fontId="0" fillId="0" borderId="4" xfId="0" applyBorder="1" applyAlignment="1">
      <alignment horizontal="right" vertical="center"/>
    </xf>
    <xf numFmtId="0" fontId="4" fillId="0" borderId="3" xfId="0" applyFont="1" applyBorder="1" applyAlignment="1">
      <alignment horizontal="center" vertical="center"/>
    </xf>
    <xf numFmtId="0" fontId="0" fillId="0" borderId="4" xfId="0" applyBorder="1" applyAlignment="1">
      <alignment horizontal="center" vertical="center"/>
    </xf>
    <xf numFmtId="4" fontId="4" fillId="0" borderId="3" xfId="0" applyNumberFormat="1" applyFont="1" applyBorder="1" applyAlignment="1">
      <alignment horizontal="right" vertical="center"/>
    </xf>
    <xf numFmtId="0" fontId="18" fillId="0" borderId="5" xfId="0" applyFont="1" applyBorder="1" applyAlignment="1">
      <alignment horizontal="left" vertical="top" wrapText="1"/>
    </xf>
    <xf numFmtId="0" fontId="18" fillId="0" borderId="6" xfId="0" applyFont="1" applyBorder="1" applyAlignment="1">
      <alignment horizontal="left" vertical="top" wrapText="1"/>
    </xf>
    <xf numFmtId="0" fontId="18" fillId="0" borderId="7" xfId="0" applyFont="1" applyBorder="1" applyAlignment="1">
      <alignment horizontal="left" vertical="top" wrapText="1"/>
    </xf>
    <xf numFmtId="0" fontId="18" fillId="0" borderId="8" xfId="0" applyFont="1" applyBorder="1" applyAlignment="1">
      <alignment horizontal="left" vertical="top" wrapText="1"/>
    </xf>
    <xf numFmtId="0" fontId="12" fillId="0" borderId="2" xfId="0" applyFont="1" applyBorder="1" applyAlignment="1">
      <alignment horizontal="left" vertical="center"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6" fillId="5" borderId="2"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6" fillId="5" borderId="10" xfId="0" applyFont="1" applyFill="1" applyBorder="1" applyAlignment="1">
      <alignment horizontal="center" vertical="center" wrapText="1"/>
    </xf>
    <xf numFmtId="0" fontId="4" fillId="0" borderId="2" xfId="0" applyFont="1" applyBorder="1" applyAlignment="1">
      <alignment horizontal="left" vertical="top" wrapText="1"/>
    </xf>
    <xf numFmtId="0" fontId="0" fillId="0" borderId="10" xfId="0" applyBorder="1" applyAlignment="1">
      <alignment horizontal="left" vertical="top" wrapText="1"/>
    </xf>
    <xf numFmtId="0" fontId="4" fillId="0" borderId="10" xfId="0" applyFont="1" applyBorder="1" applyAlignment="1">
      <alignment horizontal="left" vertical="top" wrapText="1"/>
    </xf>
    <xf numFmtId="0" fontId="2" fillId="6" borderId="0" xfId="0" applyFont="1" applyFill="1" applyBorder="1" applyAlignment="1" applyProtection="1">
      <alignment horizontal="center" vertical="center"/>
      <protection/>
    </xf>
    <xf numFmtId="0" fontId="0" fillId="0" borderId="0" xfId="0" applyAlignment="1" applyProtection="1">
      <alignment/>
      <protection/>
    </xf>
    <xf numFmtId="0" fontId="0" fillId="0" borderId="11" xfId="0" applyBorder="1" applyAlignment="1" applyProtection="1">
      <alignment/>
      <protection/>
    </xf>
    <xf numFmtId="0" fontId="3" fillId="3" borderId="1" xfId="0" applyFont="1" applyFill="1" applyBorder="1" applyAlignment="1" applyProtection="1">
      <alignment horizontal="center" vertical="center"/>
      <protection/>
    </xf>
    <xf numFmtId="0" fontId="0" fillId="0" borderId="1" xfId="0" applyBorder="1" applyAlignment="1" applyProtection="1">
      <alignment/>
      <protection/>
    </xf>
    <xf numFmtId="0" fontId="7" fillId="0" borderId="2" xfId="0" applyFont="1" applyBorder="1" applyAlignment="1" applyProtection="1">
      <alignment horizontal="center" vertical="center" wrapText="1"/>
      <protection/>
    </xf>
    <xf numFmtId="0" fontId="7" fillId="0" borderId="9" xfId="0"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3" fillId="3" borderId="1" xfId="0" applyFont="1" applyFill="1" applyBorder="1" applyAlignment="1" applyProtection="1">
      <alignment vertical="center"/>
      <protection/>
    </xf>
    <xf numFmtId="0" fontId="8" fillId="0" borderId="1" xfId="0" applyFont="1" applyBorder="1" applyAlignment="1" applyProtection="1">
      <alignment/>
      <protection/>
    </xf>
    <xf numFmtId="0" fontId="3" fillId="0" borderId="2" xfId="0" applyFont="1" applyBorder="1" applyAlignment="1" applyProtection="1">
      <alignment horizontal="left" vertical="center"/>
      <protection/>
    </xf>
    <xf numFmtId="0" fontId="8" fillId="0" borderId="9" xfId="0" applyFont="1" applyBorder="1" applyAlignment="1" applyProtection="1">
      <alignment horizontal="left"/>
      <protection/>
    </xf>
    <xf numFmtId="0" fontId="8" fillId="0" borderId="10" xfId="0" applyFont="1" applyBorder="1" applyAlignment="1" applyProtection="1">
      <alignment horizontal="left"/>
      <protection/>
    </xf>
    <xf numFmtId="0" fontId="9" fillId="0" borderId="1" xfId="0" applyFont="1" applyFill="1" applyBorder="1" applyAlignment="1">
      <alignment horizontal="center" vertical="center"/>
    </xf>
    <xf numFmtId="0" fontId="0" fillId="0" borderId="1" xfId="0" applyBorder="1" applyAlignment="1">
      <alignment horizontal="center" vertical="center"/>
    </xf>
    <xf numFmtId="0" fontId="6" fillId="4" borderId="2"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6" fillId="4" borderId="9" xfId="0" applyFont="1" applyFill="1" applyBorder="1" applyAlignment="1" applyProtection="1">
      <alignment/>
      <protection locked="0"/>
    </xf>
    <xf numFmtId="0" fontId="0" fillId="0" borderId="10" xfId="0" applyBorder="1" applyAlignment="1" applyProtection="1">
      <alignment/>
      <protection locked="0"/>
    </xf>
    <xf numFmtId="0" fontId="0" fillId="3" borderId="1" xfId="0" applyFill="1" applyBorder="1" applyAlignment="1">
      <alignment horizontal="left" vertical="center"/>
    </xf>
    <xf numFmtId="0" fontId="0" fillId="0" borderId="1" xfId="0" applyBorder="1" applyAlignment="1">
      <alignment/>
    </xf>
    <xf numFmtId="49" fontId="6" fillId="0" borderId="1" xfId="0" applyNumberFormat="1" applyFont="1" applyBorder="1" applyAlignment="1" applyProtection="1">
      <alignment horizontal="left" vertical="center"/>
      <protection/>
    </xf>
    <xf numFmtId="49" fontId="6" fillId="0" borderId="1" xfId="0" applyNumberFormat="1" applyFont="1" applyBorder="1" applyAlignment="1" applyProtection="1">
      <alignment vertical="center"/>
      <protection/>
    </xf>
    <xf numFmtId="0" fontId="6" fillId="0" borderId="2" xfId="0" applyFont="1" applyBorder="1" applyAlignment="1" applyProtection="1">
      <alignment horizontal="left" vertical="center"/>
      <protection/>
    </xf>
    <xf numFmtId="0" fontId="6" fillId="0" borderId="9" xfId="0" applyFont="1" applyBorder="1" applyAlignment="1" applyProtection="1">
      <alignment horizontal="left"/>
      <protection/>
    </xf>
    <xf numFmtId="0" fontId="6" fillId="0" borderId="10" xfId="0" applyFont="1" applyBorder="1" applyAlignment="1" applyProtection="1">
      <alignment horizontal="left"/>
      <protection/>
    </xf>
    <xf numFmtId="0" fontId="6" fillId="3" borderId="1" xfId="0" applyFont="1" applyFill="1" applyBorder="1" applyAlignment="1" applyProtection="1">
      <alignment vertical="center"/>
      <protection/>
    </xf>
    <xf numFmtId="0" fontId="6" fillId="0" borderId="1" xfId="0" applyFont="1" applyBorder="1" applyAlignment="1" applyProtection="1">
      <alignment/>
      <protection/>
    </xf>
    <xf numFmtId="0" fontId="3" fillId="6" borderId="0" xfId="0" applyFont="1" applyFill="1" applyBorder="1" applyAlignment="1" applyProtection="1">
      <alignment horizontal="center" vertical="center"/>
      <protection/>
    </xf>
    <xf numFmtId="0" fontId="8" fillId="0" borderId="0" xfId="0" applyFont="1" applyAlignment="1" applyProtection="1">
      <alignment/>
      <protection/>
    </xf>
    <xf numFmtId="0" fontId="8" fillId="0" borderId="11" xfId="0" applyFont="1" applyBorder="1" applyAlignment="1" applyProtection="1">
      <alignment/>
      <protection/>
    </xf>
    <xf numFmtId="0" fontId="8" fillId="4" borderId="1" xfId="0" applyFont="1" applyFill="1" applyBorder="1" applyAlignment="1" applyProtection="1">
      <alignment horizontal="center" vertical="center"/>
      <protection locked="0"/>
    </xf>
    <xf numFmtId="0" fontId="8" fillId="4" borderId="1" xfId="0" applyFont="1" applyFill="1" applyBorder="1" applyAlignment="1" applyProtection="1">
      <alignment/>
      <protection locked="0"/>
    </xf>
    <xf numFmtId="0" fontId="11" fillId="0" borderId="2" xfId="0" applyFont="1" applyBorder="1" applyAlignment="1">
      <alignment horizontal="left" vertical="top" wrapText="1"/>
    </xf>
    <xf numFmtId="0" fontId="11" fillId="0" borderId="10" xfId="0" applyFont="1" applyBorder="1" applyAlignment="1">
      <alignment horizontal="left" vertical="top" wrapText="1"/>
    </xf>
    <xf numFmtId="0" fontId="6" fillId="2" borderId="1" xfId="0" applyFont="1" applyFill="1" applyBorder="1" applyAlignment="1">
      <alignment horizontal="center" vertical="center"/>
    </xf>
    <xf numFmtId="0" fontId="6" fillId="4" borderId="1" xfId="0" applyFont="1" applyFill="1" applyBorder="1" applyAlignment="1" applyProtection="1">
      <alignment horizontal="center" vertical="center"/>
      <protection locked="0"/>
    </xf>
    <xf numFmtId="0" fontId="6" fillId="4" borderId="1" xfId="0" applyFont="1" applyFill="1" applyBorder="1" applyAlignment="1" applyProtection="1">
      <alignment/>
      <protection locked="0"/>
    </xf>
    <xf numFmtId="44" fontId="0" fillId="0" borderId="1" xfId="20" applyFont="1" applyBorder="1" applyAlignment="1">
      <alignment horizontal="center" vertical="center"/>
    </xf>
    <xf numFmtId="0" fontId="6" fillId="4" borderId="1" xfId="0" applyFont="1" applyFill="1" applyBorder="1" applyAlignment="1" applyProtection="1">
      <alignment horizontal="left" vertical="center"/>
      <protection locked="0"/>
    </xf>
    <xf numFmtId="0" fontId="6" fillId="4" borderId="1" xfId="0" applyFont="1" applyFill="1" applyBorder="1" applyAlignment="1" applyProtection="1">
      <alignment vertical="center"/>
      <protection locked="0"/>
    </xf>
    <xf numFmtId="0" fontId="17" fillId="0" borderId="5" xfId="0" applyFont="1" applyBorder="1" applyAlignment="1">
      <alignment horizontal="left" vertical="top" wrapText="1"/>
    </xf>
    <xf numFmtId="0" fontId="17" fillId="0" borderId="6" xfId="0" applyFont="1" applyBorder="1" applyAlignment="1">
      <alignment horizontal="left" vertical="top" wrapText="1"/>
    </xf>
    <xf numFmtId="0" fontId="17" fillId="0" borderId="7" xfId="0" applyFont="1" applyBorder="1" applyAlignment="1">
      <alignment horizontal="left" vertical="top" wrapText="1"/>
    </xf>
    <xf numFmtId="0" fontId="17" fillId="0" borderId="8"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2" fontId="4" fillId="4" borderId="2" xfId="0" applyNumberFormat="1" applyFont="1" applyFill="1" applyBorder="1" applyAlignment="1" applyProtection="1">
      <alignment horizontal="left"/>
      <protection locked="0"/>
    </xf>
    <xf numFmtId="0" fontId="0" fillId="0" borderId="9" xfId="0" applyBorder="1" applyAlignment="1" applyProtection="1">
      <alignment horizontal="left"/>
      <protection locked="0"/>
    </xf>
    <xf numFmtId="0" fontId="0" fillId="0" borderId="10" xfId="0" applyBorder="1" applyAlignment="1" applyProtection="1">
      <alignment horizontal="left"/>
      <protection locked="0"/>
    </xf>
    <xf numFmtId="0" fontId="6" fillId="3" borderId="12" xfId="0" applyFont="1" applyFill="1" applyBorder="1" applyAlignment="1" applyProtection="1">
      <alignment horizontal="left" vertical="center"/>
      <protection/>
    </xf>
    <xf numFmtId="0" fontId="0" fillId="0" borderId="12" xfId="0" applyBorder="1" applyAlignment="1" applyProtection="1">
      <alignment horizontal="left" vertical="center"/>
      <protection/>
    </xf>
    <xf numFmtId="0" fontId="6" fillId="0" borderId="2" xfId="0" applyFont="1" applyFill="1" applyBorder="1" applyAlignment="1" applyProtection="1">
      <alignment horizontal="left" vertical="center"/>
      <protection/>
    </xf>
    <xf numFmtId="0" fontId="0" fillId="0" borderId="9" xfId="0" applyBorder="1" applyAlignment="1" applyProtection="1">
      <alignment horizontal="left"/>
      <protection/>
    </xf>
    <xf numFmtId="0" fontId="0" fillId="0" borderId="10" xfId="0" applyBorder="1" applyAlignment="1" applyProtection="1">
      <alignment horizontal="left"/>
      <protection/>
    </xf>
    <xf numFmtId="0" fontId="6" fillId="3" borderId="5" xfId="0" applyFont="1" applyFill="1" applyBorder="1" applyAlignment="1" applyProtection="1">
      <alignment horizontal="center" vertical="center"/>
      <protection/>
    </xf>
    <xf numFmtId="0" fontId="6" fillId="0" borderId="6" xfId="0" applyFont="1" applyBorder="1" applyAlignment="1" applyProtection="1">
      <alignment horizontal="center" vertical="center"/>
      <protection/>
    </xf>
    <xf numFmtId="0" fontId="6" fillId="0" borderId="5" xfId="0" applyFont="1" applyBorder="1" applyAlignment="1" applyProtection="1">
      <alignment horizontal="center" vertical="center"/>
      <protection/>
    </xf>
    <xf numFmtId="0" fontId="6" fillId="0" borderId="6" xfId="0" applyFont="1" applyBorder="1" applyAlignment="1" applyProtection="1">
      <alignment/>
      <protection/>
    </xf>
    <xf numFmtId="0" fontId="13" fillId="0" borderId="2" xfId="0" applyFont="1" applyBorder="1" applyAlignment="1">
      <alignment horizontal="left" vertical="center" wrapText="1"/>
    </xf>
    <xf numFmtId="0" fontId="14" fillId="0" borderId="9" xfId="0" applyFont="1" applyBorder="1" applyAlignment="1">
      <alignment horizontal="left" vertical="center"/>
    </xf>
    <xf numFmtId="0" fontId="14" fillId="0" borderId="10" xfId="0" applyFont="1" applyBorder="1" applyAlignment="1">
      <alignment horizontal="left" vertical="center"/>
    </xf>
    <xf numFmtId="0" fontId="11" fillId="0" borderId="6" xfId="0" applyFont="1" applyBorder="1"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Měn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66675</xdr:rowOff>
    </xdr:from>
    <xdr:to>
      <xdr:col>8</xdr:col>
      <xdr:colOff>504825</xdr:colOff>
      <xdr:row>0</xdr:row>
      <xdr:rowOff>838200</xdr:rowOff>
    </xdr:to>
    <xdr:pic>
      <xdr:nvPicPr>
        <xdr:cNvPr id="1118" name="Obráze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85750" y="66675"/>
          <a:ext cx="61722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tabSelected="1" zoomScale="86" zoomScaleNormal="86" workbookViewId="0" topLeftCell="A1">
      <selection activeCell="A4" sqref="A4:I4"/>
    </sheetView>
  </sheetViews>
  <sheetFormatPr defaultColWidth="9.140625" defaultRowHeight="12.75"/>
  <cols>
    <col min="1" max="1" width="4.140625" style="0" customWidth="1"/>
    <col min="2" max="2" width="21.8515625" style="0" customWidth="1"/>
    <col min="3" max="3" width="22.57421875" style="0" customWidth="1"/>
    <col min="4" max="4" width="3.57421875" style="0" customWidth="1"/>
    <col min="5" max="5" width="10.00390625" style="0" customWidth="1"/>
    <col min="6" max="6" width="3.140625" style="0" customWidth="1"/>
    <col min="7" max="7" width="11.8515625" style="0" customWidth="1"/>
    <col min="8" max="8" width="12.140625" style="0" customWidth="1"/>
    <col min="9" max="9" width="11.8515625" style="0" customWidth="1"/>
  </cols>
  <sheetData>
    <row r="1" spans="1:9" ht="71.4" customHeight="1">
      <c r="A1" s="9"/>
      <c r="B1" s="9"/>
      <c r="C1" s="9"/>
      <c r="D1" s="9"/>
      <c r="E1" s="9"/>
      <c r="F1" s="9"/>
      <c r="G1" s="9"/>
      <c r="H1" s="9"/>
      <c r="I1" s="9"/>
    </row>
    <row r="2" spans="1:9" ht="28.75" customHeight="1">
      <c r="A2" s="34" t="s">
        <v>26</v>
      </c>
      <c r="B2" s="35"/>
      <c r="C2" s="35"/>
      <c r="D2" s="35"/>
      <c r="E2" s="35"/>
      <c r="F2" s="35"/>
      <c r="G2" s="35"/>
      <c r="H2" s="35"/>
      <c r="I2" s="36"/>
    </row>
    <row r="3" spans="1:9" ht="28.75" customHeight="1">
      <c r="A3" s="37" t="s">
        <v>0</v>
      </c>
      <c r="B3" s="38"/>
      <c r="C3" s="38"/>
      <c r="D3" s="38"/>
      <c r="E3" s="38"/>
      <c r="F3" s="38"/>
      <c r="G3" s="38"/>
      <c r="H3" s="38"/>
      <c r="I3" s="38"/>
    </row>
    <row r="4" spans="1:9" ht="60.65" customHeight="1">
      <c r="A4" s="39" t="s">
        <v>98</v>
      </c>
      <c r="B4" s="40"/>
      <c r="C4" s="40"/>
      <c r="D4" s="40"/>
      <c r="E4" s="40"/>
      <c r="F4" s="40"/>
      <c r="G4" s="40"/>
      <c r="H4" s="40"/>
      <c r="I4" s="41"/>
    </row>
    <row r="5" spans="1:9" ht="16.75" customHeight="1">
      <c r="A5" s="42" t="s">
        <v>1</v>
      </c>
      <c r="B5" s="43"/>
      <c r="C5" s="44" t="s">
        <v>27</v>
      </c>
      <c r="D5" s="45"/>
      <c r="E5" s="45"/>
      <c r="F5" s="45"/>
      <c r="G5" s="45"/>
      <c r="H5" s="45"/>
      <c r="I5" s="46"/>
    </row>
    <row r="6" spans="1:9" ht="16.75" customHeight="1">
      <c r="A6" s="60" t="s">
        <v>3</v>
      </c>
      <c r="B6" s="61"/>
      <c r="C6" s="57" t="s">
        <v>28</v>
      </c>
      <c r="D6" s="58"/>
      <c r="E6" s="58"/>
      <c r="F6" s="59"/>
      <c r="G6" s="10" t="s">
        <v>4</v>
      </c>
      <c r="H6" s="55" t="s">
        <v>32</v>
      </c>
      <c r="I6" s="56"/>
    </row>
    <row r="7" spans="1:9" ht="16.75" customHeight="1">
      <c r="A7" s="60" t="s">
        <v>5</v>
      </c>
      <c r="B7" s="61"/>
      <c r="C7" s="57" t="s">
        <v>31</v>
      </c>
      <c r="D7" s="58"/>
      <c r="E7" s="58"/>
      <c r="F7" s="58"/>
      <c r="G7" s="58"/>
      <c r="H7" s="58"/>
      <c r="I7" s="59"/>
    </row>
    <row r="8" spans="1:9" ht="16.75" customHeight="1">
      <c r="A8" s="60" t="s">
        <v>6</v>
      </c>
      <c r="B8" s="61"/>
      <c r="C8" s="11" t="s">
        <v>7</v>
      </c>
      <c r="D8" s="91" t="s">
        <v>8</v>
      </c>
      <c r="E8" s="92"/>
      <c r="F8" s="93" t="s">
        <v>9</v>
      </c>
      <c r="G8" s="94"/>
      <c r="H8" s="12" t="s">
        <v>10</v>
      </c>
      <c r="I8" s="13" t="s">
        <v>11</v>
      </c>
    </row>
    <row r="9" spans="1:9" ht="16.75" customHeight="1">
      <c r="A9" s="86" t="s">
        <v>33</v>
      </c>
      <c r="B9" s="87"/>
      <c r="C9" s="88" t="s">
        <v>34</v>
      </c>
      <c r="D9" s="89"/>
      <c r="E9" s="89"/>
      <c r="F9" s="89"/>
      <c r="G9" s="89"/>
      <c r="H9" s="89"/>
      <c r="I9" s="90"/>
    </row>
    <row r="10" spans="1:9" ht="19.25" customHeight="1">
      <c r="A10" s="62" t="s">
        <v>12</v>
      </c>
      <c r="B10" s="63"/>
      <c r="C10" s="63"/>
      <c r="D10" s="63"/>
      <c r="E10" s="63"/>
      <c r="F10" s="63"/>
      <c r="G10" s="63"/>
      <c r="H10" s="63"/>
      <c r="I10" s="64"/>
    </row>
    <row r="11" spans="1:9" ht="28.25" customHeight="1">
      <c r="A11" s="42" t="s">
        <v>13</v>
      </c>
      <c r="B11" s="43"/>
      <c r="C11" s="65" t="s">
        <v>2</v>
      </c>
      <c r="D11" s="66"/>
      <c r="E11" s="66"/>
      <c r="F11" s="66"/>
      <c r="G11" s="66"/>
      <c r="H11" s="66"/>
      <c r="I11" s="66"/>
    </row>
    <row r="12" spans="1:9" ht="16.75" customHeight="1">
      <c r="A12" s="60" t="s">
        <v>3</v>
      </c>
      <c r="B12" s="61"/>
      <c r="C12" s="70" t="s">
        <v>2</v>
      </c>
      <c r="D12" s="71"/>
      <c r="E12" s="71"/>
      <c r="F12" s="71"/>
      <c r="G12" s="5" t="s">
        <v>4</v>
      </c>
      <c r="H12" s="73" t="s">
        <v>2</v>
      </c>
      <c r="I12" s="74"/>
    </row>
    <row r="13" spans="1:9" ht="16.75" customHeight="1">
      <c r="A13" s="60" t="s">
        <v>5</v>
      </c>
      <c r="B13" s="61"/>
      <c r="C13" s="70" t="s">
        <v>2</v>
      </c>
      <c r="D13" s="71"/>
      <c r="E13" s="71"/>
      <c r="F13" s="71"/>
      <c r="G13" s="71"/>
      <c r="H13" s="71"/>
      <c r="I13" s="71"/>
    </row>
    <row r="14" spans="1:9" ht="16.75" customHeight="1">
      <c r="A14" s="60" t="s">
        <v>14</v>
      </c>
      <c r="B14" s="61"/>
      <c r="C14" s="70" t="s">
        <v>2</v>
      </c>
      <c r="D14" s="71"/>
      <c r="E14" s="71"/>
      <c r="F14" s="71"/>
      <c r="G14" s="71"/>
      <c r="H14" s="71"/>
      <c r="I14" s="71"/>
    </row>
    <row r="15" spans="1:9" ht="16.75" customHeight="1">
      <c r="A15" s="60" t="s">
        <v>15</v>
      </c>
      <c r="B15" s="61"/>
      <c r="C15" s="49" t="s">
        <v>2</v>
      </c>
      <c r="D15" s="51"/>
      <c r="E15" s="51"/>
      <c r="F15" s="52"/>
      <c r="G15" s="5" t="s">
        <v>16</v>
      </c>
      <c r="H15" s="49" t="s">
        <v>2</v>
      </c>
      <c r="I15" s="50"/>
    </row>
    <row r="16" spans="1:9" ht="16.75" customHeight="1">
      <c r="A16" s="37" t="s">
        <v>17</v>
      </c>
      <c r="B16" s="38"/>
      <c r="C16" s="38"/>
      <c r="D16" s="38"/>
      <c r="E16" s="38"/>
      <c r="F16" s="38"/>
      <c r="G16" s="38"/>
      <c r="H16" s="38"/>
      <c r="I16" s="38"/>
    </row>
    <row r="17" spans="1:9" ht="16.75" customHeight="1">
      <c r="A17" s="53" t="s">
        <v>29</v>
      </c>
      <c r="B17" s="54"/>
      <c r="C17" s="54"/>
      <c r="D17" s="54"/>
      <c r="E17" s="72">
        <f>SUM(H21:H74)</f>
        <v>0</v>
      </c>
      <c r="F17" s="72"/>
      <c r="G17" s="72"/>
      <c r="H17" s="72"/>
      <c r="I17" s="72"/>
    </row>
    <row r="18" spans="1:9" ht="16.75" customHeight="1">
      <c r="A18" s="53" t="s">
        <v>30</v>
      </c>
      <c r="B18" s="54"/>
      <c r="C18" s="54"/>
      <c r="D18" s="54"/>
      <c r="E18" s="72">
        <f>SUM(I21:I74)</f>
        <v>0</v>
      </c>
      <c r="F18" s="72"/>
      <c r="G18" s="72"/>
      <c r="H18" s="72"/>
      <c r="I18" s="72"/>
    </row>
    <row r="20" spans="1:9" ht="36">
      <c r="A20" s="1" t="s">
        <v>24</v>
      </c>
      <c r="B20" s="69" t="s">
        <v>25</v>
      </c>
      <c r="C20" s="69"/>
      <c r="D20" s="2" t="s">
        <v>18</v>
      </c>
      <c r="E20" s="1" t="s">
        <v>19</v>
      </c>
      <c r="F20" s="8" t="s">
        <v>20</v>
      </c>
      <c r="G20" s="2" t="s">
        <v>21</v>
      </c>
      <c r="H20" s="3" t="s">
        <v>22</v>
      </c>
      <c r="I20" s="4" t="s">
        <v>23</v>
      </c>
    </row>
    <row r="21" spans="1:9" ht="28.75" customHeight="1">
      <c r="A21" s="47" t="s">
        <v>35</v>
      </c>
      <c r="B21" s="48"/>
      <c r="C21" s="48"/>
      <c r="D21" s="48"/>
      <c r="E21" s="15"/>
      <c r="F21" s="15"/>
      <c r="G21" s="15"/>
      <c r="H21" s="15"/>
      <c r="I21" s="15"/>
    </row>
    <row r="22" spans="1:9" ht="309.5" customHeight="1">
      <c r="A22" s="18">
        <v>1</v>
      </c>
      <c r="B22" s="79" t="s">
        <v>36</v>
      </c>
      <c r="C22" s="98"/>
      <c r="D22" s="18">
        <v>2</v>
      </c>
      <c r="E22" s="16"/>
      <c r="F22" s="18">
        <v>21</v>
      </c>
      <c r="G22" s="20">
        <f>E22*0.21*D22</f>
        <v>0</v>
      </c>
      <c r="H22" s="20">
        <f>E22*D22</f>
        <v>0</v>
      </c>
      <c r="I22" s="20">
        <f aca="true" t="shared" si="0" ref="I22:I74">H22*1.21</f>
        <v>0</v>
      </c>
    </row>
    <row r="23" spans="1:9" ht="84.5" customHeight="1">
      <c r="A23" s="19"/>
      <c r="B23" s="81"/>
      <c r="C23" s="82"/>
      <c r="D23" s="19"/>
      <c r="E23" s="17"/>
      <c r="F23" s="19"/>
      <c r="G23" s="17"/>
      <c r="H23" s="17"/>
      <c r="I23" s="17"/>
    </row>
    <row r="24" spans="1:9" ht="363" customHeight="1">
      <c r="A24" s="7">
        <v>2</v>
      </c>
      <c r="B24" s="31" t="s">
        <v>85</v>
      </c>
      <c r="C24" s="33"/>
      <c r="D24" s="7">
        <v>2</v>
      </c>
      <c r="E24" s="14"/>
      <c r="F24" s="7">
        <v>21</v>
      </c>
      <c r="G24" s="6">
        <f aca="true" t="shared" si="1" ref="G24:G38">E24*0.21*D24</f>
        <v>0</v>
      </c>
      <c r="H24" s="6">
        <f aca="true" t="shared" si="2" ref="H24:H38">E24*D24</f>
        <v>0</v>
      </c>
      <c r="I24" s="6">
        <f t="shared" si="0"/>
        <v>0</v>
      </c>
    </row>
    <row r="25" spans="1:9" ht="249" customHeight="1">
      <c r="A25" s="7">
        <v>3</v>
      </c>
      <c r="B25" s="31" t="s">
        <v>84</v>
      </c>
      <c r="C25" s="33"/>
      <c r="D25" s="7">
        <v>4</v>
      </c>
      <c r="E25" s="14"/>
      <c r="F25" s="7">
        <v>21</v>
      </c>
      <c r="G25" s="6">
        <f t="shared" si="1"/>
        <v>0</v>
      </c>
      <c r="H25" s="6">
        <f t="shared" si="2"/>
        <v>0</v>
      </c>
      <c r="I25" s="6">
        <f t="shared" si="0"/>
        <v>0</v>
      </c>
    </row>
    <row r="26" spans="1:9" ht="28.5" customHeight="1">
      <c r="A26" s="47" t="s">
        <v>37</v>
      </c>
      <c r="B26" s="48"/>
      <c r="C26" s="48"/>
      <c r="D26" s="48"/>
      <c r="E26" s="15"/>
      <c r="F26" s="15"/>
      <c r="G26" s="15"/>
      <c r="H26" s="15"/>
      <c r="I26" s="15"/>
    </row>
    <row r="27" spans="1:9" ht="118.5" customHeight="1">
      <c r="A27" s="7">
        <v>4</v>
      </c>
      <c r="B27" s="31" t="s">
        <v>83</v>
      </c>
      <c r="C27" s="33"/>
      <c r="D27" s="7">
        <v>1</v>
      </c>
      <c r="E27" s="14"/>
      <c r="F27" s="7">
        <v>21</v>
      </c>
      <c r="G27" s="6">
        <f t="shared" si="1"/>
        <v>0</v>
      </c>
      <c r="H27" s="6">
        <f t="shared" si="2"/>
        <v>0</v>
      </c>
      <c r="I27" s="6">
        <f t="shared" si="0"/>
        <v>0</v>
      </c>
    </row>
    <row r="28" spans="1:9" ht="132.5" customHeight="1">
      <c r="A28" s="7">
        <v>5</v>
      </c>
      <c r="B28" s="31" t="s">
        <v>82</v>
      </c>
      <c r="C28" s="33"/>
      <c r="D28" s="7">
        <v>1</v>
      </c>
      <c r="E28" s="14"/>
      <c r="F28" s="7">
        <v>21</v>
      </c>
      <c r="G28" s="6">
        <f t="shared" si="1"/>
        <v>0</v>
      </c>
      <c r="H28" s="6">
        <f t="shared" si="2"/>
        <v>0</v>
      </c>
      <c r="I28" s="6">
        <f t="shared" si="0"/>
        <v>0</v>
      </c>
    </row>
    <row r="29" spans="1:9" ht="28.5" customHeight="1">
      <c r="A29" s="47" t="s">
        <v>38</v>
      </c>
      <c r="B29" s="48"/>
      <c r="C29" s="48"/>
      <c r="D29" s="48"/>
      <c r="E29" s="15"/>
      <c r="F29" s="15"/>
      <c r="G29" s="15"/>
      <c r="H29" s="15"/>
      <c r="I29" s="15"/>
    </row>
    <row r="30" spans="1:9" ht="219" customHeight="1">
      <c r="A30" s="7">
        <v>6</v>
      </c>
      <c r="B30" s="67" t="s">
        <v>81</v>
      </c>
      <c r="C30" s="68"/>
      <c r="D30" s="7">
        <v>8</v>
      </c>
      <c r="E30" s="14"/>
      <c r="F30" s="7">
        <v>21</v>
      </c>
      <c r="G30" s="6">
        <f t="shared" si="1"/>
        <v>0</v>
      </c>
      <c r="H30" s="6">
        <f t="shared" si="2"/>
        <v>0</v>
      </c>
      <c r="I30" s="6">
        <f t="shared" si="0"/>
        <v>0</v>
      </c>
    </row>
    <row r="31" spans="1:9" ht="260.5" customHeight="1">
      <c r="A31" s="7">
        <v>7</v>
      </c>
      <c r="B31" s="31" t="s">
        <v>39</v>
      </c>
      <c r="C31" s="33"/>
      <c r="D31" s="7">
        <v>8</v>
      </c>
      <c r="E31" s="14"/>
      <c r="F31" s="7">
        <v>21</v>
      </c>
      <c r="G31" s="6">
        <f t="shared" si="1"/>
        <v>0</v>
      </c>
      <c r="H31" s="6">
        <f t="shared" si="2"/>
        <v>0</v>
      </c>
      <c r="I31" s="6">
        <f t="shared" si="0"/>
        <v>0</v>
      </c>
    </row>
    <row r="32" spans="1:9" ht="86" customHeight="1">
      <c r="A32" s="7">
        <v>8</v>
      </c>
      <c r="B32" s="31" t="s">
        <v>80</v>
      </c>
      <c r="C32" s="33"/>
      <c r="D32" s="7">
        <v>8</v>
      </c>
      <c r="E32" s="14"/>
      <c r="F32" s="7">
        <v>21</v>
      </c>
      <c r="G32" s="6">
        <f t="shared" si="1"/>
        <v>0</v>
      </c>
      <c r="H32" s="6">
        <f t="shared" si="2"/>
        <v>0</v>
      </c>
      <c r="I32" s="6">
        <f t="shared" si="0"/>
        <v>0</v>
      </c>
    </row>
    <row r="33" spans="1:9" ht="43.5" customHeight="1">
      <c r="A33" s="7">
        <v>9</v>
      </c>
      <c r="B33" s="31" t="s">
        <v>79</v>
      </c>
      <c r="C33" s="33"/>
      <c r="D33" s="7">
        <v>8</v>
      </c>
      <c r="E33" s="14"/>
      <c r="F33" s="7">
        <v>21</v>
      </c>
      <c r="G33" s="6">
        <f t="shared" si="1"/>
        <v>0</v>
      </c>
      <c r="H33" s="6">
        <f t="shared" si="2"/>
        <v>0</v>
      </c>
      <c r="I33" s="6">
        <f t="shared" si="0"/>
        <v>0</v>
      </c>
    </row>
    <row r="34" spans="1:9" ht="28.5" customHeight="1">
      <c r="A34" s="47" t="s">
        <v>40</v>
      </c>
      <c r="B34" s="48"/>
      <c r="C34" s="48"/>
      <c r="D34" s="48"/>
      <c r="E34" s="15"/>
      <c r="F34" s="15"/>
      <c r="G34" s="15"/>
      <c r="H34" s="15"/>
      <c r="I34" s="15"/>
    </row>
    <row r="35" spans="1:9" ht="175" customHeight="1">
      <c r="A35" s="7">
        <v>10</v>
      </c>
      <c r="B35" s="31" t="s">
        <v>78</v>
      </c>
      <c r="C35" s="33"/>
      <c r="D35" s="7">
        <v>1</v>
      </c>
      <c r="E35" s="14"/>
      <c r="F35" s="7">
        <v>21</v>
      </c>
      <c r="G35" s="6">
        <f t="shared" si="1"/>
        <v>0</v>
      </c>
      <c r="H35" s="6">
        <f t="shared" si="2"/>
        <v>0</v>
      </c>
      <c r="I35" s="6">
        <f t="shared" si="0"/>
        <v>0</v>
      </c>
    </row>
    <row r="36" spans="1:9" ht="174" customHeight="1">
      <c r="A36" s="7">
        <v>11</v>
      </c>
      <c r="B36" s="31" t="s">
        <v>77</v>
      </c>
      <c r="C36" s="33"/>
      <c r="D36" s="7">
        <v>6</v>
      </c>
      <c r="E36" s="14"/>
      <c r="F36" s="7">
        <v>21</v>
      </c>
      <c r="G36" s="6">
        <f t="shared" si="1"/>
        <v>0</v>
      </c>
      <c r="H36" s="6">
        <f t="shared" si="2"/>
        <v>0</v>
      </c>
      <c r="I36" s="6">
        <f t="shared" si="0"/>
        <v>0</v>
      </c>
    </row>
    <row r="37" spans="1:9" ht="204" customHeight="1">
      <c r="A37" s="7">
        <v>12</v>
      </c>
      <c r="B37" s="31" t="s">
        <v>76</v>
      </c>
      <c r="C37" s="33"/>
      <c r="D37" s="7">
        <v>1</v>
      </c>
      <c r="E37" s="14"/>
      <c r="F37" s="7">
        <v>21</v>
      </c>
      <c r="G37" s="6">
        <f t="shared" si="1"/>
        <v>0</v>
      </c>
      <c r="H37" s="6">
        <f t="shared" si="2"/>
        <v>0</v>
      </c>
      <c r="I37" s="6">
        <f t="shared" si="0"/>
        <v>0</v>
      </c>
    </row>
    <row r="38" spans="1:9" ht="175.5" customHeight="1">
      <c r="A38" s="7">
        <v>13</v>
      </c>
      <c r="B38" s="31" t="s">
        <v>75</v>
      </c>
      <c r="C38" s="33"/>
      <c r="D38" s="7">
        <v>19</v>
      </c>
      <c r="E38" s="14"/>
      <c r="F38" s="7">
        <v>21</v>
      </c>
      <c r="G38" s="6">
        <f t="shared" si="1"/>
        <v>0</v>
      </c>
      <c r="H38" s="6">
        <f t="shared" si="2"/>
        <v>0</v>
      </c>
      <c r="I38" s="6">
        <f t="shared" si="0"/>
        <v>0</v>
      </c>
    </row>
    <row r="39" spans="1:9" ht="103.5" customHeight="1">
      <c r="A39" s="7">
        <v>14</v>
      </c>
      <c r="B39" s="31" t="s">
        <v>74</v>
      </c>
      <c r="C39" s="33"/>
      <c r="D39" s="7">
        <v>1</v>
      </c>
      <c r="E39" s="14"/>
      <c r="F39" s="7">
        <v>21</v>
      </c>
      <c r="G39" s="6">
        <f aca="true" t="shared" si="3" ref="G39:G74">E39*0.21*D39</f>
        <v>0</v>
      </c>
      <c r="H39" s="6">
        <f aca="true" t="shared" si="4" ref="H39:H74">E39*D39</f>
        <v>0</v>
      </c>
      <c r="I39" s="6">
        <f t="shared" si="0"/>
        <v>0</v>
      </c>
    </row>
    <row r="40" spans="1:9" ht="174.5" customHeight="1">
      <c r="A40" s="7">
        <v>15</v>
      </c>
      <c r="B40" s="31" t="s">
        <v>73</v>
      </c>
      <c r="C40" s="33"/>
      <c r="D40" s="7">
        <v>2</v>
      </c>
      <c r="E40" s="14"/>
      <c r="F40" s="7">
        <v>21</v>
      </c>
      <c r="G40" s="6">
        <f t="shared" si="3"/>
        <v>0</v>
      </c>
      <c r="H40" s="6">
        <f t="shared" si="4"/>
        <v>0</v>
      </c>
      <c r="I40" s="6">
        <f t="shared" si="0"/>
        <v>0</v>
      </c>
    </row>
    <row r="41" spans="1:9" ht="28.5" customHeight="1">
      <c r="A41" s="47" t="s">
        <v>41</v>
      </c>
      <c r="B41" s="48"/>
      <c r="C41" s="48"/>
      <c r="D41" s="48"/>
      <c r="E41" s="15"/>
      <c r="F41" s="15"/>
      <c r="G41" s="15"/>
      <c r="H41" s="15"/>
      <c r="I41" s="15"/>
    </row>
    <row r="42" spans="1:9" ht="376" customHeight="1">
      <c r="A42" s="18">
        <v>16</v>
      </c>
      <c r="B42" s="75" t="s">
        <v>72</v>
      </c>
      <c r="C42" s="76"/>
      <c r="D42" s="18">
        <v>1</v>
      </c>
      <c r="E42" s="16"/>
      <c r="F42" s="18">
        <v>21</v>
      </c>
      <c r="G42" s="20">
        <f t="shared" si="3"/>
        <v>0</v>
      </c>
      <c r="H42" s="20">
        <f t="shared" si="4"/>
        <v>0</v>
      </c>
      <c r="I42" s="20">
        <f t="shared" si="0"/>
        <v>0</v>
      </c>
    </row>
    <row r="43" spans="1:9" ht="209.5" customHeight="1">
      <c r="A43" s="19"/>
      <c r="B43" s="77"/>
      <c r="C43" s="78"/>
      <c r="D43" s="19"/>
      <c r="E43" s="17"/>
      <c r="F43" s="19"/>
      <c r="G43" s="17"/>
      <c r="H43" s="17"/>
      <c r="I43" s="17"/>
    </row>
    <row r="44" spans="1:9" ht="395.5" customHeight="1">
      <c r="A44" s="18">
        <v>17</v>
      </c>
      <c r="B44" s="79" t="s">
        <v>71</v>
      </c>
      <c r="C44" s="80"/>
      <c r="D44" s="18">
        <v>1</v>
      </c>
      <c r="E44" s="16"/>
      <c r="F44" s="18">
        <v>21</v>
      </c>
      <c r="G44" s="20">
        <f t="shared" si="3"/>
        <v>0</v>
      </c>
      <c r="H44" s="20">
        <f t="shared" si="4"/>
        <v>0</v>
      </c>
      <c r="I44" s="20">
        <f t="shared" si="0"/>
        <v>0</v>
      </c>
    </row>
    <row r="45" spans="1:9" ht="247" customHeight="1">
      <c r="A45" s="19"/>
      <c r="B45" s="81"/>
      <c r="C45" s="82"/>
      <c r="D45" s="19"/>
      <c r="E45" s="17"/>
      <c r="F45" s="19"/>
      <c r="G45" s="17"/>
      <c r="H45" s="17"/>
      <c r="I45" s="17"/>
    </row>
    <row r="46" spans="1:9" ht="74.5" customHeight="1">
      <c r="A46" s="7">
        <v>18</v>
      </c>
      <c r="B46" s="31" t="s">
        <v>70</v>
      </c>
      <c r="C46" s="33"/>
      <c r="D46" s="7">
        <v>4</v>
      </c>
      <c r="E46" s="14"/>
      <c r="F46" s="7">
        <v>21</v>
      </c>
      <c r="G46" s="6">
        <f t="shared" si="3"/>
        <v>0</v>
      </c>
      <c r="H46" s="6">
        <f t="shared" si="4"/>
        <v>0</v>
      </c>
      <c r="I46" s="6">
        <f t="shared" si="0"/>
        <v>0</v>
      </c>
    </row>
    <row r="47" spans="1:9" ht="176.5" customHeight="1">
      <c r="A47" s="7">
        <v>19</v>
      </c>
      <c r="B47" s="31" t="s">
        <v>69</v>
      </c>
      <c r="C47" s="33"/>
      <c r="D47" s="7">
        <v>1</v>
      </c>
      <c r="E47" s="14"/>
      <c r="F47" s="7">
        <v>21</v>
      </c>
      <c r="G47" s="6">
        <f t="shared" si="3"/>
        <v>0</v>
      </c>
      <c r="H47" s="6">
        <f t="shared" si="4"/>
        <v>0</v>
      </c>
      <c r="I47" s="6">
        <f t="shared" si="0"/>
        <v>0</v>
      </c>
    </row>
    <row r="48" spans="1:9" ht="409.5" customHeight="1">
      <c r="A48" s="18">
        <v>20</v>
      </c>
      <c r="B48" s="21" t="s">
        <v>68</v>
      </c>
      <c r="C48" s="22"/>
      <c r="D48" s="18">
        <v>1</v>
      </c>
      <c r="E48" s="16"/>
      <c r="F48" s="18">
        <v>21</v>
      </c>
      <c r="G48" s="20">
        <f t="shared" si="3"/>
        <v>0</v>
      </c>
      <c r="H48" s="20">
        <f t="shared" si="4"/>
        <v>0</v>
      </c>
      <c r="I48" s="20">
        <f t="shared" si="0"/>
        <v>0</v>
      </c>
    </row>
    <row r="49" spans="1:9" ht="334" customHeight="1">
      <c r="A49" s="19"/>
      <c r="B49" s="23"/>
      <c r="C49" s="24"/>
      <c r="D49" s="19"/>
      <c r="E49" s="17"/>
      <c r="F49" s="19"/>
      <c r="G49" s="17"/>
      <c r="H49" s="17"/>
      <c r="I49" s="17"/>
    </row>
    <row r="50" spans="1:9" ht="28" customHeight="1">
      <c r="A50" s="47" t="s">
        <v>42</v>
      </c>
      <c r="B50" s="48"/>
      <c r="C50" s="48"/>
      <c r="D50" s="48"/>
      <c r="E50" s="15"/>
      <c r="F50" s="15"/>
      <c r="G50" s="15"/>
      <c r="H50" s="15"/>
      <c r="I50" s="15"/>
    </row>
    <row r="51" spans="1:9" ht="365.5" customHeight="1">
      <c r="A51" s="7">
        <v>21</v>
      </c>
      <c r="B51" s="31" t="s">
        <v>67</v>
      </c>
      <c r="C51" s="33"/>
      <c r="D51" s="7">
        <v>1</v>
      </c>
      <c r="E51" s="14"/>
      <c r="F51" s="7">
        <v>21</v>
      </c>
      <c r="G51" s="6">
        <f t="shared" si="3"/>
        <v>0</v>
      </c>
      <c r="H51" s="6">
        <f t="shared" si="4"/>
        <v>0</v>
      </c>
      <c r="I51" s="6">
        <f t="shared" si="0"/>
        <v>0</v>
      </c>
    </row>
    <row r="52" spans="1:9" ht="28.5" customHeight="1">
      <c r="A52" s="47" t="s">
        <v>43</v>
      </c>
      <c r="B52" s="48"/>
      <c r="C52" s="48"/>
      <c r="D52" s="48"/>
      <c r="E52" s="15"/>
      <c r="F52" s="15"/>
      <c r="G52" s="15"/>
      <c r="H52" s="15"/>
      <c r="I52" s="15"/>
    </row>
    <row r="53" spans="1:9" ht="234.5" customHeight="1">
      <c r="A53" s="7">
        <v>22</v>
      </c>
      <c r="B53" s="31" t="s">
        <v>66</v>
      </c>
      <c r="C53" s="33"/>
      <c r="D53" s="7">
        <v>1</v>
      </c>
      <c r="E53" s="14"/>
      <c r="F53" s="7">
        <v>21</v>
      </c>
      <c r="G53" s="6">
        <f t="shared" si="3"/>
        <v>0</v>
      </c>
      <c r="H53" s="6">
        <f t="shared" si="4"/>
        <v>0</v>
      </c>
      <c r="I53" s="6">
        <f t="shared" si="0"/>
        <v>0</v>
      </c>
    </row>
    <row r="54" spans="1:9" ht="189.5" customHeight="1">
      <c r="A54" s="7">
        <v>23</v>
      </c>
      <c r="B54" s="31" t="s">
        <v>44</v>
      </c>
      <c r="C54" s="33"/>
      <c r="D54" s="7">
        <v>1</v>
      </c>
      <c r="E54" s="14"/>
      <c r="F54" s="7">
        <v>21</v>
      </c>
      <c r="G54" s="6">
        <f t="shared" si="3"/>
        <v>0</v>
      </c>
      <c r="H54" s="6">
        <f t="shared" si="4"/>
        <v>0</v>
      </c>
      <c r="I54" s="6">
        <f t="shared" si="0"/>
        <v>0</v>
      </c>
    </row>
    <row r="55" spans="1:9" ht="58" customHeight="1">
      <c r="A55" s="7">
        <v>24</v>
      </c>
      <c r="B55" s="31" t="s">
        <v>65</v>
      </c>
      <c r="C55" s="33"/>
      <c r="D55" s="7">
        <v>1</v>
      </c>
      <c r="E55" s="14"/>
      <c r="F55" s="7">
        <v>21</v>
      </c>
      <c r="G55" s="6">
        <f t="shared" si="3"/>
        <v>0</v>
      </c>
      <c r="H55" s="6">
        <f t="shared" si="4"/>
        <v>0</v>
      </c>
      <c r="I55" s="6">
        <f t="shared" si="0"/>
        <v>0</v>
      </c>
    </row>
    <row r="56" spans="1:9" ht="350.5" customHeight="1">
      <c r="A56" s="7">
        <v>25</v>
      </c>
      <c r="B56" s="31" t="s">
        <v>45</v>
      </c>
      <c r="C56" s="33"/>
      <c r="D56" s="7">
        <v>1</v>
      </c>
      <c r="E56" s="14"/>
      <c r="F56" s="7">
        <v>21</v>
      </c>
      <c r="G56" s="6">
        <f t="shared" si="3"/>
        <v>0</v>
      </c>
      <c r="H56" s="6">
        <f t="shared" si="4"/>
        <v>0</v>
      </c>
      <c r="I56" s="6">
        <f t="shared" si="0"/>
        <v>0</v>
      </c>
    </row>
    <row r="57" spans="1:9" ht="116" customHeight="1">
      <c r="A57" s="7">
        <v>26</v>
      </c>
      <c r="B57" s="31" t="s">
        <v>64</v>
      </c>
      <c r="C57" s="32"/>
      <c r="D57" s="7">
        <v>1</v>
      </c>
      <c r="E57" s="14"/>
      <c r="F57" s="7"/>
      <c r="G57" s="6">
        <f t="shared" si="3"/>
        <v>0</v>
      </c>
      <c r="H57" s="6">
        <f t="shared" si="4"/>
        <v>0</v>
      </c>
      <c r="I57" s="6">
        <f t="shared" si="0"/>
        <v>0</v>
      </c>
    </row>
    <row r="58" spans="1:9" ht="118.5" customHeight="1">
      <c r="A58" s="7">
        <v>27</v>
      </c>
      <c r="B58" s="31" t="s">
        <v>63</v>
      </c>
      <c r="C58" s="33"/>
      <c r="D58" s="7">
        <v>1</v>
      </c>
      <c r="E58" s="14"/>
      <c r="F58" s="7">
        <v>21</v>
      </c>
      <c r="G58" s="6">
        <f t="shared" si="3"/>
        <v>0</v>
      </c>
      <c r="H58" s="6">
        <f t="shared" si="4"/>
        <v>0</v>
      </c>
      <c r="I58" s="6">
        <f t="shared" si="0"/>
        <v>0</v>
      </c>
    </row>
    <row r="59" spans="1:9" ht="174.5" customHeight="1">
      <c r="A59" s="7">
        <v>28</v>
      </c>
      <c r="B59" s="31" t="s">
        <v>46</v>
      </c>
      <c r="C59" s="33"/>
      <c r="D59" s="7">
        <v>1</v>
      </c>
      <c r="E59" s="14"/>
      <c r="F59" s="7">
        <v>21</v>
      </c>
      <c r="G59" s="6">
        <f t="shared" si="3"/>
        <v>0</v>
      </c>
      <c r="H59" s="6">
        <f t="shared" si="4"/>
        <v>0</v>
      </c>
      <c r="I59" s="6">
        <f t="shared" si="0"/>
        <v>0</v>
      </c>
    </row>
    <row r="60" spans="1:9" ht="160.5" customHeight="1">
      <c r="A60" s="7">
        <v>29</v>
      </c>
      <c r="B60" s="31" t="s">
        <v>47</v>
      </c>
      <c r="C60" s="33"/>
      <c r="D60" s="7">
        <v>1</v>
      </c>
      <c r="E60" s="14"/>
      <c r="F60" s="7">
        <v>21</v>
      </c>
      <c r="G60" s="6">
        <f t="shared" si="3"/>
        <v>0</v>
      </c>
      <c r="H60" s="6">
        <f t="shared" si="4"/>
        <v>0</v>
      </c>
      <c r="I60" s="6">
        <f t="shared" si="0"/>
        <v>0</v>
      </c>
    </row>
    <row r="61" spans="1:9" ht="116" customHeight="1">
      <c r="A61" s="7">
        <v>30</v>
      </c>
      <c r="B61" s="31" t="s">
        <v>48</v>
      </c>
      <c r="C61" s="33"/>
      <c r="D61" s="7">
        <v>1</v>
      </c>
      <c r="E61" s="14"/>
      <c r="F61" s="7">
        <v>21</v>
      </c>
      <c r="G61" s="6">
        <f t="shared" si="3"/>
        <v>0</v>
      </c>
      <c r="H61" s="6">
        <f t="shared" si="4"/>
        <v>0</v>
      </c>
      <c r="I61" s="6">
        <f t="shared" si="0"/>
        <v>0</v>
      </c>
    </row>
    <row r="62" spans="1:9" ht="58" customHeight="1">
      <c r="A62" s="7">
        <v>31</v>
      </c>
      <c r="B62" s="31" t="s">
        <v>62</v>
      </c>
      <c r="C62" s="33"/>
      <c r="D62" s="7">
        <v>1</v>
      </c>
      <c r="E62" s="14"/>
      <c r="F62" s="7">
        <v>21</v>
      </c>
      <c r="G62" s="6">
        <f t="shared" si="3"/>
        <v>0</v>
      </c>
      <c r="H62" s="6">
        <f t="shared" si="4"/>
        <v>0</v>
      </c>
      <c r="I62" s="6">
        <f t="shared" si="0"/>
        <v>0</v>
      </c>
    </row>
    <row r="63" spans="1:9" ht="406.5" customHeight="1">
      <c r="A63" s="7">
        <v>32</v>
      </c>
      <c r="B63" s="31" t="s">
        <v>61</v>
      </c>
      <c r="C63" s="33"/>
      <c r="D63" s="7">
        <v>1</v>
      </c>
      <c r="E63" s="14"/>
      <c r="F63" s="7">
        <v>21</v>
      </c>
      <c r="G63" s="6">
        <f t="shared" si="3"/>
        <v>0</v>
      </c>
      <c r="H63" s="6">
        <f t="shared" si="4"/>
        <v>0</v>
      </c>
      <c r="I63" s="6">
        <f t="shared" si="0"/>
        <v>0</v>
      </c>
    </row>
    <row r="64" spans="1:9" ht="334.5" customHeight="1">
      <c r="A64" s="7">
        <v>33</v>
      </c>
      <c r="B64" s="31" t="s">
        <v>60</v>
      </c>
      <c r="C64" s="33"/>
      <c r="D64" s="7">
        <v>1</v>
      </c>
      <c r="E64" s="14"/>
      <c r="F64" s="7">
        <v>21</v>
      </c>
      <c r="G64" s="6">
        <f t="shared" si="3"/>
        <v>0</v>
      </c>
      <c r="H64" s="6">
        <f t="shared" si="4"/>
        <v>0</v>
      </c>
      <c r="I64" s="6">
        <f t="shared" si="0"/>
        <v>0</v>
      </c>
    </row>
    <row r="65" spans="1:9" ht="159" customHeight="1">
      <c r="A65" s="7">
        <v>34</v>
      </c>
      <c r="B65" s="31" t="s">
        <v>49</v>
      </c>
      <c r="C65" s="33"/>
      <c r="D65" s="7">
        <v>1</v>
      </c>
      <c r="E65" s="14"/>
      <c r="F65" s="7">
        <v>21</v>
      </c>
      <c r="G65" s="6">
        <f t="shared" si="3"/>
        <v>0</v>
      </c>
      <c r="H65" s="6">
        <f t="shared" si="4"/>
        <v>0</v>
      </c>
      <c r="I65" s="6">
        <f t="shared" si="0"/>
        <v>0</v>
      </c>
    </row>
    <row r="66" spans="1:9" ht="72.5" customHeight="1">
      <c r="A66" s="7">
        <v>35</v>
      </c>
      <c r="B66" s="31" t="s">
        <v>59</v>
      </c>
      <c r="C66" s="33"/>
      <c r="D66" s="7">
        <v>1</v>
      </c>
      <c r="E66" s="14"/>
      <c r="F66" s="7">
        <v>21</v>
      </c>
      <c r="G66" s="6">
        <f t="shared" si="3"/>
        <v>0</v>
      </c>
      <c r="H66" s="6">
        <f t="shared" si="4"/>
        <v>0</v>
      </c>
      <c r="I66" s="6">
        <f t="shared" si="0"/>
        <v>0</v>
      </c>
    </row>
    <row r="67" spans="1:9" ht="292" customHeight="1">
      <c r="A67" s="7">
        <v>36</v>
      </c>
      <c r="B67" s="31" t="s">
        <v>50</v>
      </c>
      <c r="C67" s="33"/>
      <c r="D67" s="7">
        <v>1</v>
      </c>
      <c r="E67" s="14"/>
      <c r="F67" s="7">
        <v>21</v>
      </c>
      <c r="G67" s="6">
        <f t="shared" si="3"/>
        <v>0</v>
      </c>
      <c r="H67" s="6">
        <f t="shared" si="4"/>
        <v>0</v>
      </c>
      <c r="I67" s="6">
        <f t="shared" si="0"/>
        <v>0</v>
      </c>
    </row>
    <row r="68" spans="1:9" ht="72.5" customHeight="1">
      <c r="A68" s="7">
        <v>37</v>
      </c>
      <c r="B68" s="31" t="s">
        <v>58</v>
      </c>
      <c r="C68" s="33"/>
      <c r="D68" s="7">
        <v>1</v>
      </c>
      <c r="E68" s="14"/>
      <c r="F68" s="7">
        <v>21</v>
      </c>
      <c r="G68" s="6">
        <f t="shared" si="3"/>
        <v>0</v>
      </c>
      <c r="H68" s="6">
        <f t="shared" si="4"/>
        <v>0</v>
      </c>
      <c r="I68" s="6">
        <f t="shared" si="0"/>
        <v>0</v>
      </c>
    </row>
    <row r="69" spans="1:9" ht="392.5" customHeight="1">
      <c r="A69" s="7">
        <v>38</v>
      </c>
      <c r="B69" s="31" t="s">
        <v>57</v>
      </c>
      <c r="C69" s="33"/>
      <c r="D69" s="7">
        <v>1</v>
      </c>
      <c r="E69" s="14"/>
      <c r="F69" s="7">
        <v>21</v>
      </c>
      <c r="G69" s="6">
        <f t="shared" si="3"/>
        <v>0</v>
      </c>
      <c r="H69" s="6">
        <f t="shared" si="4"/>
        <v>0</v>
      </c>
      <c r="I69" s="6">
        <f t="shared" si="0"/>
        <v>0</v>
      </c>
    </row>
    <row r="70" spans="1:9" ht="306" customHeight="1">
      <c r="A70" s="7">
        <v>39</v>
      </c>
      <c r="B70" s="31" t="s">
        <v>56</v>
      </c>
      <c r="C70" s="33"/>
      <c r="D70" s="7">
        <v>1</v>
      </c>
      <c r="E70" s="14"/>
      <c r="F70" s="7">
        <v>21</v>
      </c>
      <c r="G70" s="6">
        <f t="shared" si="3"/>
        <v>0</v>
      </c>
      <c r="H70" s="6">
        <f t="shared" si="4"/>
        <v>0</v>
      </c>
      <c r="I70" s="6">
        <f t="shared" si="0"/>
        <v>0</v>
      </c>
    </row>
    <row r="71" spans="1:9" ht="232.5" customHeight="1">
      <c r="A71" s="7">
        <v>40</v>
      </c>
      <c r="B71" s="31" t="s">
        <v>55</v>
      </c>
      <c r="C71" s="33"/>
      <c r="D71" s="7">
        <v>1</v>
      </c>
      <c r="E71" s="14"/>
      <c r="F71" s="7">
        <v>21</v>
      </c>
      <c r="G71" s="6">
        <f t="shared" si="3"/>
        <v>0</v>
      </c>
      <c r="H71" s="6">
        <f t="shared" si="4"/>
        <v>0</v>
      </c>
      <c r="I71" s="6">
        <f t="shared" si="0"/>
        <v>0</v>
      </c>
    </row>
    <row r="72" spans="1:9" ht="31" customHeight="1">
      <c r="A72" s="7">
        <v>41</v>
      </c>
      <c r="B72" s="31" t="s">
        <v>54</v>
      </c>
      <c r="C72" s="33"/>
      <c r="D72" s="7">
        <v>1</v>
      </c>
      <c r="E72" s="14"/>
      <c r="F72" s="7">
        <v>21</v>
      </c>
      <c r="G72" s="6">
        <f t="shared" si="3"/>
        <v>0</v>
      </c>
      <c r="H72" s="6">
        <f t="shared" si="4"/>
        <v>0</v>
      </c>
      <c r="I72" s="6">
        <f t="shared" si="0"/>
        <v>0</v>
      </c>
    </row>
    <row r="73" spans="1:9" ht="189.5" customHeight="1">
      <c r="A73" s="7">
        <v>42</v>
      </c>
      <c r="B73" s="31" t="s">
        <v>53</v>
      </c>
      <c r="C73" s="33"/>
      <c r="D73" s="7">
        <v>1</v>
      </c>
      <c r="E73" s="14"/>
      <c r="F73" s="7">
        <v>21</v>
      </c>
      <c r="G73" s="6">
        <f t="shared" si="3"/>
        <v>0</v>
      </c>
      <c r="H73" s="6">
        <f t="shared" si="4"/>
        <v>0</v>
      </c>
      <c r="I73" s="6">
        <f t="shared" si="0"/>
        <v>0</v>
      </c>
    </row>
    <row r="74" spans="1:9" ht="117" customHeight="1">
      <c r="A74" s="7">
        <v>43</v>
      </c>
      <c r="B74" s="31" t="s">
        <v>52</v>
      </c>
      <c r="C74" s="33"/>
      <c r="D74" s="7">
        <v>1</v>
      </c>
      <c r="E74" s="14"/>
      <c r="F74" s="7">
        <v>21</v>
      </c>
      <c r="G74" s="6">
        <f t="shared" si="3"/>
        <v>0</v>
      </c>
      <c r="H74" s="6">
        <f t="shared" si="4"/>
        <v>0</v>
      </c>
      <c r="I74" s="6">
        <f t="shared" si="0"/>
        <v>0</v>
      </c>
    </row>
    <row r="75" spans="1:9" ht="267" customHeight="1">
      <c r="A75" s="95" t="s">
        <v>51</v>
      </c>
      <c r="B75" s="96"/>
      <c r="C75" s="96"/>
      <c r="D75" s="96"/>
      <c r="E75" s="96"/>
      <c r="F75" s="96"/>
      <c r="G75" s="96"/>
      <c r="H75" s="96"/>
      <c r="I75" s="97"/>
    </row>
    <row r="76" spans="1:9" ht="27" customHeight="1">
      <c r="A76" s="28" t="s">
        <v>86</v>
      </c>
      <c r="B76" s="29"/>
      <c r="C76" s="29"/>
      <c r="D76" s="29"/>
      <c r="E76" s="29"/>
      <c r="F76" s="29"/>
      <c r="G76" s="29"/>
      <c r="H76" s="29"/>
      <c r="I76" s="30"/>
    </row>
    <row r="77" spans="1:9" ht="15.5">
      <c r="A77" s="25" t="s">
        <v>87</v>
      </c>
      <c r="B77" s="26"/>
      <c r="C77" s="26"/>
      <c r="D77" s="26"/>
      <c r="E77" s="26"/>
      <c r="F77" s="26"/>
      <c r="G77" s="26"/>
      <c r="H77" s="26"/>
      <c r="I77" s="27"/>
    </row>
    <row r="78" spans="1:9" ht="32.5" customHeight="1">
      <c r="A78" s="25" t="s">
        <v>88</v>
      </c>
      <c r="B78" s="26"/>
      <c r="C78" s="26"/>
      <c r="D78" s="26"/>
      <c r="E78" s="26"/>
      <c r="F78" s="26"/>
      <c r="G78" s="26"/>
      <c r="H78" s="26"/>
      <c r="I78" s="27"/>
    </row>
    <row r="79" spans="1:9" ht="32" customHeight="1">
      <c r="A79" s="25" t="s">
        <v>89</v>
      </c>
      <c r="B79" s="26"/>
      <c r="C79" s="26"/>
      <c r="D79" s="26"/>
      <c r="E79" s="26"/>
      <c r="F79" s="26"/>
      <c r="G79" s="26"/>
      <c r="H79" s="26"/>
      <c r="I79" s="27"/>
    </row>
    <row r="80" spans="1:9" ht="48" customHeight="1">
      <c r="A80" s="25" t="s">
        <v>90</v>
      </c>
      <c r="B80" s="26"/>
      <c r="C80" s="26"/>
      <c r="D80" s="26"/>
      <c r="E80" s="26"/>
      <c r="F80" s="26"/>
      <c r="G80" s="26"/>
      <c r="H80" s="26"/>
      <c r="I80" s="27"/>
    </row>
    <row r="81" spans="1:9" ht="15.5">
      <c r="A81" s="25" t="s">
        <v>91</v>
      </c>
      <c r="B81" s="26"/>
      <c r="C81" s="26"/>
      <c r="D81" s="26"/>
      <c r="E81" s="26"/>
      <c r="F81" s="26"/>
      <c r="G81" s="26"/>
      <c r="H81" s="26"/>
      <c r="I81" s="27"/>
    </row>
    <row r="82" spans="1:9" ht="32" customHeight="1">
      <c r="A82" s="25" t="s">
        <v>92</v>
      </c>
      <c r="B82" s="26"/>
      <c r="C82" s="26"/>
      <c r="D82" s="26"/>
      <c r="E82" s="26"/>
      <c r="F82" s="26"/>
      <c r="G82" s="26"/>
      <c r="H82" s="26"/>
      <c r="I82" s="27"/>
    </row>
    <row r="83" spans="1:9" ht="131.5" customHeight="1">
      <c r="A83" s="25" t="s">
        <v>93</v>
      </c>
      <c r="B83" s="26"/>
      <c r="C83" s="26"/>
      <c r="D83" s="26"/>
      <c r="E83" s="26"/>
      <c r="F83" s="26"/>
      <c r="G83" s="26"/>
      <c r="H83" s="26"/>
      <c r="I83" s="27"/>
    </row>
    <row r="84" spans="1:9" ht="30.5" customHeight="1">
      <c r="A84" s="28" t="s">
        <v>94</v>
      </c>
      <c r="B84" s="29"/>
      <c r="C84" s="29"/>
      <c r="D84" s="29"/>
      <c r="E84" s="29"/>
      <c r="F84" s="29"/>
      <c r="G84" s="29"/>
      <c r="H84" s="29"/>
      <c r="I84" s="30"/>
    </row>
    <row r="85" spans="1:9" ht="97.5" customHeight="1">
      <c r="A85" s="25" t="s">
        <v>95</v>
      </c>
      <c r="B85" s="26"/>
      <c r="C85" s="26"/>
      <c r="D85" s="26"/>
      <c r="E85" s="26"/>
      <c r="F85" s="26"/>
      <c r="G85" s="26"/>
      <c r="H85" s="26"/>
      <c r="I85" s="27"/>
    </row>
    <row r="86" spans="1:9" ht="30.5" customHeight="1">
      <c r="A86" s="25" t="s">
        <v>96</v>
      </c>
      <c r="B86" s="26"/>
      <c r="C86" s="26"/>
      <c r="D86" s="26"/>
      <c r="E86" s="26"/>
      <c r="F86" s="26"/>
      <c r="G86" s="26"/>
      <c r="H86" s="26"/>
      <c r="I86" s="27"/>
    </row>
    <row r="87" spans="1:9" ht="70.5" customHeight="1">
      <c r="A87" s="83" t="s">
        <v>97</v>
      </c>
      <c r="B87" s="84"/>
      <c r="C87" s="84"/>
      <c r="D87" s="84"/>
      <c r="E87" s="84"/>
      <c r="F87" s="84"/>
      <c r="G87" s="84"/>
      <c r="H87" s="84"/>
      <c r="I87" s="85"/>
    </row>
  </sheetData>
  <sheetProtection algorithmName="SHA-512" hashValue="IEGxoZOV/C+F8X5+f5hG5e+D8cNyFmAtriZNh3pRRYielYdI7swYcyMP8kj/Eu4ZldR9Qfh2BBPTmTRqr9qEkw==" saltValue="8jXXMjVv876Mh3+ZZGii9g==" spinCount="100000" sheet="1" objects="1" scenarios="1"/>
  <mergeCells count="125">
    <mergeCell ref="F42:F43"/>
    <mergeCell ref="G42:G43"/>
    <mergeCell ref="H42:H43"/>
    <mergeCell ref="I42:I43"/>
    <mergeCell ref="E22:E23"/>
    <mergeCell ref="F22:F23"/>
    <mergeCell ref="G22:G23"/>
    <mergeCell ref="H22:H23"/>
    <mergeCell ref="I22:I23"/>
    <mergeCell ref="A87:I87"/>
    <mergeCell ref="A9:B9"/>
    <mergeCell ref="C9:I9"/>
    <mergeCell ref="D8:E8"/>
    <mergeCell ref="F8:G8"/>
    <mergeCell ref="B74:C74"/>
    <mergeCell ref="B68:C68"/>
    <mergeCell ref="B69:C69"/>
    <mergeCell ref="B70:C70"/>
    <mergeCell ref="B71:C71"/>
    <mergeCell ref="A75:I75"/>
    <mergeCell ref="B60:C60"/>
    <mergeCell ref="B61:C61"/>
    <mergeCell ref="B62:C62"/>
    <mergeCell ref="B63:C63"/>
    <mergeCell ref="B22:C23"/>
    <mergeCell ref="B72:C72"/>
    <mergeCell ref="B73:C73"/>
    <mergeCell ref="B55:C55"/>
    <mergeCell ref="B56:C56"/>
    <mergeCell ref="B58:C58"/>
    <mergeCell ref="B59:C59"/>
    <mergeCell ref="B51:C51"/>
    <mergeCell ref="E42:E43"/>
    <mergeCell ref="B53:C53"/>
    <mergeCell ref="B54:C54"/>
    <mergeCell ref="A50:D50"/>
    <mergeCell ref="A52:D52"/>
    <mergeCell ref="B46:C46"/>
    <mergeCell ref="B47:C47"/>
    <mergeCell ref="B37:C37"/>
    <mergeCell ref="B38:C38"/>
    <mergeCell ref="B39:C39"/>
    <mergeCell ref="B40:C40"/>
    <mergeCell ref="A41:D41"/>
    <mergeCell ref="B42:C43"/>
    <mergeCell ref="D42:D43"/>
    <mergeCell ref="A42:A43"/>
    <mergeCell ref="B44:C45"/>
    <mergeCell ref="A44:A45"/>
    <mergeCell ref="D44:D45"/>
    <mergeCell ref="B35:C35"/>
    <mergeCell ref="B36:C36"/>
    <mergeCell ref="B27:C27"/>
    <mergeCell ref="B28:C28"/>
    <mergeCell ref="B30:C30"/>
    <mergeCell ref="B31:C31"/>
    <mergeCell ref="B32:C32"/>
    <mergeCell ref="A12:B12"/>
    <mergeCell ref="B20:C20"/>
    <mergeCell ref="B24:C24"/>
    <mergeCell ref="B25:C25"/>
    <mergeCell ref="A13:B13"/>
    <mergeCell ref="A14:B14"/>
    <mergeCell ref="A15:B15"/>
    <mergeCell ref="C13:I13"/>
    <mergeCell ref="C12:F12"/>
    <mergeCell ref="E17:I17"/>
    <mergeCell ref="E18:I18"/>
    <mergeCell ref="C14:I14"/>
    <mergeCell ref="H12:I12"/>
    <mergeCell ref="A22:A23"/>
    <mergeCell ref="D22:D23"/>
    <mergeCell ref="A34:D34"/>
    <mergeCell ref="A2:I2"/>
    <mergeCell ref="A3:I3"/>
    <mergeCell ref="A4:I4"/>
    <mergeCell ref="A5:B5"/>
    <mergeCell ref="C5:I5"/>
    <mergeCell ref="B33:C33"/>
    <mergeCell ref="A21:D21"/>
    <mergeCell ref="A26:D26"/>
    <mergeCell ref="A29:D29"/>
    <mergeCell ref="H15:I15"/>
    <mergeCell ref="C15:F15"/>
    <mergeCell ref="A16:I16"/>
    <mergeCell ref="A17:D17"/>
    <mergeCell ref="A18:D18"/>
    <mergeCell ref="A11:B11"/>
    <mergeCell ref="H6:I6"/>
    <mergeCell ref="C6:F6"/>
    <mergeCell ref="A7:B7"/>
    <mergeCell ref="A8:B8"/>
    <mergeCell ref="A10:I10"/>
    <mergeCell ref="A6:B6"/>
    <mergeCell ref="C7:I7"/>
    <mergeCell ref="C11:I11"/>
    <mergeCell ref="A83:I83"/>
    <mergeCell ref="A84:I84"/>
    <mergeCell ref="A85:I85"/>
    <mergeCell ref="A86:I86"/>
    <mergeCell ref="B57:C57"/>
    <mergeCell ref="A76:I76"/>
    <mergeCell ref="B64:C64"/>
    <mergeCell ref="B65:C65"/>
    <mergeCell ref="B66:C66"/>
    <mergeCell ref="B67:C67"/>
    <mergeCell ref="A77:I77"/>
    <mergeCell ref="A78:I78"/>
    <mergeCell ref="A79:I79"/>
    <mergeCell ref="A80:I80"/>
    <mergeCell ref="A81:I81"/>
    <mergeCell ref="A82:I82"/>
    <mergeCell ref="E44:E45"/>
    <mergeCell ref="F44:F45"/>
    <mergeCell ref="G44:G45"/>
    <mergeCell ref="H44:H45"/>
    <mergeCell ref="I44:I45"/>
    <mergeCell ref="B48:C49"/>
    <mergeCell ref="A48:A49"/>
    <mergeCell ref="D48:D49"/>
    <mergeCell ref="E48:E49"/>
    <mergeCell ref="F48:F49"/>
    <mergeCell ref="G48:G49"/>
    <mergeCell ref="H48:H49"/>
    <mergeCell ref="I48:I49"/>
  </mergeCells>
  <printOptions/>
  <pageMargins left="0.25" right="0.25"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Eduard Korunka</cp:lastModifiedBy>
  <cp:lastPrinted>2023-05-31T07:11:51Z</cp:lastPrinted>
  <dcterms:created xsi:type="dcterms:W3CDTF">1997-01-24T11:07:25Z</dcterms:created>
  <dcterms:modified xsi:type="dcterms:W3CDTF">2023-06-06T11:58:40Z</dcterms:modified>
  <cp:category/>
  <cp:version/>
  <cp:contentType/>
  <cp:contentStatus/>
</cp:coreProperties>
</file>