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05" activeTab="0"/>
  </bookViews>
  <sheets>
    <sheet name="Příloha č. 2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<sst xmlns="http://schemas.openxmlformats.org/spreadsheetml/2006/main" count="77" uniqueCount="63">
  <si>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Druh požadovaných služeb</t>
  </si>
  <si>
    <t>Jednotka</t>
  </si>
  <si>
    <t>Cena / jednotka</t>
  </si>
  <si>
    <t>Počet jednotek</t>
  </si>
  <si>
    <t>Cena bez DPH</t>
  </si>
  <si>
    <t xml:space="preserve"> DPH</t>
  </si>
  <si>
    <t>Cena vč. DPH</t>
  </si>
  <si>
    <t>za měsíc</t>
  </si>
  <si>
    <t>za 1 prům. měsíc</t>
  </si>
  <si>
    <t>(v %)</t>
  </si>
  <si>
    <t>1 SIM</t>
  </si>
  <si>
    <t>1 minuta</t>
  </si>
  <si>
    <t>1 SMS</t>
  </si>
  <si>
    <t>počet SIM</t>
  </si>
  <si>
    <t>NABÍDKOVÁ CENA ZA JEDEN MĚSÍC BEZ  DPH</t>
  </si>
  <si>
    <t>NABÍDKOVÁ CENA ZA JEDEN MĚSÍC VČETNĚ DPH</t>
  </si>
  <si>
    <t>- měsíční paušál s neomezeným vnitrostátním provozem</t>
  </si>
  <si>
    <t>tarif s neomezeným vnitrostátním provozem</t>
  </si>
  <si>
    <t>- do všech mobilních sítí v ČR</t>
  </si>
  <si>
    <t>- do všech pevných sítí v ČR</t>
  </si>
  <si>
    <t>Předpokládaný počet jednotek za měsíc je orientační za účelem stanovení nabídkové ceny, která bude hodnocena.</t>
  </si>
  <si>
    <t xml:space="preserve">tarif bez volných minut a SMS </t>
  </si>
  <si>
    <t>NABÍDKOVÁ CENA ZA CELOU DOBU PLNĚNÍ (36 měsíců) BEZ DPH</t>
  </si>
  <si>
    <t>NABÍDKOVÁ CENA ZA CELOU DOBU PLNĚNÍ (36 měsíců) VČETNĚ DPH</t>
  </si>
  <si>
    <t xml:space="preserve">- datová služba s FUP min. 10 GB/měsíc </t>
  </si>
  <si>
    <t>(Kč bez DPH)</t>
  </si>
  <si>
    <t>datové tarify a k nim doplňkové služby</t>
  </si>
  <si>
    <t>- odeslání SMS</t>
  </si>
  <si>
    <t>- datová služba s FUP min. 200 GB/měsíc</t>
  </si>
  <si>
    <t>Dodavatel vyplní či upraví pouze modře označené buňky, obsah a vzorce ostatních buňek nesmí upravovat.</t>
  </si>
  <si>
    <t xml:space="preserve">Dodavatel veškeré poskytované slevy či bonusy započte do jednotkových cen uvedených ve sloupci D  (modře označené buňky). </t>
  </si>
  <si>
    <t xml:space="preserve">- datová služba s FUP min. 200 MB/měsíc </t>
  </si>
  <si>
    <t>- datová služba s FUP min. 50 GB/měsíc</t>
  </si>
  <si>
    <t>- fixní IP adresa</t>
  </si>
  <si>
    <t>- privátní APN</t>
  </si>
  <si>
    <t>vnitrostátní odchozí hovory (VPS zdarma)</t>
  </si>
  <si>
    <t>- měsíční paušál bez volných minut a SMS (max. 1,- Kč)</t>
  </si>
  <si>
    <t>Příloha č. 2 Zadávací dokumentace - Nabídková cena</t>
  </si>
  <si>
    <t>Objemy služeb a specifikace cen k VZ "Mobilní telefonie Plzeňského kraje 2024 - 2026"</t>
  </si>
  <si>
    <t xml:space="preserve">- datová služba s FUP min. 5 GB/měsíc </t>
  </si>
  <si>
    <t>- datová služba bez FUP s rychlostí přenosu 20 Mbps</t>
  </si>
  <si>
    <t>služby SMS</t>
  </si>
  <si>
    <t>Centrální zadavatel určil počet SIM karet a předpokládané objemy čerpání služeb jako modelový předpoklad.</t>
  </si>
  <si>
    <t>Pro účely hodnocení nabídek stanoví zadavatel počet SIM karet v počtu 1797 ks pro hlasové služby, 210 ks pro datové služby a 2536 ks smíšené SIM (hlasové i datové služby).</t>
  </si>
  <si>
    <t>Doplňující údaje k Zadávací dokumentaci:</t>
  </si>
  <si>
    <t>Celková struktura vnitrostátního provozu hlasových SIM karet u všech čísel zadavatelů PK je následující:</t>
  </si>
  <si>
    <t>Struktura hlasových služeb</t>
  </si>
  <si>
    <t>jednotka</t>
  </si>
  <si>
    <t>Prům. počet jednotek měsíčně</t>
  </si>
  <si>
    <t>Do mobilní sítě Vodafone Czech Republic a.s.</t>
  </si>
  <si>
    <t>min.</t>
  </si>
  <si>
    <t>133 231 min</t>
  </si>
  <si>
    <t>Do mobilní sítě O2 Czech Republic a.s.</t>
  </si>
  <si>
    <t>191 845 min</t>
  </si>
  <si>
    <t>Do mobilní sítě T-Mobile Czech Republic a.s.</t>
  </si>
  <si>
    <t>167 460 min</t>
  </si>
  <si>
    <t>CELKEM volání do mobilních sítí v ČR</t>
  </si>
  <si>
    <t>492 536 min</t>
  </si>
  <si>
    <t>CELKEM volání do pevných sítí v ČR</t>
  </si>
  <si>
    <t>1 431 min</t>
  </si>
  <si>
    <t>CELKEM počet SMS v ČR</t>
  </si>
  <si>
    <t>SMS</t>
  </si>
  <si>
    <t>96 665 SMS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</si>
</sst>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/>
      <protection hidden="1"/>
    </xf>
    <xf numFmtId="0" fontId="2" fillId="32" borderId="11" xfId="0" applyFont="1" applyFill="1" applyBorder="1" applyAlignment="1" applyProtection="1">
      <alignment horizontal="center"/>
      <protection hidden="1"/>
    </xf>
    <xf numFmtId="49" fontId="2" fillId="32" borderId="11" xfId="0" applyNumberFormat="1" applyFont="1" applyFill="1" applyBorder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2" fillId="32" borderId="13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/>
      <protection hidden="1"/>
    </xf>
    <xf numFmtId="0" fontId="2" fillId="32" borderId="0" xfId="0" applyFont="1" applyFill="1" applyBorder="1" applyAlignment="1" applyProtection="1">
      <alignment horizontal="center"/>
      <protection hidden="1"/>
    </xf>
    <xf numFmtId="49" fontId="2" fillId="32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4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166" fontId="3" fillId="0" borderId="15" xfId="0" applyNumberFormat="1" applyFont="1" applyFill="1" applyBorder="1" applyAlignment="1" applyProtection="1">
      <alignment horizontal="right"/>
      <protection hidden="1"/>
    </xf>
    <xf numFmtId="0" fontId="3" fillId="32" borderId="13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 horizontal="center"/>
      <protection hidden="1"/>
    </xf>
    <xf numFmtId="49" fontId="3" fillId="32" borderId="0" xfId="0" applyNumberFormat="1" applyFont="1" applyFill="1" applyBorder="1" applyAlignment="1" applyProtection="1">
      <alignment horizontal="center"/>
      <protection locked="0"/>
    </xf>
    <xf numFmtId="3" fontId="3" fillId="32" borderId="0" xfId="0" applyNumberFormat="1" applyFont="1" applyFill="1" applyBorder="1" applyAlignment="1" applyProtection="1">
      <alignment horizontal="center"/>
      <protection hidden="1"/>
    </xf>
    <xf numFmtId="49" fontId="3" fillId="32" borderId="0" xfId="0" applyNumberFormat="1" applyFont="1" applyFill="1" applyBorder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locked="0"/>
    </xf>
    <xf numFmtId="49" fontId="3" fillId="32" borderId="15" xfId="0" applyNumberFormat="1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hidden="1"/>
    </xf>
    <xf numFmtId="166" fontId="3" fillId="0" borderId="0" xfId="0" applyNumberFormat="1" applyFont="1" applyFill="1" applyBorder="1" applyAlignment="1" applyProtection="1">
      <alignment horizontal="right"/>
      <protection hidden="1"/>
    </xf>
    <xf numFmtId="49" fontId="2" fillId="32" borderId="0" xfId="0" applyNumberFormat="1" applyFont="1" applyFill="1" applyBorder="1" applyAlignment="1" applyProtection="1">
      <alignment/>
      <protection hidden="1"/>
    </xf>
    <xf numFmtId="49" fontId="2" fillId="32" borderId="0" xfId="0" applyNumberFormat="1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49" fontId="3" fillId="34" borderId="11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8" fontId="2" fillId="34" borderId="12" xfId="0" applyNumberFormat="1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49" fontId="3" fillId="34" borderId="0" xfId="0" applyNumberFormat="1" applyFont="1" applyFill="1" applyBorder="1" applyAlignment="1" applyProtection="1">
      <alignment horizontal="center"/>
      <protection locked="0"/>
    </xf>
    <xf numFmtId="166" fontId="2" fillId="34" borderId="0" xfId="0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/>
      <protection locked="0"/>
    </xf>
    <xf numFmtId="8" fontId="2" fillId="34" borderId="15" xfId="0" applyNumberFormat="1" applyFont="1" applyFill="1" applyBorder="1" applyAlignment="1" applyProtection="1">
      <alignment horizontal="center"/>
      <protection hidden="1"/>
    </xf>
    <xf numFmtId="166" fontId="2" fillId="34" borderId="15" xfId="0" applyNumberFormat="1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15" xfId="0" applyFont="1" applyFill="1" applyBorder="1" applyAlignment="1" applyProtection="1">
      <alignment horizontal="center"/>
      <protection hidden="1"/>
    </xf>
    <xf numFmtId="166" fontId="4" fillId="34" borderId="0" xfId="0" applyNumberFormat="1" applyFont="1" applyFill="1" applyBorder="1" applyAlignment="1" applyProtection="1">
      <alignment horizontal="center"/>
      <protection hidden="1"/>
    </xf>
    <xf numFmtId="0" fontId="3" fillId="34" borderId="16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hidden="1"/>
    </xf>
    <xf numFmtId="0" fontId="3" fillId="34" borderId="17" xfId="0" applyFont="1" applyFill="1" applyBorder="1" applyAlignment="1" applyProtection="1">
      <alignment horizontal="center"/>
      <protection hidden="1"/>
    </xf>
    <xf numFmtId="49" fontId="3" fillId="34" borderId="17" xfId="0" applyNumberFormat="1" applyFont="1" applyFill="1" applyBorder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2" fillId="32" borderId="1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" fillId="32" borderId="16" xfId="0" applyFont="1" applyFill="1" applyBorder="1" applyAlignment="1" applyProtection="1">
      <alignment/>
      <protection locked="0"/>
    </xf>
    <xf numFmtId="0" fontId="2" fillId="32" borderId="17" xfId="0" applyFont="1" applyFill="1" applyBorder="1" applyAlignment="1" applyProtection="1">
      <alignment/>
      <protection hidden="1"/>
    </xf>
    <xf numFmtId="0" fontId="2" fillId="32" borderId="17" xfId="0" applyFont="1" applyFill="1" applyBorder="1" applyAlignment="1" applyProtection="1">
      <alignment horizontal="center"/>
      <protection hidden="1"/>
    </xf>
    <xf numFmtId="49" fontId="2" fillId="32" borderId="17" xfId="0" applyNumberFormat="1" applyFont="1" applyFill="1" applyBorder="1" applyAlignment="1" applyProtection="1">
      <alignment horizontal="center"/>
      <protection locked="0"/>
    </xf>
    <xf numFmtId="0" fontId="2" fillId="32" borderId="17" xfId="0" applyFont="1" applyFill="1" applyBorder="1" applyAlignment="1" applyProtection="1">
      <alignment horizontal="center"/>
      <protection locked="0"/>
    </xf>
    <xf numFmtId="0" fontId="2" fillId="32" borderId="18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locked="0"/>
    </xf>
    <xf numFmtId="49" fontId="3" fillId="0" borderId="17" xfId="0" applyNumberFormat="1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center"/>
      <protection hidden="1"/>
    </xf>
    <xf numFmtId="44" fontId="3" fillId="33" borderId="19" xfId="0" applyNumberFormat="1" applyFont="1" applyFill="1" applyBorder="1" applyAlignment="1" applyProtection="1">
      <alignment horizontal="center"/>
      <protection locked="0"/>
    </xf>
    <xf numFmtId="166" fontId="3" fillId="0" borderId="17" xfId="0" applyNumberFormat="1" applyFont="1" applyFill="1" applyBorder="1" applyAlignment="1" applyProtection="1">
      <alignment horizontal="right"/>
      <protection hidden="1"/>
    </xf>
    <xf numFmtId="0" fontId="3" fillId="33" borderId="19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49" fontId="2" fillId="32" borderId="11" xfId="0" applyNumberFormat="1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166" fontId="12" fillId="0" borderId="0" xfId="0" applyNumberFormat="1" applyFont="1" applyFill="1" applyBorder="1" applyAlignment="1" applyProtection="1">
      <alignment horizontal="right"/>
      <protection hidden="1"/>
    </xf>
    <xf numFmtId="166" fontId="12" fillId="0" borderId="15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/>
      <protection hidden="1"/>
    </xf>
    <xf numFmtId="44" fontId="3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0" fontId="9" fillId="32" borderId="10" xfId="0" applyFont="1" applyFill="1" applyBorder="1" applyAlignment="1" applyProtection="1">
      <alignment/>
      <protection locked="0"/>
    </xf>
    <xf numFmtId="0" fontId="11" fillId="32" borderId="11" xfId="0" applyFont="1" applyFill="1" applyBorder="1" applyAlignment="1" applyProtection="1">
      <alignment/>
      <protection hidden="1"/>
    </xf>
    <xf numFmtId="0" fontId="12" fillId="32" borderId="11" xfId="0" applyFont="1" applyFill="1" applyBorder="1" applyAlignment="1" applyProtection="1">
      <alignment horizontal="center"/>
      <protection hidden="1"/>
    </xf>
    <xf numFmtId="49" fontId="12" fillId="32" borderId="11" xfId="0" applyNumberFormat="1" applyFont="1" applyFill="1" applyBorder="1" applyAlignment="1" applyProtection="1">
      <alignment horizontal="center"/>
      <protection locked="0"/>
    </xf>
    <xf numFmtId="3" fontId="12" fillId="32" borderId="11" xfId="0" applyNumberFormat="1" applyFont="1" applyFill="1" applyBorder="1" applyAlignment="1" applyProtection="1">
      <alignment horizontal="center"/>
      <protection hidden="1"/>
    </xf>
    <xf numFmtId="49" fontId="12" fillId="32" borderId="11" xfId="0" applyNumberFormat="1" applyFont="1" applyFill="1" applyBorder="1" applyAlignment="1" applyProtection="1">
      <alignment horizontal="center"/>
      <protection hidden="1"/>
    </xf>
    <xf numFmtId="0" fontId="12" fillId="32" borderId="11" xfId="0" applyFont="1" applyFill="1" applyBorder="1" applyAlignment="1" applyProtection="1">
      <alignment horizontal="center"/>
      <protection locked="0"/>
    </xf>
    <xf numFmtId="49" fontId="12" fillId="32" borderId="12" xfId="0" applyNumberFormat="1" applyFont="1" applyFill="1" applyBorder="1" applyAlignment="1" applyProtection="1">
      <alignment horizontal="center"/>
      <protection hidden="1"/>
    </xf>
    <xf numFmtId="0" fontId="30" fillId="35" borderId="21" xfId="0" applyFont="1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30" fillId="35" borderId="24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30" fillId="35" borderId="0" xfId="0" applyFont="1" applyFill="1" applyBorder="1" applyAlignment="1" applyProtection="1">
      <alignment/>
      <protection hidden="1"/>
    </xf>
    <xf numFmtId="0" fontId="30" fillId="35" borderId="0" xfId="0" applyFont="1" applyFill="1" applyBorder="1" applyAlignment="1" applyProtection="1">
      <alignment/>
      <protection locked="0"/>
    </xf>
    <xf numFmtId="0" fontId="30" fillId="35" borderId="26" xfId="0" applyFont="1" applyFill="1" applyBorder="1" applyAlignment="1" applyProtection="1">
      <alignment/>
      <protection hidden="1"/>
    </xf>
    <xf numFmtId="0" fontId="30" fillId="35" borderId="27" xfId="0" applyFont="1" applyFill="1" applyBorder="1" applyAlignment="1" applyProtection="1">
      <alignment/>
      <protection hidden="1"/>
    </xf>
    <xf numFmtId="0" fontId="30" fillId="35" borderId="27" xfId="0" applyFont="1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hidden="1"/>
    </xf>
    <xf numFmtId="0" fontId="0" fillId="35" borderId="28" xfId="0" applyFill="1" applyBorder="1" applyAlignment="1" applyProtection="1">
      <alignment/>
      <protection locked="0"/>
    </xf>
    <xf numFmtId="44" fontId="3" fillId="33" borderId="29" xfId="0" applyNumberFormat="1" applyFont="1" applyFill="1" applyBorder="1" applyAlignment="1" applyProtection="1">
      <alignment horizontal="center"/>
      <protection locked="0"/>
    </xf>
    <xf numFmtId="44" fontId="12" fillId="33" borderId="29" xfId="0" applyNumberFormat="1" applyFont="1" applyFill="1" applyBorder="1" applyAlignment="1" applyProtection="1">
      <alignment horizontal="center"/>
      <protection locked="0"/>
    </xf>
    <xf numFmtId="0" fontId="12" fillId="33" borderId="29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/>
      <protection locked="0"/>
    </xf>
    <xf numFmtId="0" fontId="3" fillId="32" borderId="11" xfId="0" applyFont="1" applyFill="1" applyBorder="1" applyAlignment="1" applyProtection="1">
      <alignment horizontal="center"/>
      <protection hidden="1"/>
    </xf>
    <xf numFmtId="49" fontId="3" fillId="32" borderId="11" xfId="0" applyNumberFormat="1" applyFont="1" applyFill="1" applyBorder="1" applyAlignment="1" applyProtection="1">
      <alignment horizontal="center"/>
      <protection locked="0"/>
    </xf>
    <xf numFmtId="3" fontId="3" fillId="32" borderId="11" xfId="0" applyNumberFormat="1" applyFont="1" applyFill="1" applyBorder="1" applyAlignment="1" applyProtection="1">
      <alignment horizontal="center"/>
      <protection hidden="1"/>
    </xf>
    <xf numFmtId="49" fontId="3" fillId="32" borderId="11" xfId="0" applyNumberFormat="1" applyFont="1" applyFill="1" applyBorder="1" applyAlignment="1" applyProtection="1">
      <alignment horizontal="center"/>
      <protection hidden="1"/>
    </xf>
    <xf numFmtId="0" fontId="3" fillId="32" borderId="11" xfId="0" applyFont="1" applyFill="1" applyBorder="1" applyAlignment="1" applyProtection="1">
      <alignment horizontal="center"/>
      <protection locked="0"/>
    </xf>
    <xf numFmtId="49" fontId="3" fillId="32" borderId="12" xfId="0" applyNumberFormat="1" applyFont="1" applyFill="1" applyBorder="1" applyAlignment="1" applyProtection="1">
      <alignment horizontal="center"/>
      <protection hidden="1"/>
    </xf>
    <xf numFmtId="49" fontId="3" fillId="36" borderId="0" xfId="0" applyNumberFormat="1" applyFont="1" applyFill="1" applyBorder="1" applyAlignment="1" applyProtection="1">
      <alignment/>
      <protection hidden="1"/>
    </xf>
    <xf numFmtId="0" fontId="3" fillId="33" borderId="29" xfId="0" applyFont="1" applyFill="1" applyBorder="1" applyAlignment="1" applyProtection="1">
      <alignment horizontal="center"/>
      <protection locked="0"/>
    </xf>
    <xf numFmtId="0" fontId="12" fillId="36" borderId="0" xfId="0" applyFont="1" applyFill="1" applyBorder="1" applyAlignment="1" applyProtection="1">
      <alignment horizontal="right"/>
      <protection hidden="1"/>
    </xf>
    <xf numFmtId="0" fontId="3" fillId="36" borderId="0" xfId="0" applyFont="1" applyFill="1" applyBorder="1" applyAlignment="1" applyProtection="1">
      <alignment horizontal="right"/>
      <protection hidden="1"/>
    </xf>
    <xf numFmtId="3" fontId="3" fillId="36" borderId="0" xfId="0" applyNumberFormat="1" applyFont="1" applyFill="1" applyBorder="1" applyAlignment="1" applyProtection="1">
      <alignment horizontal="right"/>
      <protection hidden="1"/>
    </xf>
    <xf numFmtId="3" fontId="3" fillId="36" borderId="17" xfId="0" applyNumberFormat="1" applyFont="1" applyFill="1" applyBorder="1" applyAlignment="1" applyProtection="1">
      <alignment horizontal="right"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locked="0"/>
    </xf>
    <xf numFmtId="0" fontId="45" fillId="37" borderId="30" xfId="0" applyFont="1" applyFill="1" applyBorder="1" applyAlignment="1">
      <alignment horizontal="center" vertical="center" wrapText="1"/>
    </xf>
    <xf numFmtId="0" fontId="45" fillId="37" borderId="31" xfId="0" applyFont="1" applyFill="1" applyBorder="1" applyAlignment="1">
      <alignment horizontal="center" vertical="center" wrapText="1"/>
    </xf>
    <xf numFmtId="0" fontId="46" fillId="0" borderId="32" xfId="0" applyFont="1" applyBorder="1" applyAlignment="1">
      <alignment horizontal="justify" vertical="center" wrapText="1"/>
    </xf>
    <xf numFmtId="0" fontId="46" fillId="0" borderId="18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justify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115" zoomScaleNormal="115" zoomScalePageLayoutView="0" workbookViewId="0" topLeftCell="A37">
      <selection activeCell="C57" sqref="C57"/>
    </sheetView>
  </sheetViews>
  <sheetFormatPr defaultColWidth="11.421875" defaultRowHeight="15"/>
  <cols>
    <col min="1" max="1" width="2.7109375" style="7" customWidth="1"/>
    <col min="2" max="2" width="43.140625" style="56" customWidth="1"/>
    <col min="3" max="3" width="10.421875" style="56" customWidth="1"/>
    <col min="4" max="4" width="13.00390625" style="7" customWidth="1"/>
    <col min="5" max="5" width="10.8515625" style="56" customWidth="1"/>
    <col min="6" max="6" width="15.28125" style="56" customWidth="1"/>
    <col min="7" max="7" width="4.28125" style="7" bestFit="1" customWidth="1"/>
    <col min="8" max="8" width="15.421875" style="56" customWidth="1"/>
    <col min="9" max="9" width="17.00390625" style="7" customWidth="1"/>
    <col min="10" max="10" width="9.140625" style="83" customWidth="1"/>
    <col min="11" max="16384" width="11.421875" style="7" customWidth="1"/>
  </cols>
  <sheetData>
    <row r="1" spans="1:2" ht="18.75">
      <c r="A1" s="57" t="s">
        <v>37</v>
      </c>
      <c r="B1" s="7"/>
    </row>
    <row r="2" ht="15.75">
      <c r="A2" s="81" t="s">
        <v>38</v>
      </c>
    </row>
    <row r="3" ht="15.75" thickBot="1"/>
    <row r="4" spans="1:8" ht="15">
      <c r="A4" s="1"/>
      <c r="B4" s="2" t="s">
        <v>0</v>
      </c>
      <c r="C4" s="3" t="s">
        <v>1</v>
      </c>
      <c r="D4" s="4" t="s">
        <v>2</v>
      </c>
      <c r="E4" s="3" t="s">
        <v>3</v>
      </c>
      <c r="F4" s="3" t="s">
        <v>4</v>
      </c>
      <c r="G4" s="5" t="s">
        <v>5</v>
      </c>
      <c r="H4" s="6" t="s">
        <v>6</v>
      </c>
    </row>
    <row r="5" spans="1:8" ht="15.75" thickBot="1">
      <c r="A5" s="61"/>
      <c r="B5" s="62"/>
      <c r="C5" s="63"/>
      <c r="D5" s="64" t="s">
        <v>25</v>
      </c>
      <c r="E5" s="63" t="s">
        <v>7</v>
      </c>
      <c r="F5" s="63" t="s">
        <v>8</v>
      </c>
      <c r="G5" s="65" t="s">
        <v>9</v>
      </c>
      <c r="H5" s="66" t="s">
        <v>8</v>
      </c>
    </row>
    <row r="6" spans="1:10" s="75" customFormat="1" ht="15">
      <c r="A6" s="85"/>
      <c r="B6" s="86" t="s">
        <v>17</v>
      </c>
      <c r="C6" s="87"/>
      <c r="D6" s="88"/>
      <c r="E6" s="89"/>
      <c r="F6" s="90"/>
      <c r="G6" s="91"/>
      <c r="H6" s="92"/>
      <c r="J6" s="84"/>
    </row>
    <row r="7" spans="1:10" s="75" customFormat="1" ht="15.75" thickBot="1">
      <c r="A7" s="76"/>
      <c r="B7" s="77" t="s">
        <v>16</v>
      </c>
      <c r="C7" s="78" t="s">
        <v>10</v>
      </c>
      <c r="D7" s="109">
        <v>0</v>
      </c>
      <c r="E7" s="120">
        <v>1876</v>
      </c>
      <c r="F7" s="79">
        <f>D7*E7</f>
        <v>0</v>
      </c>
      <c r="G7" s="110">
        <v>21</v>
      </c>
      <c r="H7" s="80">
        <f>F7*(1+G7/100)</f>
        <v>0</v>
      </c>
      <c r="J7" s="84"/>
    </row>
    <row r="8" spans="1:8" ht="15">
      <c r="A8" s="111"/>
      <c r="B8" s="2" t="s">
        <v>21</v>
      </c>
      <c r="C8" s="112"/>
      <c r="D8" s="113"/>
      <c r="E8" s="114"/>
      <c r="F8" s="115"/>
      <c r="G8" s="116"/>
      <c r="H8" s="117"/>
    </row>
    <row r="9" spans="1:8" ht="15">
      <c r="A9" s="12"/>
      <c r="B9" s="26" t="s">
        <v>36</v>
      </c>
      <c r="C9" s="14" t="s">
        <v>10</v>
      </c>
      <c r="D9" s="15">
        <v>0</v>
      </c>
      <c r="E9" s="121">
        <v>2667</v>
      </c>
      <c r="F9" s="27">
        <f>D9*E9</f>
        <v>0</v>
      </c>
      <c r="G9" s="16">
        <v>21</v>
      </c>
      <c r="H9" s="17">
        <f>F9*(1+G9/100)</f>
        <v>0</v>
      </c>
    </row>
    <row r="10" spans="1:8" ht="15">
      <c r="A10" s="18"/>
      <c r="B10" s="9" t="s">
        <v>35</v>
      </c>
      <c r="C10" s="19"/>
      <c r="D10" s="20"/>
      <c r="E10" s="21"/>
      <c r="F10" s="22"/>
      <c r="G10" s="23"/>
      <c r="H10" s="24"/>
    </row>
    <row r="11" spans="1:8" ht="15">
      <c r="A11" s="25"/>
      <c r="B11" s="26" t="s">
        <v>18</v>
      </c>
      <c r="C11" s="14" t="s">
        <v>11</v>
      </c>
      <c r="D11" s="82">
        <v>0</v>
      </c>
      <c r="E11" s="122">
        <v>84102</v>
      </c>
      <c r="F11" s="27">
        <f>D11*E11</f>
        <v>0</v>
      </c>
      <c r="G11" s="16">
        <v>21</v>
      </c>
      <c r="H11" s="17">
        <f>F11*(1+G11/100)</f>
        <v>0</v>
      </c>
    </row>
    <row r="12" spans="1:8" ht="15">
      <c r="A12" s="25"/>
      <c r="B12" s="26" t="s">
        <v>19</v>
      </c>
      <c r="C12" s="14" t="s">
        <v>11</v>
      </c>
      <c r="D12" s="82">
        <v>0</v>
      </c>
      <c r="E12" s="122">
        <v>1456</v>
      </c>
      <c r="F12" s="27">
        <f>D12*E12</f>
        <v>0</v>
      </c>
      <c r="G12" s="16">
        <v>21</v>
      </c>
      <c r="H12" s="17">
        <f>F12*(1+G12/100)</f>
        <v>0</v>
      </c>
    </row>
    <row r="13" spans="1:8" ht="15">
      <c r="A13" s="8"/>
      <c r="B13" s="28" t="s">
        <v>41</v>
      </c>
      <c r="C13" s="10"/>
      <c r="D13" s="11"/>
      <c r="E13" s="10"/>
      <c r="F13" s="29"/>
      <c r="G13" s="29"/>
      <c r="H13" s="58"/>
    </row>
    <row r="14" spans="1:8" ht="15.75" thickBot="1">
      <c r="A14" s="25"/>
      <c r="B14" s="26" t="s">
        <v>27</v>
      </c>
      <c r="C14" s="14" t="s">
        <v>12</v>
      </c>
      <c r="D14" s="15">
        <v>0</v>
      </c>
      <c r="E14" s="122">
        <v>20543</v>
      </c>
      <c r="F14" s="27">
        <f>D14*E14</f>
        <v>0</v>
      </c>
      <c r="G14" s="16">
        <v>21</v>
      </c>
      <c r="H14" s="17">
        <f>F14*(1+G14/100)</f>
        <v>0</v>
      </c>
    </row>
    <row r="15" spans="1:8" ht="15">
      <c r="A15" s="73"/>
      <c r="B15" s="74" t="s">
        <v>26</v>
      </c>
      <c r="C15" s="3"/>
      <c r="D15" s="4"/>
      <c r="E15" s="3"/>
      <c r="F15" s="3"/>
      <c r="G15" s="3"/>
      <c r="H15" s="6"/>
    </row>
    <row r="16" spans="1:8" ht="15">
      <c r="A16" s="25"/>
      <c r="B16" s="26" t="s">
        <v>31</v>
      </c>
      <c r="C16" s="14" t="s">
        <v>13</v>
      </c>
      <c r="D16" s="15">
        <v>0</v>
      </c>
      <c r="E16" s="122">
        <v>345</v>
      </c>
      <c r="F16" s="27">
        <f aca="true" t="shared" si="0" ref="F16:F23">D16*E16</f>
        <v>0</v>
      </c>
      <c r="G16" s="16">
        <v>21</v>
      </c>
      <c r="H16" s="17">
        <f aca="true" t="shared" si="1" ref="H16:H23">F16*(1+G16/100)</f>
        <v>0</v>
      </c>
    </row>
    <row r="17" spans="1:8" ht="15">
      <c r="A17" s="25"/>
      <c r="B17" s="26" t="s">
        <v>39</v>
      </c>
      <c r="C17" s="14" t="s">
        <v>13</v>
      </c>
      <c r="D17" s="15">
        <v>0</v>
      </c>
      <c r="E17" s="122">
        <v>436</v>
      </c>
      <c r="F17" s="27">
        <f t="shared" si="0"/>
        <v>0</v>
      </c>
      <c r="G17" s="16">
        <v>21</v>
      </c>
      <c r="H17" s="17">
        <f t="shared" si="1"/>
        <v>0</v>
      </c>
    </row>
    <row r="18" spans="1:8" ht="15">
      <c r="A18" s="25"/>
      <c r="B18" s="118" t="s">
        <v>24</v>
      </c>
      <c r="C18" s="14" t="s">
        <v>13</v>
      </c>
      <c r="D18" s="108">
        <v>0</v>
      </c>
      <c r="E18" s="122">
        <v>918</v>
      </c>
      <c r="F18" s="27">
        <f t="shared" si="0"/>
        <v>0</v>
      </c>
      <c r="G18" s="16">
        <v>21</v>
      </c>
      <c r="H18" s="17">
        <f t="shared" si="1"/>
        <v>0</v>
      </c>
    </row>
    <row r="19" spans="1:8" ht="15">
      <c r="A19" s="25"/>
      <c r="B19" s="118" t="s">
        <v>32</v>
      </c>
      <c r="C19" s="14" t="s">
        <v>13</v>
      </c>
      <c r="D19" s="15">
        <v>0</v>
      </c>
      <c r="E19" s="122">
        <v>712</v>
      </c>
      <c r="F19" s="27">
        <f t="shared" si="0"/>
        <v>0</v>
      </c>
      <c r="G19" s="16">
        <v>21</v>
      </c>
      <c r="H19" s="17">
        <f t="shared" si="1"/>
        <v>0</v>
      </c>
    </row>
    <row r="20" spans="1:8" ht="15">
      <c r="A20" s="25"/>
      <c r="B20" s="26" t="s">
        <v>28</v>
      </c>
      <c r="C20" s="14" t="s">
        <v>13</v>
      </c>
      <c r="D20" s="15">
        <v>0</v>
      </c>
      <c r="E20" s="122">
        <v>68</v>
      </c>
      <c r="F20" s="27">
        <f t="shared" si="0"/>
        <v>0</v>
      </c>
      <c r="G20" s="16">
        <v>21</v>
      </c>
      <c r="H20" s="17">
        <f t="shared" si="1"/>
        <v>0</v>
      </c>
    </row>
    <row r="21" spans="1:8" ht="15">
      <c r="A21" s="25"/>
      <c r="B21" s="26" t="s">
        <v>40</v>
      </c>
      <c r="C21" s="14" t="s">
        <v>13</v>
      </c>
      <c r="D21" s="108">
        <v>0</v>
      </c>
      <c r="E21" s="122">
        <v>114</v>
      </c>
      <c r="F21" s="27">
        <f t="shared" si="0"/>
        <v>0</v>
      </c>
      <c r="G21" s="119">
        <v>21</v>
      </c>
      <c r="H21" s="17">
        <f t="shared" si="1"/>
        <v>0</v>
      </c>
    </row>
    <row r="22" spans="1:8" ht="15">
      <c r="A22" s="25"/>
      <c r="B22" s="26" t="s">
        <v>33</v>
      </c>
      <c r="C22" s="14" t="s">
        <v>13</v>
      </c>
      <c r="D22" s="108">
        <v>0</v>
      </c>
      <c r="E22" s="122">
        <v>57</v>
      </c>
      <c r="F22" s="27">
        <f t="shared" si="0"/>
        <v>0</v>
      </c>
      <c r="G22" s="119">
        <v>21</v>
      </c>
      <c r="H22" s="17">
        <f t="shared" si="1"/>
        <v>0</v>
      </c>
    </row>
    <row r="23" spans="1:8" ht="15.75" thickBot="1">
      <c r="A23" s="67"/>
      <c r="B23" s="68" t="s">
        <v>34</v>
      </c>
      <c r="C23" s="69" t="s">
        <v>13</v>
      </c>
      <c r="D23" s="70">
        <v>0</v>
      </c>
      <c r="E23" s="123">
        <v>57</v>
      </c>
      <c r="F23" s="71">
        <f t="shared" si="0"/>
        <v>0</v>
      </c>
      <c r="G23" s="72">
        <v>21</v>
      </c>
      <c r="H23" s="17">
        <f t="shared" si="1"/>
        <v>0</v>
      </c>
    </row>
    <row r="24" spans="1:8" ht="15">
      <c r="A24" s="30"/>
      <c r="B24" s="31"/>
      <c r="C24" s="32"/>
      <c r="D24" s="33"/>
      <c r="E24" s="32"/>
      <c r="F24" s="32"/>
      <c r="G24" s="34"/>
      <c r="H24" s="35"/>
    </row>
    <row r="25" spans="1:8" ht="15">
      <c r="A25" s="36"/>
      <c r="B25" s="37" t="s">
        <v>14</v>
      </c>
      <c r="C25" s="38"/>
      <c r="D25" s="39"/>
      <c r="E25" s="38"/>
      <c r="F25" s="40">
        <f>SUM(F7:F23)</f>
        <v>0</v>
      </c>
      <c r="G25" s="41"/>
      <c r="H25" s="42"/>
    </row>
    <row r="26" spans="1:8" ht="15">
      <c r="A26" s="36"/>
      <c r="B26" s="37" t="s">
        <v>15</v>
      </c>
      <c r="C26" s="38"/>
      <c r="D26" s="39"/>
      <c r="E26" s="38"/>
      <c r="F26" s="38"/>
      <c r="G26" s="41"/>
      <c r="H26" s="43">
        <f>SUM(H7:H23)</f>
        <v>0</v>
      </c>
    </row>
    <row r="27" spans="1:8" ht="15">
      <c r="A27" s="36"/>
      <c r="B27" s="44"/>
      <c r="C27" s="38"/>
      <c r="D27" s="39"/>
      <c r="E27" s="38"/>
      <c r="F27" s="38"/>
      <c r="G27" s="41"/>
      <c r="H27" s="45"/>
    </row>
    <row r="28" spans="1:8" ht="15">
      <c r="A28" s="36"/>
      <c r="B28" s="37" t="s">
        <v>22</v>
      </c>
      <c r="C28" s="38"/>
      <c r="D28" s="39"/>
      <c r="E28" s="38"/>
      <c r="F28" s="46">
        <f>F25*36</f>
        <v>0</v>
      </c>
      <c r="G28" s="41"/>
      <c r="H28" s="45"/>
    </row>
    <row r="29" spans="1:8" ht="15">
      <c r="A29" s="36"/>
      <c r="B29" s="37" t="s">
        <v>23</v>
      </c>
      <c r="C29" s="38"/>
      <c r="D29" s="39"/>
      <c r="E29" s="38"/>
      <c r="F29" s="38"/>
      <c r="G29" s="41"/>
      <c r="H29" s="43">
        <f>H26*36</f>
        <v>0</v>
      </c>
    </row>
    <row r="30" spans="1:8" ht="15.75" thickBot="1">
      <c r="A30" s="47"/>
      <c r="B30" s="48"/>
      <c r="C30" s="49"/>
      <c r="D30" s="50"/>
      <c r="E30" s="49"/>
      <c r="F30" s="49"/>
      <c r="G30" s="51"/>
      <c r="H30" s="52"/>
    </row>
    <row r="31" spans="1:8" ht="15">
      <c r="A31" s="53"/>
      <c r="B31" s="13"/>
      <c r="C31" s="14"/>
      <c r="D31" s="54"/>
      <c r="E31" s="14"/>
      <c r="F31" s="14"/>
      <c r="G31" s="55"/>
      <c r="H31" s="14"/>
    </row>
    <row r="32" spans="1:8" ht="15">
      <c r="A32" s="53"/>
      <c r="B32" s="59" t="s">
        <v>29</v>
      </c>
      <c r="C32" s="14"/>
      <c r="D32" s="54"/>
      <c r="E32" s="14"/>
      <c r="F32" s="14"/>
      <c r="G32" s="55"/>
      <c r="H32" s="14"/>
    </row>
    <row r="33" ht="15">
      <c r="B33" s="60" t="s">
        <v>30</v>
      </c>
    </row>
    <row r="35" spans="2:9" ht="15">
      <c r="B35" s="93" t="s">
        <v>20</v>
      </c>
      <c r="C35" s="94"/>
      <c r="D35" s="95"/>
      <c r="E35" s="94"/>
      <c r="F35" s="94"/>
      <c r="G35" s="96"/>
      <c r="H35" s="124"/>
      <c r="I35" s="125"/>
    </row>
    <row r="36" spans="2:9" ht="30" customHeight="1">
      <c r="B36" s="97" t="s">
        <v>43</v>
      </c>
      <c r="C36" s="98"/>
      <c r="D36" s="99"/>
      <c r="E36" s="98"/>
      <c r="F36" s="98"/>
      <c r="G36" s="100"/>
      <c r="H36" s="124"/>
      <c r="I36" s="125"/>
    </row>
    <row r="37" spans="2:9" ht="15">
      <c r="B37" s="97" t="s">
        <v>42</v>
      </c>
      <c r="C37" s="101"/>
      <c r="D37" s="102"/>
      <c r="E37" s="98"/>
      <c r="F37" s="98"/>
      <c r="G37" s="100"/>
      <c r="H37" s="124"/>
      <c r="I37" s="125"/>
    </row>
    <row r="38" spans="2:9" ht="15">
      <c r="B38" s="103"/>
      <c r="C38" s="104"/>
      <c r="D38" s="105"/>
      <c r="E38" s="106"/>
      <c r="F38" s="106"/>
      <c r="G38" s="107"/>
      <c r="H38" s="124"/>
      <c r="I38" s="125"/>
    </row>
    <row r="41" ht="15">
      <c r="B41" s="56" t="s">
        <v>44</v>
      </c>
    </row>
    <row r="43" ht="15">
      <c r="B43" s="56" t="s">
        <v>45</v>
      </c>
    </row>
    <row r="44" ht="15.75" thickBot="1"/>
    <row r="45" spans="2:4" ht="45.75" thickBot="1">
      <c r="B45" s="126" t="s">
        <v>46</v>
      </c>
      <c r="C45" s="127" t="s">
        <v>47</v>
      </c>
      <c r="D45" s="127" t="s">
        <v>48</v>
      </c>
    </row>
    <row r="46" spans="2:4" ht="15.75" thickBot="1">
      <c r="B46" s="128" t="s">
        <v>49</v>
      </c>
      <c r="C46" s="129" t="s">
        <v>50</v>
      </c>
      <c r="D46" s="129" t="s">
        <v>51</v>
      </c>
    </row>
    <row r="47" spans="2:4" ht="15.75" thickBot="1">
      <c r="B47" s="128" t="s">
        <v>52</v>
      </c>
      <c r="C47" s="129" t="s">
        <v>50</v>
      </c>
      <c r="D47" s="129" t="s">
        <v>53</v>
      </c>
    </row>
    <row r="48" spans="2:4" ht="15.75" thickBot="1">
      <c r="B48" s="128" t="s">
        <v>54</v>
      </c>
      <c r="C48" s="129" t="s">
        <v>50</v>
      </c>
      <c r="D48" s="129" t="s">
        <v>55</v>
      </c>
    </row>
    <row r="49" spans="2:4" ht="15.75" thickBot="1">
      <c r="B49" s="130" t="s">
        <v>56</v>
      </c>
      <c r="C49" s="129" t="s">
        <v>50</v>
      </c>
      <c r="D49" s="129" t="s">
        <v>57</v>
      </c>
    </row>
    <row r="50" spans="2:4" ht="15.75" thickBot="1">
      <c r="B50" s="130" t="s">
        <v>58</v>
      </c>
      <c r="C50" s="129" t="s">
        <v>50</v>
      </c>
      <c r="D50" s="129" t="s">
        <v>59</v>
      </c>
    </row>
    <row r="51" spans="2:4" ht="15.75" thickBot="1">
      <c r="B51" s="130" t="s">
        <v>60</v>
      </c>
      <c r="C51" s="129" t="s">
        <v>61</v>
      </c>
      <c r="D51" s="129" t="s">
        <v>62</v>
      </c>
    </row>
  </sheetData>
  <sheetProtection/>
  <printOptions/>
  <pageMargins left="0.6299212598425197" right="0.1968503937007874" top="1.1811023622047245" bottom="0.7874015748031497" header="0.5118110236220472" footer="0.31496062992125984"/>
  <pageSetup fitToHeight="1" fitToWidth="1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</dc:creator>
  <cp:keywords/>
  <dc:description/>
  <cp:lastModifiedBy>Richard Volín</cp:lastModifiedBy>
  <cp:lastPrinted>2016-09-05T12:53:27Z</cp:lastPrinted>
  <dcterms:created xsi:type="dcterms:W3CDTF">2008-12-16T22:08:11Z</dcterms:created>
  <dcterms:modified xsi:type="dcterms:W3CDTF">2023-07-31T12:17:18Z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da11e7-ad83-4459-98c6-12a88e2eac78_Enabled">
    <vt:lpwstr>true</vt:lpwstr>
  </property>
  <property fmtid="{D5CDD505-2E9C-101B-9397-08002B2CF9AE}" pid="3" name="MSIP_Label_17da11e7-ad83-4459-98c6-12a88e2eac78_SetDate">
    <vt:lpwstr>2023-07-31T07:38:10Z</vt:lpwstr>
  </property>
  <property fmtid="{D5CDD505-2E9C-101B-9397-08002B2CF9AE}" pid="4" name="MSIP_Label_17da11e7-ad83-4459-98c6-12a88e2eac78_Method">
    <vt:lpwstr>Privileged</vt:lpwstr>
  </property>
  <property fmtid="{D5CDD505-2E9C-101B-9397-08002B2CF9AE}" pid="5" name="MSIP_Label_17da11e7-ad83-4459-98c6-12a88e2eac78_Name">
    <vt:lpwstr>17da11e7-ad83-4459-98c6-12a88e2eac78</vt:lpwstr>
  </property>
  <property fmtid="{D5CDD505-2E9C-101B-9397-08002B2CF9AE}" pid="6" name="MSIP_Label_17da11e7-ad83-4459-98c6-12a88e2eac78_SiteId">
    <vt:lpwstr>68283f3b-8487-4c86-adb3-a5228f18b893</vt:lpwstr>
  </property>
  <property fmtid="{D5CDD505-2E9C-101B-9397-08002B2CF9AE}" pid="7" name="MSIP_Label_17da11e7-ad83-4459-98c6-12a88e2eac78_ActionId">
    <vt:lpwstr>6aedf29e-09bf-4c86-bea9-78bbf815d344</vt:lpwstr>
  </property>
  <property fmtid="{D5CDD505-2E9C-101B-9397-08002B2CF9AE}" pid="8" name="MSIP_Label_17da11e7-ad83-4459-98c6-12a88e2eac78_ContentBits">
    <vt:lpwstr>0</vt:lpwstr>
  </property>
</Properties>
</file>