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activeTab="0"/>
  </bookViews>
  <sheets>
    <sheet name="List1" sheetId="1" r:id="rId1"/>
  </sheets>
  <definedNames/>
  <calcPr calcId="152511"/>
  <extLst/>
</workbook>
</file>

<file path=xl/sharedStrings.xml><?xml version="1.0" encoding="utf-8"?>
<sst xmlns="http://schemas.openxmlformats.org/spreadsheetml/2006/main" count="209" uniqueCount="97">
  <si>
    <t>pořadové číslo</t>
  </si>
  <si>
    <t>název zařízení</t>
  </si>
  <si>
    <t>ks</t>
  </si>
  <si>
    <t>% DPH</t>
  </si>
  <si>
    <t>DPH</t>
  </si>
  <si>
    <t>celkem s DPH</t>
  </si>
  <si>
    <t>celkem bez DPH</t>
  </si>
  <si>
    <t>CELKEM</t>
  </si>
  <si>
    <t>celkem  bez DPH</t>
  </si>
  <si>
    <t>Ocelové konstrukce RAL9006 struktura.</t>
  </si>
  <si>
    <t>LTD desky s hranou ABS 2 mm PUR.</t>
  </si>
  <si>
    <t>Skříň s nástavbou o rozměru 1800+730x800x480 mm,5+2OH, v provedení LTD 18mm, rektifikace, pevná lepená konstrukce, hrana ABS, dvoudveřová se zámkem, se stavitelnými policemi se zamezením nechtěného vysunutí, lisovaná plastová úchytka tvaru C nasazená na hranu dveří o rozměru min. 160x60 mm, plně zákrývající otvor po frézování s výběrem min. ze 6-ti barev, integrované tlumiče dovírání v pantech bez viditelných šroubů</t>
  </si>
  <si>
    <t>Židle žákovská, dvouplášťová provětrávaná polypropylénová skořepina, pérová kostra s průhybem/snížením  zadní části sedáku do 10 mm při zatížení 100kg, možnost obráceného sezení, filcové kluzáky, výběr z min 10-ti barev skořepin, otvor pro manipulaci v horní třetině opěráku pro snažší manipulaci, certifikovaná dle ČSN/EN 1729-1 a 2</t>
  </si>
  <si>
    <t>Kancelářská židle, sychro mechanika, stavitelná výška opěráku, výškově stavitelné područky, Alu kříž, kolečka na tvrdý povrch</t>
  </si>
  <si>
    <t>Box plastový 75x312x427 mm, výber z min 8-mi barev</t>
  </si>
  <si>
    <t>Box plastový 150x312x427 mm, výber z min 8-mi barev</t>
  </si>
  <si>
    <t>Skříň s nástavbou o rozměru 1800+730x400x480 mm,5+2OH, v provedení LTD 18mm, rektifikace, pevná lepená konstrukce, hrana ABS, dvoudveřová se zámkem, se stavitelnými policemi se zamezením nechtěného vysunutí, lisovaná plastová úchytka tvaru C nasazená na hranu dveří o rozměru min. 160x60 mm, plně zákrývající otvor po frézování s výběrem min. ze 6-ti barev, integrované tlumiče dovírání v pantech bez viditelných šroubů</t>
  </si>
  <si>
    <t>Skříňka 735x800x480 mm, 2OH v provedení LTD 18mm, rektifikace, pevná lepená konstrukce, hrana ABS, dvoudveřová se zámkem, se stavitelnými policemi se zamezením nechtěného vysunutí, lisovaná plastová úchytka tvaru C nasazená na hranu dveří o rozměru min. 160x60 mm, plně zákrývající otvor po frézování s výběrem min. ze 6-ti barev</t>
  </si>
  <si>
    <t>Závěsná otevřená skříňka 1400x600x250 mm, 1x svislý předěl, 2x stavitelná police, LTD 18 mm, ABS 2 mm</t>
  </si>
  <si>
    <t>Skříň s nástavbou o rozměru 1800+730x800x350 mm,5+2OH, v provedení LTD 18mm, rektifikace, pevná lepená konstrukce, hrana ABS, dvoudveřová se zámkem, se stavitelnými policemi se zamezením nechtěného vysunutí, lisovaná plastová úchytka tvaru C nasazená na hranu dveří o rozměru min. 160x60 mm, plně zákrývající otvor po frézování s výběrem min. ze 6-ti barev, integrované tlumiče dovírání v pantech bez viditelných šroubů</t>
  </si>
  <si>
    <t>Skříňka v provedení 735x600x600 mm, LTD 18mm, rektifikace, pevná lepená konstrukce, hrana ABS, dvoudveřová se zámkem, se stavitelnými policemi se zamezením nechtěného vysunutí, lisovaná plastová úchytka tvaru C nasazená na hranu dveří o rozměru min. 160x60 mm, plně zákrývající otvor po frézování s výběrem min. ze 6-ti barev</t>
  </si>
  <si>
    <t>Skříň s nástavbou o rozměru 1800+730x1000x480 mm,5+2OH, v provedení LTD 18mm, rektifikace, pevná lepená konstrukce, hrana ABS, dvoudveřová se zámkem, se stavitelnými vyztuženými policemi se zamezením nechtěného vysunutí, lisovaná plastová úchytka tvaru C nasazená na hranu dveří o rozměru min. 160x60 mm, plně zákrývající otvor po frézování s výběrem min. ze 6-ti barev, integrované tlumiče dovírání v pantech bez viditelných šroubů</t>
  </si>
  <si>
    <t>Skříňová nástavba o rozměru 735x707x480 mm,2OH, v provedení LTD 18mm, pevná lepená konstrukce, hrana ABS, dvoudveřová se zámkem, se stavitelnou policí se zamezením nechtěného vysunutí, lisovaná plastová úchytka tvaru C nasazená na hranu dveří o rozměru min. 160x60 mm, plně zákrývající otvor po frézování s výběrem min. ze 6-ti barev, integrované tlumiče dovírání v pantech bez viditelných šroubů</t>
  </si>
  <si>
    <t>Keramická tabule, magnetická, tl. rámu min. 22 mm, Alu stř, elox, plastové rohy 1000x1200 mm</t>
  </si>
  <si>
    <t>Věšáková stěna 4x dvojháček, 1800x600 mm</t>
  </si>
  <si>
    <t>Skříň s nástavbou o rozměru 1800+730x800x480 mm,5+2OH, v provedení LTD 18mm, rektifikace, pevná lepená konstrukce, hrana ABS, 2OH LTD dveře, 3OH prosklené dveře v LTD rámu, bezpečnostní sklo, 2OH LTD dveře, dvoudveřové se zámkem, se stavitelnými policemi se zamezením nechtěného vysunutí, lisovaná plastová úchytka tvaru C nasazená na hranu dveří o rozměru min. 160x60 mm, plně zákrývající otvor po frézování s výběrem min. ze 6-ti barev, integrované tlumiče dovírání v pantech bez viditelných šroubů</t>
  </si>
  <si>
    <t>Kontejner mobílní 4 zásuvkový, centrální zámek, blokace vysunutí více zásuvek, lisovaná plastová úchytka tvaru C nasazená na hranu dveří o rozměru min. 160x60 mm, plně zákrývající otvor po frézování s výběrem min. ze 6-ti barev,</t>
  </si>
  <si>
    <t>Židle jednací, podnož ocelová, průměr min. 22 mm, RAL 9006, plastový sedák a opěrák, výběr z min. 10ti barev</t>
  </si>
  <si>
    <t xml:space="preserve">Rozměrová tolerance nábytku je +3% a -3%. Nutné zaměření prostor před výrobou nábytku. </t>
  </si>
  <si>
    <t>Nosnost židlí min. 120kg.</t>
  </si>
  <si>
    <t>Lepená nástěnkovina tl. min. 4 mm, směs vlny, korku a lněného oleje, výběr z min. 8 barev, V600 mm, délka 1400 mm, pro zapichování a polep</t>
  </si>
  <si>
    <t>Židle žákovská, dvouplášťová provětrávaná polypropylénová skořepina, Alu kříž, lakovaný, výběr min. ze 6-ti barev, plynový píst, velikost 5-7, kolečka na tvrdý povrch, výběr z min. 10-ti barev skořepin, otvor pro manipulaci v horní třetině opěráku pro snažší manipulaci, certifikovaná dle ČSN/EN 1729-1 a 2</t>
  </si>
  <si>
    <t>Židle učitelská, dvouplášťová provětrávaná polypropylénová skořepina, Alu kříž, lakovaný, výběr min. ze 6-ti barev, plynový píst, velikost 5-7, kolečka na tvrdý povrch, výběr z min. 10-ti barev skořepin, otvor pro manipulaci v horní třetině opěráku pro snažší manipulaci, certifikovaná dle ČSN/EN 1729-1 a 2</t>
  </si>
  <si>
    <t>Židle žákovská, dvouplášťová provětrávaná polypropylénová skořepina, Alu kříž, lakovaný, výběr min. ze 6-ti barev, plynový píst, velikost 5-7, kolečka na tvrdý povrch, výběr z min. 10-ti barev skořepin, otvor pro manipulaci v horní třetině opěráku pro snadžší manipulaci, certifikovaná dle ČSN/EN 1729-1 a 2</t>
  </si>
  <si>
    <t xml:space="preserve">Elektroinstalace v žákovských stolech (6x 230V, 3x LAN, 2x AC, 2x DC v kabelovém žlabu), katedře (8x 230V, 4x LAN, 2x AC, 2x DC) </t>
  </si>
  <si>
    <t>Skříň kombinovaná o rozměru 1800x707x480 mm,4OH, v provedení LTD 18mm, rektifikace, pevná lepená konstrukce, hrana ABS, 2OH 16x výsuv, 5OH uzamykatelné dveře, se dvěmi stavitelnými policemi se zamezením nechtěného vysunutí, jedna pevná police</t>
  </si>
  <si>
    <t>Stůl pracovní 1400x600xV750mm, pracovní plocha LTD 18mm, ABS 2 mm, montovaná rámová podnož 40x40 mm, 4x pevnostní imbusový šroub M8, rektifikace, RAL9006 struktura, kabelová průchodka, kabelový žlab délky 1100 mm, plech s perforací tl. 2 mm, přípojné místo 1x LAN, 2x 230V, 1x USB, PC nosič</t>
  </si>
  <si>
    <t>Stůl jednací 600x600xV750mm, pracovní plocha LTD 18mm, ABS 2 mm, montovaná rámová podnož 40x40 mm, 4x pevnostní imbusový šroub M8, rektifikace, RAL 9006 struktura</t>
  </si>
  <si>
    <t xml:space="preserve">Stůl jednací 600x600xV750mm, pracovní plocha LTD 18mm, ABS 2 mm, montovaná rámová podnož 40x40 mm, 4x pevnostní imbusový šroub M8, rektifikace, RAL 9006 struktura </t>
  </si>
  <si>
    <t xml:space="preserve">Elektroinstalace v katedře (5x 230V, 2x LAN) </t>
  </si>
  <si>
    <t xml:space="preserve">Elektroinstalace stolů na robotiku (20x 230V, 10x LAN v kabelovém žlabu) a katedry (4x 230V, 2x LAN) </t>
  </si>
  <si>
    <t>Pojízdná otočná keramická tabule pro popis fixem 2100x2050x600 mm, tabule sendvičová, oboustranná s rámem tl. min. 22 mm v provedení přírodní elox, plastové rohy</t>
  </si>
  <si>
    <t xml:space="preserve">Elektroinstalace v žákovských stolech (8x 230V, 6x LAN, 2x AC, 2x DC v kabelovém žlabu), katedře (8x 230V, 6x LAN, 2x AC, 2x DC) </t>
  </si>
  <si>
    <t xml:space="preserve">Elektroinstalace v žákovských stolech (4x 230V, 2x LAN v kabelovém žlabu), katedře (8x 230V, 3x LAN) </t>
  </si>
  <si>
    <t xml:space="preserve">Elektroinstalace v žákovských stolech (5x 230V, 2x LAN v kabelovém žlabu) a katedře (5x 230V, 3x LAN) </t>
  </si>
  <si>
    <t>Stůl učitelský elektrifikovaný s nástavbou, skříňkou se 4 zásuvkami, skříňkou s dveřmi Š 600 mm, 4x 230V, 2x LAN, uzamykatelné zásuvky i dveře, D2400x800xV859/750 mm, rámová podnož jekl 40x40mm, pracovní deska, kabelová průchodka, clona V350 mm, nástavba pro elektro LTD18 mm, ABS 2 mm, korpus LTD 18 mm, ABS hrana 2 mm,  nástavba 4x 230V, 2x LAN, 2x AC, 2x DC, zdroj regulovaný AC/DC 0-30V 10A, podružný rozvaděč, central stop, rozvody elektra do žákovských lavic,lisovaná plastová úchytka tvaru C nasazená na hranu zásuvky o rozměru min. 160x60 mm, plně zákrývající otvor po frézování s výběrem min. ze 6-ti barev</t>
  </si>
  <si>
    <t>Stůl elektrifikovaný s nástavbou a zásuvkami D2400x800xV859/750 mm, rámová podnož jekl 40x40mm, pracovní deska, clona V350 mm, nástavba V min. 100 mm pro elektro zásuvky po celé délce stolu, LTD18 mm, ABS 2 mm, 4 zásuvková skříňka uzamykatelná Š min. 400 mm, korpus LTD 18 mm, ABS hrana 2 mm,  nástavba 4x 230V, 2x LAN, 2x AC, 2x DC, lisovaná plastová úchytka tvaru C nasazená na hranu čílka o rozměru min. 160x60 mm, plně zákrývající otvor po frézování s výběrem min. ze 6-ti barev, držák PC, kabelová průchodka, 2x 230V a 1x LAN na cloně</t>
  </si>
  <si>
    <t>Stůl učitelský s uzamykatelnou skříňkou Š600 mm s předělem pro PC, 2x stavitelná police, 2x 230V, 2x LAN, D1600x800xV750 mm, rámová podnož jekl 40x40mm, pracovní deska, nástavba (700x300x150 mm)  a clona V300 mm LTD18 mm, ABS 2 mm, skříňka, korpus LTD 18 mm, ABS hrana 2 mm,  v nástavbě 6x 230V, 4x LAN, 2x AC, 2x DC, central stop, zdroj regulovaný AC/DC 0-30V 10A, podružný rozvaděč, rozvody elektra do žákovských lavic,lisovaná plastová úchytka tvaru C nasazená na hranu dveří o rozměru min. 160x60 mm, plně zákrývající otvor po frézování s výběrem min. ze 6-ti barev, kabelová průchodka</t>
  </si>
  <si>
    <t>Katedra D1600x700xV750 mm, box s automatickým otvíráním/uzamykáním a elektrickým zvihem pro dva monitory vel. 27" a PC, se zdvihacím úložný prostorem pro klávesnici, myš a sluchátka vyplňujícím prostor boxu, pracovní plocha , box a dveře LTD 18 mm, ABS 2 mm, PUR, 1x uzamykatelná skříňka Š540 mm -1x přestavitelná police , 1x otevřená skříňka Š310 mm - 1x přestavitelná police, lepené korpusy s rektifikací,  servisní otvor Š min. 500 mm, 1x kabelová průchodka, 8x 230V, 3x LAN, lisovaná plastová úchytka tvaru C nasazená na hranu dveří o rozměru min. 160x60 mm, plně zákrývající otvor po frézování s výběrem min. ze 6-ti barev, panty s integrovaným tlumením dovíraní bez viditelných šroubů, ochranný bezpečnostní systém zdvihu s detekcí překážek a přetížení</t>
  </si>
  <si>
    <t>Žákovský stůl D1400x700xV750 mm, box s automatickým otvíráním/uzamykáním a elektrickým zvihem pro dva monitory vel. 27" (z toho jeden natáčecí, zabezpečení nemožnosti zasunutí bez vracení do přepravní polohy) a PC, se zdvihacím úložný prostorem pro klávesnici, myš a sluchátka vyplňujícím prostor boxu, 4x 230V, 2x LAN, ovládání a uzamykání z katedry, rámová kostra stolu jekl 40x40 mm s rektifikací, 4x pevnostní šroub M8, pracovní deska a box s rektifikací LTD 18mm, ABS 2 mm, servisní otvor uzamykatelný Š min. 800 mm, ochranný bezpečnostní systém zdvihu s detekcí překážek a přetížení</t>
  </si>
  <si>
    <t>Žákovský stůl D1600x700xV750 mm, box s automatickým otvíráním/uzamykáním a elektrickým zvihem pro dva monitory vel. 27" a PC, se zdvihacím úložný prostorem pro klávesnici, myš a sluchátka vyplňujícím prostor boxu, 5x 230V, 2x LAN, ovládání a uzamykání z katedry, rámová kostra stolu jekl 40x40 mm s rektifikací, 4x pevnostní šroub M8, pracovní deska a box s rektifikací LTD 18mm, ABS 2 mm, servisní otvor uzamykatelný Š min. 800 mm, ochranný bezpečnostní systém zdvihu s detekcí překážek a přetížení</t>
  </si>
  <si>
    <t>Učebna elektrotechniky (uEK)</t>
  </si>
  <si>
    <t>2 pásmová reprosoustava pasivní (2x repro),montáž na zeď, barva černá, výkon 50 W, frekvenční rozsah 80 - 20 000 Hz, impedance 4 Ohm</t>
  </si>
  <si>
    <t>Kompaktní stereo zesilovač, 2x40W, zvukový vstup JACK 3,5 mm, frekvenční rozsah 20 - 20000 Hz</t>
  </si>
  <si>
    <t>Učebna automatizace (uAUT)</t>
  </si>
  <si>
    <t>Projektor s utrakrátkou projekční vzdáleností, WXGA, 1280x800, 16:10, 3LCD, 3200 ANSi, kontrast 14000:1, maximální projekční vzdálenost 0,6 m</t>
  </si>
  <si>
    <t>Učebna robotiky (uRB)</t>
  </si>
  <si>
    <t>Elektroinstalační dílna (uEI)</t>
  </si>
  <si>
    <t>Kabinet elektrotechniky</t>
  </si>
  <si>
    <t xml:space="preserve">Multifunkční barevný inkoustový plotr (tisk, kopírování, skenování), USB, WIFI, LAN, velikost paměti min. 1 GB, formát A1, A2, A3, A4, rozlišení tisku 2400x1200 DPI, rozlišení kopírování 600x600 DPI, dotykový displej pro ovládání,   </t>
  </si>
  <si>
    <t>Učebna kontroly a měření (uKOM)</t>
  </si>
  <si>
    <t>Multimediální učebna 1 (uM1)</t>
  </si>
  <si>
    <t>Barevná multifunkční laserová tiskárna se skenerem, A3, dotykový displej, oboustranný tisk, rozlišení 1200x1200 DPI, USB, LAN, WIFI, skenování oboustranné, 2x zásobník (A3, A4)</t>
  </si>
  <si>
    <t>3D myš - snímač 6DoF, rozlišením 7200 DPI,  rychlostí pollingu až 1.000Hz, bezdrátové</t>
  </si>
  <si>
    <t>Kabinet strojírenství a ekonomiky</t>
  </si>
  <si>
    <t>Multimediální učebna 2 (uM2)</t>
  </si>
  <si>
    <r>
      <rPr>
        <b/>
        <sz val="10"/>
        <color rgb="FF000000"/>
        <rFont val="Calibri"/>
        <family val="2"/>
        <scheme val="minor"/>
      </rPr>
      <t>Kancelářské PC</t>
    </r>
    <r>
      <rPr>
        <sz val="10"/>
        <color rgb="FF000000"/>
        <rFont val="Calibri"/>
        <family val="2"/>
        <scheme val="minor"/>
      </rPr>
      <t xml:space="preserve"> -  Výkon: min. 11 000 bodů v cpu benchmarku, Jádra: min. 6x,  Velikost HDD: min: 250GB,  Technologie HDD: min: nvme m.2 1900/1000 MB/s (čtení/zápis), Paměť: min. 8GB DDR4 2666, Operační systém: Nejnovější 64 bitový operační systém podporující přihlášení do domény v české verzi a plně kompatibilní se stávajícími řešeními ve škole (MS Windows), Záruka: min. 3 roky,                                                                                                                                                                             </t>
    </r>
    <r>
      <rPr>
        <b/>
        <sz val="10"/>
        <color rgb="FF000000"/>
        <rFont val="Calibri"/>
        <family val="2"/>
        <scheme val="minor"/>
      </rPr>
      <t xml:space="preserve"> Monitor</t>
    </r>
    <r>
      <rPr>
        <sz val="10"/>
        <color rgb="FF000000"/>
        <rFont val="Calibri"/>
        <family val="2"/>
        <scheme val="minor"/>
      </rPr>
      <t xml:space="preserve">: Technologie: min. IPS, PLS, VA Rozměr: min. 23,8“, Rozlišení: min. FHD 1920x1080, Frekvence: min. 75 Hz, Doba odezvy: min. 4 ms, Vstup: min. VGA, DVI Jas: min 250 cd/m2, Záruka: min. 3 rok                                                                                              </t>
    </r>
    <r>
      <rPr>
        <b/>
        <sz val="10"/>
        <color rgb="FF000000"/>
        <rFont val="Calibri"/>
        <family val="2"/>
        <scheme val="minor"/>
      </rPr>
      <t xml:space="preserve">                                                          Sada klávesnice a myši</t>
    </r>
    <r>
      <rPr>
        <sz val="10"/>
        <color rgb="FF000000"/>
        <rFont val="Calibri"/>
        <family val="2"/>
        <scheme val="minor"/>
      </rPr>
      <t xml:space="preserve"> Provedení: USB, Délka kabelů: min. 1,4m, Rozlišení myš: min: 1000dpi, Záruka: min. 2 roky                                                                                                   </t>
    </r>
    <r>
      <rPr>
        <b/>
        <sz val="10"/>
        <color rgb="FF000000"/>
        <rFont val="Calibri"/>
        <family val="2"/>
        <scheme val="minor"/>
      </rPr>
      <t xml:space="preserve">                                       SW: </t>
    </r>
    <r>
      <rPr>
        <sz val="10"/>
        <color rgb="FF000000"/>
        <rFont val="Calibri"/>
        <family val="2"/>
        <scheme val="minor"/>
      </rPr>
      <t xml:space="preserve"> Nejnovější verze kancelářského balíku plně kompatibilní se stávajícím softwarovým vybavením aby byl zachován standard výuky. Součástí sw balíku navíc relačních databází. Nová originální licence je podmínkou, překoupení použité licence je v rozporu z nabídkou (stávající balík SW Microsoft Office std ) </t>
    </r>
  </si>
  <si>
    <t>Stůl pracovní 1200x600xV750mm (před výrobou zaměřit prostor a případně upravit šířku stolů),  pracovní plocha LTD 18mm, ABS 2 mm, montovaná rámová podnož 40x40 mm, 4x pevnostní imbusový šroub M8, rektifikace, RAL 9006 struktura</t>
  </si>
  <si>
    <t>Sestava stolů na roboty V760 mm, LTD 18 mm ABS 2 mm (4x 1500x1000 mm, 1x 2000x1000 mm), 5x držák PC, 5x kabelová průchodka, montovaná rámová podnož 40x40 mm, 4x pevnostní imbusový šroub M8, rektifikace, RAL 9006 struktura, 20x 230V, 10x LAN ze spodní strany stolů</t>
  </si>
  <si>
    <t>Stůl pracovní 2400x600xV750mm, pracovní plocha LTD 18mm, ABS 2 mm, montovaná rámová podnož 40x40 mm, 4x pevnostní imbusový šroub M8, rektifikace, RAL 9006 struktura</t>
  </si>
  <si>
    <t>Stůl pracovní 1000x600xV750mm, pracovní plocha LTD 18mm, ABS 2 mm, montovaná rámová podnož 40x40 mm, 4x pevnostní imbusový šroub M8, rektifikace, RAL 9006 struktura</t>
  </si>
  <si>
    <t>Stůl pracovní 1200x600xV750mm, pracovní plocha LTD 18mm, ABS 2 mm, montovaná rámová podnož 40x40 mm, 4x pevnostní imbusový šroub M8, rektifikace, RAL 9006 struktura</t>
  </si>
  <si>
    <t>Stůl pracovní 2000x600xV750mm, pracovní plocha LTD 18mm, ABS 2 mm, montovaná rámová podnož 40x40 mm, 4x pevnostní imbusový šroub M8, rektifikace, RAL 9006 struktura</t>
  </si>
  <si>
    <t>Stůl elektrifikovaný s nástavbou, D1400x800xV750 mm  rámová podnož jekl 40x40mm, pracovní deska, nástavba (700x300x150 mm)  a clona V300 mm LTD18 mm, ABS 2 mm,  v nástavbě 6x 230V, 4x LAN, 2x AC, 2x DC, držák PC, kabelová průchodka, 2x 230V, 2x LAN na cloně stolu</t>
  </si>
  <si>
    <t xml:space="preserve">Stůl učitelský s uzamykatelnou skříňkou vlevo Š600 mm se svislým předělem pro PC, kabelová průchodka, 2x stavitelná police, 4x 230V, 2x LAN, D1400x600xV750 mm, rámová podnož jekl 40x40mm, pracovní deska,  LTD18 mm, ABS 2 mm, korpus LTD 18 mm, ABS hrana 2 mm, lisovaná plastová úchytka tvaru C nasazená na hranu dveří o rozměru min. 160x60 mm, plně zákrývající otvor po frézování s výběrem min. ze 6-ti barev, připojné místo 2x 230V, 1x LAN, 1x USB </t>
  </si>
  <si>
    <t>Stůl učitelský s uzamykatelnou skříňkou Š400 mm s předělem pro PC, 2x stavitelná police, 5x 230V, 2x LAN, D1200x600xV750 mm, rámová podnož jekl 40x40mm, pracovní deska, clona V300 mm LTD18 mm, ABS 2 mm, skříňka, korpus LTD 18 mm, ABS hrana 2 mm, lisovaná plastová úchytka tvaru C nasazená na hranu dveří o rozměru min. 160x60 mm, plně zákrývající otvor po frézování s výběrem min. ze 6-ti barev, připojné místo 2x 230V, 1x LAN, 1x USB, včetně elektroinstalace/zapojení zásuvek</t>
  </si>
  <si>
    <t>Stůl učitelský s uzamykatelnou skříňkou Š600 mm s předělem pro PC, 2x stavitelná police, 5x 230V, 3x LAN, D1600x600xV750 mm, rámová podnož jekl 40x40mm, pracovní deska, clona V300 mm LTD18 mm, ABS 2 mm, skříňka, korpus LTD 18 mm, ABS hrana 2 mm, lisovaná plastová úchytka tvaru C nasazená na hranu dveří o rozměru min. 160x60 mm, plně zákrývající otvor po frézování s výběrem min. ze 6-ti barev, připojné místo 2x 230V, 1x LAN, 1x USB</t>
  </si>
  <si>
    <t>Dotyková interaktivní tabule 3000x1200 mm, magnetická, keramická, projektor s ultrakrátkou projekční vzdáleností, WXGA, 1280x800, 16:10, 3LCD, 3200 ANSi, kontrast 14000:1, maximální projekční vzdálenost 0,6 m, 2x interaktivní pero, výškově stavitelný pylonový pojezd</t>
  </si>
  <si>
    <t>Dotyková interaktivní tabule 2000x1200 mm, magnetická, keramická, projektor s ultrakrátkou projekční vzdáleností, WXGA, 1280x800, 16:10, 3LCD, 3200 ANSi, kontrast 14000:1, maximální projekční vzdálenost 0,6 m, 2x interaktivní pero, výškově stavitelný pojezd</t>
  </si>
  <si>
    <t>Dotyková interaktivní tabule 4000x1200 mm, magnetická, keramická, projektor s ultrakrátkou projekční vzdáleností, WXGA, 1280x800, 16:10, 3LCD, 3200 ANSi, kontrast 14000:1, maximální projekční vzdálenost 0,6 m, 2x interaktivní pero, výškově stavitelný pojezd</t>
  </si>
  <si>
    <r>
      <rPr>
        <b/>
        <sz val="10"/>
        <color theme="1"/>
        <rFont val="Calibri"/>
        <family val="2"/>
        <scheme val="minor"/>
      </rPr>
      <t>Měříci PC</t>
    </r>
    <r>
      <rPr>
        <sz val="10"/>
        <color theme="1"/>
        <rFont val="Calibri"/>
        <family val="2"/>
        <scheme val="minor"/>
      </rPr>
      <t xml:space="preserve">: CPU, 6 fyzických jáder, 18MB cache, TDP do 65W, výkon v CPU testu https://www.cpubenchmark.net alespoň 19000 bodů v overall rating  a min. 3650 bodu v Single Thread Rating, Jádra CPU: min. 6x,  HDD: velikost min: 512GB,  Technologie HDD: min: nvme m.2 1900/1000 MB/s (čtení/zápis), paměť: min. 16GB DDR4, Porty: 3x digitální výstup, z toho alespoň 2x DP, třetí výstup DP, nebo HDMI, operační systém: nejnovější 64 bitový operační systém podporující přihlášení do domény v české verzi a plně kompatibilní se stávajícími řešeními ve škole (MS Windows), Licence obsažena v BIOSu, zabezpečení a vzdálená správa: 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 Záruka: min. 3 roky,  oprava na místě, reakce následující pracovní den. </t>
    </r>
    <r>
      <rPr>
        <b/>
        <sz val="10"/>
        <color theme="1"/>
        <rFont val="Calibri"/>
        <family val="2"/>
        <scheme val="minor"/>
      </rPr>
      <t>Monitor</t>
    </r>
    <r>
      <rPr>
        <sz val="10"/>
        <color theme="1"/>
        <rFont val="Calibri"/>
        <family val="2"/>
        <scheme val="minor"/>
      </rPr>
      <t xml:space="preserve">: technologie: min. IPS, antireflexní, rozměr: min. 23,8“, rozlišení: min. FHD 1920x1080, frekvence: min. 60 Hz, doba odezvy: min. 5 ms, vstupy:  VGA, DP, HDMI, min.2x USB, podpora HDCP 1,4 pro porty HDMI a DP, jas: min 250 cd/m2, stojan: výškově nastavitelný, podpora VESA, slot pro bezpečnostní zámek, záruka: min. 3 roky </t>
    </r>
    <r>
      <rPr>
        <b/>
        <sz val="10"/>
        <color theme="1"/>
        <rFont val="Calibri"/>
        <family val="2"/>
        <scheme val="minor"/>
      </rPr>
      <t>Sada klávesnice a myši</t>
    </r>
    <r>
      <rPr>
        <sz val="10"/>
        <color theme="1"/>
        <rFont val="Calibri"/>
        <family val="2"/>
        <scheme val="minor"/>
      </rPr>
      <t xml:space="preserve">: provedení: USB, délka kabelů: min. 1,4m, rozlišení myš: min: 1000dpi, záruka: min. 2 roky,  </t>
    </r>
    <r>
      <rPr>
        <b/>
        <sz val="10"/>
        <color theme="1"/>
        <rFont val="Calibri"/>
        <family val="2"/>
        <scheme val="minor"/>
      </rPr>
      <t>SW</t>
    </r>
    <r>
      <rPr>
        <sz val="10"/>
        <color theme="1"/>
        <rFont val="Calibri"/>
        <family val="2"/>
        <scheme val="minor"/>
      </rPr>
      <t xml:space="preserve">:  Nejnovější verze kancelářského balíku plně kompatibilní se stávajícím softwarovým vybavením aby byl zachován standard výuky.  Součástí sw balíku navíc SW na relační databáze. Nová originální licence je podmínkou, překoupení použité licence je v rozporu z nabídkou (stávající balík SW Microsoft Office std ).               </t>
    </r>
  </si>
  <si>
    <r>
      <rPr>
        <b/>
        <sz val="10"/>
        <rFont val="Calibri"/>
        <family val="2"/>
        <scheme val="minor"/>
      </rPr>
      <t>Monitor:</t>
    </r>
    <r>
      <rPr>
        <sz val="10"/>
        <rFont val="Calibri"/>
        <family val="2"/>
        <scheme val="minor"/>
      </rPr>
      <t xml:space="preserve"> technologie: min. IPS, antireflexní, rozměr: min. 27“, rozlišení: min. FHD 1920x1080, frekvence: min. 60 Hz, doba odezvy: min. 5 ms, vstupy:  VGA, DP, HDMI, min.2x USB, podpora HDCP 1,4 pro porty HDMI a DP, jas: min 300 cd/m2, stojan: výškově nastavitelný,podpora VESA, slot pro bezpečnostní zámek, záruka: min. 3 roky                                                                                                                                                  </t>
    </r>
  </si>
  <si>
    <r>
      <rPr>
        <b/>
        <sz val="10"/>
        <color rgb="FF000000"/>
        <rFont val="Calibri"/>
        <family val="2"/>
        <scheme val="minor"/>
      </rPr>
      <t xml:space="preserve">CAD PC: </t>
    </r>
    <r>
      <rPr>
        <sz val="10"/>
        <color rgb="FF000000"/>
        <rFont val="Calibri"/>
        <family val="2"/>
        <scheme val="minor"/>
      </rPr>
      <t xml:space="preserve">CPU, 25MB cache, TDP do 65W, výkon v CPU testu https://www.cpubenchmark.net alespoň 30500 bodů v overall rating  a min. 3850 bodu v Single Thread Rating, jádra CPU: min. 8x,  HDD: velikost min: 512GB,  technologie HDD: min: nvme m.2 1900/1000 MB/s (čtení/zápis), paměť: min. 16GB DDR5 4800MHz, grafická karta pro 3D CAD, paměť min. 8GB GDDR6, 4 porty pro 4 monitory (4K), podpora DirectX 12, Open GL 4.5, porty: 4x digitální výstup, z toho alespoň 3x DP, třetí výstup DP, nebo HDMI, operační systém: nejnovější 64 bitový operační systém podporující přihlášení do domény v české verzi a plně kompatibilní se stávajícími řešeními ve škole (MS Windows), licence obsažena v BIOSu, zabezpečení a vzdálená správa: 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 slot pro bezpečnostní zámek, záruka: min. 3 roky,  oprava na místě, reakce následující pracovní den. </t>
    </r>
    <r>
      <rPr>
        <b/>
        <sz val="10"/>
        <color rgb="FF000000"/>
        <rFont val="Calibri"/>
        <family val="2"/>
        <scheme val="minor"/>
      </rPr>
      <t xml:space="preserve">Klávesnice a myš: </t>
    </r>
    <r>
      <rPr>
        <sz val="10"/>
        <color rgb="FF000000"/>
        <rFont val="Calibri"/>
        <family val="2"/>
        <scheme val="minor"/>
      </rPr>
      <t xml:space="preserve">provedení: USB, délka kabelů: min. 1,4m, rozlišení myš: min: 1000dpi, záruka: min. 2 roky. </t>
    </r>
    <r>
      <rPr>
        <b/>
        <sz val="10"/>
        <color rgb="FF000000"/>
        <rFont val="Calibri"/>
        <family val="2"/>
        <scheme val="minor"/>
      </rPr>
      <t xml:space="preserve">SW: </t>
    </r>
    <r>
      <rPr>
        <sz val="10"/>
        <color rgb="FF000000"/>
        <rFont val="Calibri"/>
        <family val="2"/>
        <scheme val="minor"/>
      </rPr>
      <t xml:space="preserve"> nejnovější verze kancelářského balíku plně kompatibilní se stávajícím softwarovým vybavením aby byl zachován standard výuky. Součástí sw balíku navíc SW na relační databáze. Nová originální licence je podmínkou, překoupení použité licence je v rozporu z nabídkou (stávající balík SW Microsoft Office std ). </t>
    </r>
  </si>
  <si>
    <t>Dodávkou jsou zásuvky LAN, 230V, AC a DC - systémové, vložené do plastových žlabů Š max. 96 mm.</t>
  </si>
  <si>
    <t>Požadavkem je vznik funkčních celků - dodávka včetně veškerého prokabelení koncových prvků i elektroniky a revize elektro.</t>
  </si>
  <si>
    <t>Celková nabídková cena</t>
  </si>
  <si>
    <t>jednotková cena 
(Kč bez DPH)</t>
  </si>
  <si>
    <t>Název dodavatele:</t>
  </si>
  <si>
    <t>Sídlo:</t>
  </si>
  <si>
    <t>IČO:</t>
  </si>
  <si>
    <t>Statutární zástupce:</t>
  </si>
  <si>
    <t>Kontaktní osoba:</t>
  </si>
  <si>
    <t>Email:</t>
  </si>
  <si>
    <t>Telefon:</t>
  </si>
  <si>
    <t>Vybraný dodavatel předloží před podpisem smlouvy certfikáty dle ČSN/EN 1729-2+A1:2017 a 1729-1:2017 pro žákovské židle/učitelské židle a certifikát ekologicky šertný výrobek pro  kategorii "Nábytek a výrobky z desek na bázi dřeva".</t>
  </si>
  <si>
    <t>Hrany vodovzdorné - PUR technologie.</t>
  </si>
  <si>
    <t>Záruka na kompletní nábytek, elektrické rozvody 60 měsíců, elektronika 36 měsíců, pokud není v tabulce výše uvedeno jinak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</si>
</sst>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6">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8"/>
      <color theme="1"/>
      <name val="Calibri"/>
      <family val="2"/>
      <scheme val="minor"/>
    </font>
    <font>
      <sz val="10"/>
      <color rgb="FF000000"/>
      <name val="Calibri"/>
      <family val="2"/>
      <scheme val="minor"/>
    </font>
    <font>
      <sz val="11"/>
      <name val="Calibri"/>
      <family val="2"/>
      <scheme val="minor"/>
    </font>
    <font>
      <sz val="10"/>
      <name val="Calibri"/>
      <family val="2"/>
    </font>
    <font>
      <sz val="10"/>
      <name val="Calibri"/>
      <family val="2"/>
      <scheme val="minor"/>
    </font>
    <font>
      <b/>
      <sz val="16"/>
      <name val="Calibri"/>
      <family val="2"/>
      <scheme val="minor"/>
    </font>
    <font>
      <b/>
      <sz val="11"/>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4"/>
      <color theme="1"/>
      <name val="Calibri"/>
      <family val="2"/>
      <scheme val="minor"/>
    </font>
  </fonts>
  <fills count="7">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rgb="FF92D050"/>
        <bgColor indexed="64"/>
      </patternFill>
    </fill>
  </fills>
  <borders count="8">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97">
    <xf numFmtId="0" fontId="0" fillId="0" borderId="0" xfId="0"/>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vertical="center"/>
    </xf>
    <xf numFmtId="0" fontId="0" fillId="0" borderId="1" xfId="0" applyFont="1" applyBorder="1"/>
    <xf numFmtId="0" fontId="2" fillId="0" borderId="0" xfId="0" applyFont="1" applyAlignment="1">
      <alignment horizontal="center" vertical="center"/>
    </xf>
    <xf numFmtId="0" fontId="0" fillId="0" borderId="0" xfId="0" applyFont="1" applyAlignment="1">
      <alignment horizontal="center" vertical="center"/>
    </xf>
    <xf numFmtId="4" fontId="0" fillId="0" borderId="0" xfId="0" applyNumberFormat="1" applyFont="1" applyAlignment="1">
      <alignment horizontal="center" vertical="center"/>
    </xf>
    <xf numFmtId="4" fontId="0" fillId="0" borderId="0" xfId="0" applyNumberFormat="1" applyFont="1"/>
    <xf numFmtId="4" fontId="2" fillId="0" borderId="0" xfId="0" applyNumberFormat="1" applyFont="1"/>
    <xf numFmtId="4" fontId="0" fillId="0" borderId="0" xfId="0" applyNumberFormat="1"/>
    <xf numFmtId="4" fontId="0" fillId="0" borderId="0" xfId="0" applyNumberFormat="1" applyAlignment="1">
      <alignment vertical="center"/>
    </xf>
    <xf numFmtId="0" fontId="0" fillId="0" borderId="1" xfId="0" applyBorder="1" applyAlignment="1">
      <alignment vertical="center"/>
    </xf>
    <xf numFmtId="4" fontId="2" fillId="0" borderId="1" xfId="0" applyNumberFormat="1" applyFont="1" applyBorder="1" applyAlignment="1">
      <alignment vertical="center"/>
    </xf>
    <xf numFmtId="4" fontId="0" fillId="0" borderId="0" xfId="0" applyNumberFormat="1" applyAlignment="1">
      <alignment horizontal="center" vertical="center"/>
    </xf>
    <xf numFmtId="4" fontId="2" fillId="0" borderId="1" xfId="0" applyNumberFormat="1" applyFont="1" applyBorder="1" applyAlignment="1">
      <alignment horizontal="center" vertical="center"/>
    </xf>
    <xf numFmtId="0" fontId="0" fillId="0" borderId="0" xfId="0" applyAlignment="1">
      <alignment vertical="center"/>
    </xf>
    <xf numFmtId="0" fontId="2" fillId="0" borderId="2" xfId="0" applyFont="1" applyBorder="1" applyAlignment="1">
      <alignment horizontal="center" vertical="center"/>
    </xf>
    <xf numFmtId="0" fontId="2" fillId="0" borderId="0" xfId="0" applyFont="1" applyAlignment="1">
      <alignment vertical="center"/>
    </xf>
    <xf numFmtId="0" fontId="2" fillId="0" borderId="0" xfId="0" applyFont="1"/>
    <xf numFmtId="14" fontId="0" fillId="0" borderId="0" xfId="0" applyNumberFormat="1"/>
    <xf numFmtId="0" fontId="3" fillId="0" borderId="0" xfId="0" applyFont="1" applyAlignment="1">
      <alignment vertical="center"/>
    </xf>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0" xfId="0" applyFont="1"/>
    <xf numFmtId="4" fontId="2" fillId="0" borderId="0" xfId="0" applyNumberFormat="1" applyFont="1" applyAlignment="1">
      <alignment vertical="center"/>
    </xf>
    <xf numFmtId="4" fontId="2" fillId="0" borderId="0" xfId="0" applyNumberFormat="1" applyFont="1" applyAlignment="1">
      <alignment horizontal="center" vertical="center"/>
    </xf>
    <xf numFmtId="0" fontId="9" fillId="0" borderId="1" xfId="0" applyFont="1" applyBorder="1" applyAlignment="1">
      <alignment vertical="center" wrapText="1"/>
    </xf>
    <xf numFmtId="0" fontId="6" fillId="0" borderId="0" xfId="0" applyFont="1" applyAlignment="1">
      <alignment vertical="center"/>
    </xf>
    <xf numFmtId="0" fontId="9" fillId="0" borderId="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7" fillId="0" borderId="1" xfId="0" applyFont="1" applyBorder="1" applyAlignment="1">
      <alignment vertical="center" wrapText="1"/>
    </xf>
    <xf numFmtId="0" fontId="9" fillId="0" borderId="0" xfId="0" applyFont="1" applyAlignment="1">
      <alignment vertical="center"/>
    </xf>
    <xf numFmtId="0" fontId="7" fillId="0" borderId="0" xfId="0" applyFont="1" applyAlignment="1">
      <alignment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xf>
    <xf numFmtId="0" fontId="8" fillId="0" borderId="1" xfId="0" applyFont="1" applyBorder="1" applyAlignment="1">
      <alignment vertical="center" wrapText="1"/>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0" fontId="8" fillId="0" borderId="3" xfId="0" applyFont="1" applyBorder="1" applyAlignment="1">
      <alignment vertical="center" wrapText="1"/>
    </xf>
    <xf numFmtId="0" fontId="0" fillId="0" borderId="4" xfId="0" applyBorder="1" applyAlignment="1">
      <alignment horizontal="center" vertical="center"/>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7" fillId="0" borderId="3" xfId="0" applyFont="1" applyBorder="1" applyAlignment="1">
      <alignment vertical="center" wrapText="1"/>
    </xf>
    <xf numFmtId="4" fontId="0" fillId="2" borderId="1" xfId="0" applyNumberFormat="1" applyFill="1" applyBorder="1" applyAlignment="1">
      <alignment horizontal="center" vertical="center"/>
    </xf>
    <xf numFmtId="0" fontId="7" fillId="2" borderId="1" xfId="0" applyFont="1" applyFill="1" applyBorder="1" applyAlignment="1">
      <alignment vertical="center" wrapText="1"/>
    </xf>
    <xf numFmtId="0" fontId="2" fillId="2" borderId="1" xfId="0" applyFont="1" applyFill="1" applyBorder="1" applyAlignment="1">
      <alignment horizontal="center" vertical="center"/>
    </xf>
    <xf numFmtId="0" fontId="5" fillId="2" borderId="1" xfId="20" applyFont="1" applyFill="1" applyBorder="1" applyAlignment="1">
      <alignment vertical="center" wrapText="1"/>
      <protection/>
    </xf>
    <xf numFmtId="0" fontId="0" fillId="2" borderId="1" xfId="0" applyFill="1" applyBorder="1" applyAlignment="1">
      <alignment horizontal="center"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xf>
    <xf numFmtId="0" fontId="8" fillId="2" borderId="1" xfId="0" applyFont="1" applyFill="1" applyBorder="1" applyAlignment="1">
      <alignment vertical="center" wrapText="1"/>
    </xf>
    <xf numFmtId="0" fontId="12" fillId="0" borderId="0" xfId="0" applyFont="1" applyAlignment="1">
      <alignment vertical="top" wrapText="1"/>
    </xf>
    <xf numFmtId="0" fontId="5" fillId="0" borderId="1" xfId="20" applyFont="1" applyBorder="1" applyAlignment="1" applyProtection="1">
      <alignment vertical="top" wrapText="1"/>
      <protection locked="0"/>
    </xf>
    <xf numFmtId="0" fontId="0" fillId="0" borderId="0" xfId="0" applyAlignment="1">
      <alignment horizontal="right"/>
    </xf>
    <xf numFmtId="4" fontId="0" fillId="3" borderId="1" xfId="0" applyNumberFormat="1" applyFill="1" applyBorder="1" applyAlignment="1">
      <alignment horizontal="center" vertical="center"/>
    </xf>
    <xf numFmtId="4" fontId="0" fillId="3" borderId="1" xfId="0" applyNumberFormat="1" applyFont="1" applyFill="1" applyBorder="1" applyAlignment="1">
      <alignment horizontal="center" vertical="center"/>
    </xf>
    <xf numFmtId="4" fontId="0" fillId="3" borderId="1" xfId="0" applyNumberFormat="1" applyFont="1" applyFill="1" applyBorder="1" applyAlignment="1">
      <alignment horizontal="center" vertical="center"/>
    </xf>
    <xf numFmtId="4" fontId="0" fillId="3" borderId="1" xfId="0" applyNumberFormat="1" applyFill="1" applyBorder="1" applyAlignment="1">
      <alignment horizontal="right" vertical="center"/>
    </xf>
    <xf numFmtId="4" fontId="0" fillId="3" borderId="1" xfId="0" applyNumberFormat="1" applyFill="1" applyBorder="1" applyAlignment="1">
      <alignment vertical="center"/>
    </xf>
    <xf numFmtId="4" fontId="0" fillId="3" borderId="2" xfId="0" applyNumberFormat="1" applyFill="1" applyBorder="1" applyAlignment="1">
      <alignment horizontal="center" vertical="center"/>
    </xf>
    <xf numFmtId="4" fontId="6" fillId="3" borderId="1" xfId="0" applyNumberFormat="1" applyFont="1" applyFill="1" applyBorder="1" applyAlignment="1">
      <alignment horizontal="center" vertical="center"/>
    </xf>
    <xf numFmtId="44" fontId="2" fillId="0" borderId="1" xfId="21" applyFont="1" applyBorder="1" applyAlignment="1">
      <alignment horizontal="right" vertical="center"/>
    </xf>
    <xf numFmtId="44" fontId="2" fillId="4" borderId="1" xfId="21" applyFont="1" applyFill="1" applyBorder="1" applyAlignment="1">
      <alignment horizontal="righ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44" fontId="0" fillId="0" borderId="1" xfId="21" applyFont="1" applyBorder="1" applyAlignment="1">
      <alignment horizontal="right" vertical="center"/>
    </xf>
    <xf numFmtId="0" fontId="4"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0" fillId="0" borderId="1" xfId="0" applyFill="1" applyBorder="1" applyAlignment="1">
      <alignment vertical="center"/>
    </xf>
    <xf numFmtId="0" fontId="2" fillId="3" borderId="1" xfId="0" applyFont="1" applyFill="1" applyBorder="1" applyAlignment="1">
      <alignment horizontal="right" vertical="center"/>
    </xf>
    <xf numFmtId="0" fontId="9" fillId="6" borderId="5" xfId="0" applyFont="1" applyFill="1" applyBorder="1" applyAlignment="1">
      <alignment vertical="center"/>
    </xf>
    <xf numFmtId="0" fontId="9" fillId="6" borderId="6" xfId="0" applyFont="1" applyFill="1" applyBorder="1" applyAlignment="1">
      <alignment vertical="center"/>
    </xf>
    <xf numFmtId="0" fontId="9" fillId="6" borderId="7" xfId="0" applyFont="1" applyFill="1" applyBorder="1" applyAlignment="1">
      <alignment vertical="center"/>
    </xf>
    <xf numFmtId="0" fontId="3" fillId="6" borderId="5" xfId="0" applyFont="1" applyFill="1" applyBorder="1" applyAlignment="1">
      <alignment vertical="center"/>
    </xf>
    <xf numFmtId="0" fontId="3" fillId="6" borderId="6" xfId="0" applyFont="1" applyFill="1" applyBorder="1" applyAlignment="1">
      <alignment vertical="center"/>
    </xf>
    <xf numFmtId="0" fontId="3" fillId="6" borderId="7" xfId="0" applyFont="1" applyFill="1" applyBorder="1" applyAlignment="1">
      <alignment vertical="center"/>
    </xf>
    <xf numFmtId="0" fontId="2" fillId="6" borderId="1" xfId="0" applyFont="1" applyFill="1" applyBorder="1" applyAlignment="1">
      <alignment horizontal="center" vertical="center"/>
    </xf>
    <xf numFmtId="0" fontId="0" fillId="0" borderId="1" xfId="0" applyBorder="1" applyAlignment="1">
      <alignment horizontal="center"/>
    </xf>
    <xf numFmtId="0" fontId="2" fillId="6" borderId="5" xfId="0" applyFont="1" applyFill="1" applyBorder="1" applyAlignment="1">
      <alignment horizontal="center" vertical="center"/>
    </xf>
    <xf numFmtId="0" fontId="2" fillId="6" borderId="7"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0" fillId="0" borderId="1" xfId="0" applyFont="1" applyBorder="1" applyAlignment="1">
      <alignment vertical="center"/>
    </xf>
    <xf numFmtId="0" fontId="10" fillId="0" borderId="1" xfId="0" applyFont="1" applyBorder="1" applyAlignment="1">
      <alignment vertical="center" wrapText="1"/>
    </xf>
    <xf numFmtId="0" fontId="15" fillId="6" borderId="5" xfId="0" applyFont="1" applyFill="1" applyBorder="1" applyAlignment="1">
      <alignment vertical="center"/>
    </xf>
    <xf numFmtId="0" fontId="15" fillId="6" borderId="6" xfId="0" applyFont="1" applyFill="1" applyBorder="1" applyAlignment="1">
      <alignment vertical="center"/>
    </xf>
    <xf numFmtId="0" fontId="15" fillId="6" borderId="7" xfId="0"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6" fillId="0" borderId="1" xfId="0" applyFont="1" applyBorder="1" applyAlignment="1">
      <alignment vertical="center"/>
    </xf>
  </cellXfs>
  <cellStyles count="8">
    <cellStyle name="Normal" xfId="0"/>
    <cellStyle name="Percent" xfId="15"/>
    <cellStyle name="Currency" xfId="16"/>
    <cellStyle name="Currency [0]" xfId="17"/>
    <cellStyle name="Comma" xfId="18"/>
    <cellStyle name="Comma [0]" xfId="19"/>
    <cellStyle name="Normální 2" xfId="20"/>
    <cellStyle name="Měna"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0"/>
  <sheetViews>
    <sheetView tabSelected="1" workbookViewId="0" topLeftCell="A1">
      <selection activeCell="A2" sqref="A2:B2"/>
    </sheetView>
  </sheetViews>
  <sheetFormatPr defaultColWidth="9.140625" defaultRowHeight="15"/>
  <cols>
    <col min="1" max="1" width="5.421875" style="0" customWidth="1"/>
    <col min="2" max="2" width="76.421875" style="16" customWidth="1"/>
    <col min="3" max="3" width="5.8515625" style="0" customWidth="1"/>
    <col min="4" max="4" width="10.00390625" style="0" bestFit="1" customWidth="1"/>
    <col min="5" max="5" width="7.140625" style="0" customWidth="1"/>
    <col min="6" max="8" width="15.421875" style="0" bestFit="1" customWidth="1"/>
  </cols>
  <sheetData>
    <row r="1" spans="2:8" ht="21">
      <c r="B1" s="21"/>
      <c r="G1" s="56"/>
      <c r="H1" s="20"/>
    </row>
    <row r="2" spans="1:8" ht="15">
      <c r="A2" s="81" t="s">
        <v>87</v>
      </c>
      <c r="B2" s="81"/>
      <c r="C2" s="82"/>
      <c r="D2" s="82"/>
      <c r="E2" s="82"/>
      <c r="F2" s="82"/>
      <c r="G2" s="82"/>
      <c r="H2" s="82"/>
    </row>
    <row r="3" spans="1:8" ht="15">
      <c r="A3" s="83" t="s">
        <v>89</v>
      </c>
      <c r="B3" s="84"/>
      <c r="C3" s="85"/>
      <c r="D3" s="86"/>
      <c r="E3" s="86"/>
      <c r="F3" s="86"/>
      <c r="G3" s="86"/>
      <c r="H3" s="87"/>
    </row>
    <row r="4" spans="1:8" ht="15">
      <c r="A4" s="81" t="s">
        <v>88</v>
      </c>
      <c r="B4" s="81"/>
      <c r="C4" s="82"/>
      <c r="D4" s="82"/>
      <c r="E4" s="82"/>
      <c r="F4" s="82"/>
      <c r="G4" s="82"/>
      <c r="H4" s="82"/>
    </row>
    <row r="5" spans="1:8" ht="15">
      <c r="A5" s="81" t="s">
        <v>90</v>
      </c>
      <c r="B5" s="81"/>
      <c r="C5" s="82"/>
      <c r="D5" s="82"/>
      <c r="E5" s="82"/>
      <c r="F5" s="82"/>
      <c r="G5" s="82"/>
      <c r="H5" s="82"/>
    </row>
    <row r="6" spans="1:8" ht="15">
      <c r="A6" s="81" t="s">
        <v>91</v>
      </c>
      <c r="B6" s="81"/>
      <c r="C6" s="82"/>
      <c r="D6" s="82"/>
      <c r="E6" s="82"/>
      <c r="F6" s="82"/>
      <c r="G6" s="82"/>
      <c r="H6" s="82"/>
    </row>
    <row r="7" spans="1:8" ht="15">
      <c r="A7" s="81" t="s">
        <v>92</v>
      </c>
      <c r="B7" s="81"/>
      <c r="C7" s="82"/>
      <c r="D7" s="82"/>
      <c r="E7" s="82"/>
      <c r="F7" s="82"/>
      <c r="G7" s="82"/>
      <c r="H7" s="82"/>
    </row>
    <row r="8" spans="1:8" ht="15">
      <c r="A8" s="81" t="s">
        <v>93</v>
      </c>
      <c r="B8" s="81"/>
      <c r="C8" s="82"/>
      <c r="D8" s="82"/>
      <c r="E8" s="82"/>
      <c r="F8" s="82"/>
      <c r="G8" s="82"/>
      <c r="H8" s="82"/>
    </row>
    <row r="10" spans="1:8" ht="18.75">
      <c r="A10" s="90" t="s">
        <v>85</v>
      </c>
      <c r="B10" s="91"/>
      <c r="C10" s="91"/>
      <c r="D10" s="91"/>
      <c r="E10" s="92"/>
      <c r="F10" s="68" t="s">
        <v>4</v>
      </c>
      <c r="G10" s="69" t="s">
        <v>6</v>
      </c>
      <c r="H10" s="69" t="s">
        <v>5</v>
      </c>
    </row>
    <row r="11" spans="1:8" ht="15">
      <c r="A11" s="93" t="str">
        <f>A23</f>
        <v>Učebna elektrotechniky (uEK)</v>
      </c>
      <c r="B11" s="94"/>
      <c r="C11" s="94"/>
      <c r="D11" s="94"/>
      <c r="E11" s="95"/>
      <c r="F11" s="70">
        <f>F41</f>
        <v>0</v>
      </c>
      <c r="G11" s="70">
        <f>G41</f>
        <v>0</v>
      </c>
      <c r="H11" s="70">
        <f>H41</f>
        <v>0</v>
      </c>
    </row>
    <row r="12" spans="1:8" ht="15">
      <c r="A12" s="73" t="str">
        <f>A44</f>
        <v>Učebna automatizace (uAUT)</v>
      </c>
      <c r="B12" s="73"/>
      <c r="C12" s="73"/>
      <c r="D12" s="73"/>
      <c r="E12" s="73"/>
      <c r="F12" s="70">
        <f>F59</f>
        <v>0</v>
      </c>
      <c r="G12" s="70">
        <f>G59</f>
        <v>0</v>
      </c>
      <c r="H12" s="70">
        <f>H59</f>
        <v>0</v>
      </c>
    </row>
    <row r="13" spans="1:8" ht="15">
      <c r="A13" s="73" t="str">
        <f>A62</f>
        <v>Učebna robotiky (uRB)</v>
      </c>
      <c r="B13" s="73"/>
      <c r="C13" s="73"/>
      <c r="D13" s="73"/>
      <c r="E13" s="73"/>
      <c r="F13" s="70">
        <f>F76</f>
        <v>0</v>
      </c>
      <c r="G13" s="70">
        <f>G76</f>
        <v>0</v>
      </c>
      <c r="H13" s="70">
        <f>H76</f>
        <v>0</v>
      </c>
    </row>
    <row r="14" spans="1:8" ht="15">
      <c r="A14" s="73" t="str">
        <f>A79</f>
        <v>Kabinet elektrotechniky</v>
      </c>
      <c r="B14" s="73"/>
      <c r="C14" s="73"/>
      <c r="D14" s="73"/>
      <c r="E14" s="73"/>
      <c r="F14" s="70">
        <f>F91</f>
        <v>0</v>
      </c>
      <c r="G14" s="70">
        <f>G91</f>
        <v>0</v>
      </c>
      <c r="H14" s="70">
        <f>H91</f>
        <v>0</v>
      </c>
    </row>
    <row r="15" spans="1:8" ht="15">
      <c r="A15" s="73" t="str">
        <f>A94</f>
        <v>Elektroinstalační dílna (uEI)</v>
      </c>
      <c r="B15" s="73"/>
      <c r="C15" s="73"/>
      <c r="D15" s="73"/>
      <c r="E15" s="73"/>
      <c r="F15" s="70">
        <f>F100</f>
        <v>0</v>
      </c>
      <c r="G15" s="70">
        <f>G100</f>
        <v>0</v>
      </c>
      <c r="H15" s="70">
        <f>H100</f>
        <v>0</v>
      </c>
    </row>
    <row r="16" spans="1:8" ht="15">
      <c r="A16" s="73" t="str">
        <f>A102</f>
        <v>Učebna kontroly a měření (uKOM)</v>
      </c>
      <c r="B16" s="73"/>
      <c r="C16" s="73"/>
      <c r="D16" s="73"/>
      <c r="E16" s="73"/>
      <c r="F16" s="70">
        <f>F109</f>
        <v>0</v>
      </c>
      <c r="G16" s="70">
        <f>G109</f>
        <v>0</v>
      </c>
      <c r="H16" s="70">
        <f>H109</f>
        <v>0</v>
      </c>
    </row>
    <row r="17" spans="1:8" ht="15">
      <c r="A17" s="73" t="str">
        <f>A112</f>
        <v>Multimediální učebna 2 (uM2)</v>
      </c>
      <c r="B17" s="73"/>
      <c r="C17" s="73"/>
      <c r="D17" s="73"/>
      <c r="E17" s="73"/>
      <c r="F17" s="70">
        <f>F126</f>
        <v>0</v>
      </c>
      <c r="G17" s="70">
        <f>G126</f>
        <v>0</v>
      </c>
      <c r="H17" s="70">
        <f>H126</f>
        <v>0</v>
      </c>
    </row>
    <row r="18" spans="1:8" ht="15">
      <c r="A18" s="73" t="str">
        <f>A129</f>
        <v>Kabinet strojírenství a ekonomiky</v>
      </c>
      <c r="B18" s="73"/>
      <c r="C18" s="73"/>
      <c r="D18" s="73"/>
      <c r="E18" s="73"/>
      <c r="F18" s="70">
        <f>F141</f>
        <v>0</v>
      </c>
      <c r="G18" s="70">
        <f>G141</f>
        <v>0</v>
      </c>
      <c r="H18" s="70">
        <f>H141</f>
        <v>0</v>
      </c>
    </row>
    <row r="19" spans="1:8" ht="15">
      <c r="A19" s="73" t="str">
        <f>A144</f>
        <v>Multimediální učebna 1 (uM1)</v>
      </c>
      <c r="B19" s="73"/>
      <c r="C19" s="73"/>
      <c r="D19" s="73"/>
      <c r="E19" s="73"/>
      <c r="F19" s="70">
        <f>F162</f>
        <v>0</v>
      </c>
      <c r="G19" s="70">
        <f>G162</f>
        <v>0</v>
      </c>
      <c r="H19" s="70">
        <f>H162</f>
        <v>0</v>
      </c>
    </row>
    <row r="20" spans="1:8" ht="21" customHeight="1">
      <c r="A20" s="74" t="s">
        <v>7</v>
      </c>
      <c r="B20" s="74"/>
      <c r="C20" s="74"/>
      <c r="D20" s="74"/>
      <c r="E20" s="74"/>
      <c r="F20" s="64">
        <f>SUM(F11:F19)</f>
        <v>0</v>
      </c>
      <c r="G20" s="65">
        <f>SUM(G11:G19)</f>
        <v>0</v>
      </c>
      <c r="H20" s="64">
        <f>SUM(H11:H19)</f>
        <v>0</v>
      </c>
    </row>
    <row r="21" spans="2:8" ht="15">
      <c r="B21" s="18"/>
      <c r="C21" s="19"/>
      <c r="D21" s="19"/>
      <c r="E21" s="19"/>
      <c r="F21" s="9"/>
      <c r="G21" s="9"/>
      <c r="H21" s="9"/>
    </row>
    <row r="23" spans="1:8" ht="21">
      <c r="A23" s="78" t="s">
        <v>51</v>
      </c>
      <c r="B23" s="79"/>
      <c r="C23" s="79"/>
      <c r="D23" s="79"/>
      <c r="E23" s="79"/>
      <c r="F23" s="79"/>
      <c r="G23" s="79"/>
      <c r="H23" s="80"/>
    </row>
    <row r="24" spans="1:8" ht="33.75">
      <c r="A24" s="71" t="s">
        <v>0</v>
      </c>
      <c r="B24" s="66" t="s">
        <v>1</v>
      </c>
      <c r="C24" s="66" t="s">
        <v>2</v>
      </c>
      <c r="D24" s="71" t="s">
        <v>86</v>
      </c>
      <c r="E24" s="66" t="s">
        <v>3</v>
      </c>
      <c r="F24" s="66" t="s">
        <v>4</v>
      </c>
      <c r="G24" s="67" t="s">
        <v>6</v>
      </c>
      <c r="H24" s="67" t="s">
        <v>5</v>
      </c>
    </row>
    <row r="25" spans="1:8" ht="89.25">
      <c r="A25" s="2">
        <v>1</v>
      </c>
      <c r="B25" s="32" t="s">
        <v>45</v>
      </c>
      <c r="C25" s="35">
        <v>1</v>
      </c>
      <c r="D25" s="57"/>
      <c r="E25" s="35">
        <v>21</v>
      </c>
      <c r="F25" s="36">
        <f aca="true" t="shared" si="0" ref="F25:F33">D25*0.21*C25</f>
        <v>0</v>
      </c>
      <c r="G25" s="36">
        <f>D25*C25</f>
        <v>0</v>
      </c>
      <c r="H25" s="36">
        <f>G25*1.21</f>
        <v>0</v>
      </c>
    </row>
    <row r="26" spans="1:8" ht="89.25">
      <c r="A26" s="2">
        <v>2</v>
      </c>
      <c r="B26" s="32" t="s">
        <v>46</v>
      </c>
      <c r="C26" s="35">
        <v>6</v>
      </c>
      <c r="D26" s="57"/>
      <c r="E26" s="35">
        <v>21</v>
      </c>
      <c r="F26" s="36">
        <f t="shared" si="0"/>
        <v>0</v>
      </c>
      <c r="G26" s="36">
        <f>D26*C26</f>
        <v>0</v>
      </c>
      <c r="H26" s="36">
        <f aca="true" t="shared" si="1" ref="H26:H33">G26*1.21</f>
        <v>0</v>
      </c>
    </row>
    <row r="27" spans="1:8" ht="54.75" customHeight="1">
      <c r="A27" s="17">
        <v>3</v>
      </c>
      <c r="B27" s="37" t="s">
        <v>32</v>
      </c>
      <c r="C27" s="35">
        <v>1</v>
      </c>
      <c r="D27" s="57"/>
      <c r="E27" s="35">
        <v>21</v>
      </c>
      <c r="F27" s="36">
        <f t="shared" si="0"/>
        <v>0</v>
      </c>
      <c r="G27" s="36">
        <f aca="true" t="shared" si="2" ref="G27:G33">D27*C27</f>
        <v>0</v>
      </c>
      <c r="H27" s="36">
        <f t="shared" si="1"/>
        <v>0</v>
      </c>
    </row>
    <row r="28" spans="1:8" ht="57.75" customHeight="1">
      <c r="A28" s="2">
        <v>4</v>
      </c>
      <c r="B28" s="37" t="s">
        <v>12</v>
      </c>
      <c r="C28" s="35">
        <v>12</v>
      </c>
      <c r="D28" s="57"/>
      <c r="E28" s="35">
        <v>21</v>
      </c>
      <c r="F28" s="36">
        <f t="shared" si="0"/>
        <v>0</v>
      </c>
      <c r="G28" s="36">
        <f>D28*C28</f>
        <v>0</v>
      </c>
      <c r="H28" s="36">
        <f t="shared" si="1"/>
        <v>0</v>
      </c>
    </row>
    <row r="29" spans="1:8" ht="71.45" customHeight="1">
      <c r="A29" s="2">
        <v>5</v>
      </c>
      <c r="B29" s="37" t="s">
        <v>11</v>
      </c>
      <c r="C29" s="35">
        <v>4</v>
      </c>
      <c r="D29" s="57"/>
      <c r="E29" s="35">
        <v>21</v>
      </c>
      <c r="F29" s="36">
        <f t="shared" si="0"/>
        <v>0</v>
      </c>
      <c r="G29" s="36">
        <f t="shared" si="2"/>
        <v>0</v>
      </c>
      <c r="H29" s="36">
        <f t="shared" si="1"/>
        <v>0</v>
      </c>
    </row>
    <row r="30" spans="1:8" ht="72" customHeight="1">
      <c r="A30" s="2">
        <v>6</v>
      </c>
      <c r="B30" s="37" t="s">
        <v>21</v>
      </c>
      <c r="C30" s="35">
        <v>1</v>
      </c>
      <c r="D30" s="57"/>
      <c r="E30" s="35">
        <v>21</v>
      </c>
      <c r="F30" s="36">
        <f aca="true" t="shared" si="3" ref="F30">D30*0.21*C30</f>
        <v>0</v>
      </c>
      <c r="G30" s="36">
        <f aca="true" t="shared" si="4" ref="G30">D30*C30</f>
        <v>0</v>
      </c>
      <c r="H30" s="36">
        <f aca="true" t="shared" si="5" ref="H30">G30*1.21</f>
        <v>0</v>
      </c>
    </row>
    <row r="31" spans="1:8" ht="43.15" customHeight="1">
      <c r="A31" s="2">
        <v>7</v>
      </c>
      <c r="B31" s="37" t="s">
        <v>35</v>
      </c>
      <c r="C31" s="22">
        <v>2</v>
      </c>
      <c r="D31" s="58"/>
      <c r="E31" s="22">
        <v>21</v>
      </c>
      <c r="F31" s="23">
        <f t="shared" si="0"/>
        <v>0</v>
      </c>
      <c r="G31" s="23">
        <f t="shared" si="2"/>
        <v>0</v>
      </c>
      <c r="H31" s="23">
        <f t="shared" si="1"/>
        <v>0</v>
      </c>
    </row>
    <row r="32" spans="1:8" ht="64.15" customHeight="1">
      <c r="A32" s="2">
        <v>8</v>
      </c>
      <c r="B32" s="37" t="s">
        <v>22</v>
      </c>
      <c r="C32" s="35">
        <v>2</v>
      </c>
      <c r="D32" s="57"/>
      <c r="E32" s="35">
        <v>21</v>
      </c>
      <c r="F32" s="36">
        <f t="shared" si="0"/>
        <v>0</v>
      </c>
      <c r="G32" s="36">
        <f t="shared" si="2"/>
        <v>0</v>
      </c>
      <c r="H32" s="36">
        <f t="shared" si="1"/>
        <v>0</v>
      </c>
    </row>
    <row r="33" spans="1:8" ht="33.6" customHeight="1">
      <c r="A33" s="2">
        <v>9</v>
      </c>
      <c r="B33" s="32" t="s">
        <v>34</v>
      </c>
      <c r="C33" s="35">
        <v>1</v>
      </c>
      <c r="D33" s="57"/>
      <c r="E33" s="35">
        <v>21</v>
      </c>
      <c r="F33" s="36">
        <f t="shared" si="0"/>
        <v>0</v>
      </c>
      <c r="G33" s="36">
        <f t="shared" si="2"/>
        <v>0</v>
      </c>
      <c r="H33" s="36">
        <f t="shared" si="1"/>
        <v>0</v>
      </c>
    </row>
    <row r="34" spans="1:8" ht="22.9" customHeight="1">
      <c r="A34" s="2">
        <v>10</v>
      </c>
      <c r="B34" s="37" t="s">
        <v>14</v>
      </c>
      <c r="C34" s="22">
        <v>8</v>
      </c>
      <c r="D34" s="58"/>
      <c r="E34" s="22">
        <v>21</v>
      </c>
      <c r="F34" s="23">
        <f aca="true" t="shared" si="6" ref="F34:F37">D34*0.21*C34</f>
        <v>0</v>
      </c>
      <c r="G34" s="23">
        <f aca="true" t="shared" si="7" ref="G34:G39">D34*C34</f>
        <v>0</v>
      </c>
      <c r="H34" s="23">
        <f aca="true" t="shared" si="8" ref="H34:H39">G34*1.21</f>
        <v>0</v>
      </c>
    </row>
    <row r="35" spans="1:8" ht="21.6" customHeight="1">
      <c r="A35" s="2">
        <v>11</v>
      </c>
      <c r="B35" s="37" t="s">
        <v>15</v>
      </c>
      <c r="C35" s="22">
        <v>12</v>
      </c>
      <c r="D35" s="58"/>
      <c r="E35" s="22">
        <v>21</v>
      </c>
      <c r="F35" s="23">
        <f t="shared" si="6"/>
        <v>0</v>
      </c>
      <c r="G35" s="23">
        <f t="shared" si="7"/>
        <v>0</v>
      </c>
      <c r="H35" s="23">
        <f t="shared" si="8"/>
        <v>0</v>
      </c>
    </row>
    <row r="36" spans="1:8" ht="25.5">
      <c r="A36" s="47">
        <v>12</v>
      </c>
      <c r="B36" s="48" t="s">
        <v>52</v>
      </c>
      <c r="C36" s="51">
        <v>1</v>
      </c>
      <c r="D36" s="59"/>
      <c r="E36" s="51">
        <v>21</v>
      </c>
      <c r="F36" s="50">
        <f t="shared" si="6"/>
        <v>0</v>
      </c>
      <c r="G36" s="50">
        <f t="shared" si="7"/>
        <v>0</v>
      </c>
      <c r="H36" s="50">
        <f t="shared" si="8"/>
        <v>0</v>
      </c>
    </row>
    <row r="37" spans="1:8" ht="25.5">
      <c r="A37" s="47">
        <v>13</v>
      </c>
      <c r="B37" s="48" t="s">
        <v>53</v>
      </c>
      <c r="C37" s="51">
        <v>1</v>
      </c>
      <c r="D37" s="59"/>
      <c r="E37" s="51">
        <v>21</v>
      </c>
      <c r="F37" s="50">
        <f t="shared" si="6"/>
        <v>0</v>
      </c>
      <c r="G37" s="50">
        <f t="shared" si="7"/>
        <v>0</v>
      </c>
      <c r="H37" s="50">
        <f>G37*1.21</f>
        <v>0</v>
      </c>
    </row>
    <row r="38" spans="1:8" ht="47.45" customHeight="1">
      <c r="A38" s="47">
        <v>14</v>
      </c>
      <c r="B38" s="48" t="s">
        <v>79</v>
      </c>
      <c r="C38" s="51">
        <v>1</v>
      </c>
      <c r="D38" s="59"/>
      <c r="E38" s="51">
        <v>21</v>
      </c>
      <c r="F38" s="50">
        <f>D38*0.21*C38</f>
        <v>0</v>
      </c>
      <c r="G38" s="50">
        <f t="shared" si="7"/>
        <v>0</v>
      </c>
      <c r="H38" s="50">
        <f t="shared" si="8"/>
        <v>0</v>
      </c>
    </row>
    <row r="39" spans="1:8" ht="178.5">
      <c r="A39" s="47">
        <v>15</v>
      </c>
      <c r="B39" s="48" t="s">
        <v>66</v>
      </c>
      <c r="C39" s="49">
        <v>1</v>
      </c>
      <c r="D39" s="60"/>
      <c r="E39" s="51">
        <v>21</v>
      </c>
      <c r="F39" s="50">
        <f>D39*0.21*C39</f>
        <v>0</v>
      </c>
      <c r="G39" s="50">
        <f t="shared" si="7"/>
        <v>0</v>
      </c>
      <c r="H39" s="50">
        <f t="shared" si="8"/>
        <v>0</v>
      </c>
    </row>
    <row r="40" spans="1:8" ht="38.25">
      <c r="A40" s="47">
        <v>10</v>
      </c>
      <c r="B40" s="48" t="s">
        <v>59</v>
      </c>
      <c r="C40" s="49">
        <v>1</v>
      </c>
      <c r="D40" s="61"/>
      <c r="E40" s="51">
        <v>21</v>
      </c>
      <c r="F40" s="45">
        <f>D40*0.21*C40</f>
        <v>0</v>
      </c>
      <c r="G40" s="45">
        <f>D40*C40</f>
        <v>0</v>
      </c>
      <c r="H40" s="45">
        <f>G40*1.21</f>
        <v>0</v>
      </c>
    </row>
    <row r="41" spans="1:8" ht="17.25" customHeight="1">
      <c r="A41" s="2"/>
      <c r="B41" s="27" t="s">
        <v>7</v>
      </c>
      <c r="C41" s="2"/>
      <c r="D41" s="15"/>
      <c r="E41" s="2"/>
      <c r="F41" s="15">
        <f>SUM(F25:F40)</f>
        <v>0</v>
      </c>
      <c r="G41" s="15">
        <f>SUM(G25:G40)</f>
        <v>0</v>
      </c>
      <c r="H41" s="15">
        <f>G41*1.21</f>
        <v>0</v>
      </c>
    </row>
    <row r="42" spans="2:8" ht="15">
      <c r="B42" s="28"/>
      <c r="H42" s="10"/>
    </row>
    <row r="43" ht="15">
      <c r="B43" s="28"/>
    </row>
    <row r="44" spans="1:8" ht="21">
      <c r="A44" s="75" t="s">
        <v>54</v>
      </c>
      <c r="B44" s="76"/>
      <c r="C44" s="76"/>
      <c r="D44" s="76"/>
      <c r="E44" s="76"/>
      <c r="F44" s="76"/>
      <c r="G44" s="76"/>
      <c r="H44" s="77"/>
    </row>
    <row r="45" spans="1:8" ht="33.75">
      <c r="A45" s="71" t="s">
        <v>0</v>
      </c>
      <c r="B45" s="72" t="s">
        <v>1</v>
      </c>
      <c r="C45" s="66" t="s">
        <v>2</v>
      </c>
      <c r="D45" s="71" t="s">
        <v>86</v>
      </c>
      <c r="E45" s="66" t="s">
        <v>3</v>
      </c>
      <c r="F45" s="66" t="s">
        <v>4</v>
      </c>
      <c r="G45" s="67" t="s">
        <v>8</v>
      </c>
      <c r="H45" s="67" t="s">
        <v>5</v>
      </c>
    </row>
    <row r="46" spans="1:8" ht="89.25">
      <c r="A46" s="2">
        <v>1</v>
      </c>
      <c r="B46" s="32" t="s">
        <v>47</v>
      </c>
      <c r="C46" s="42">
        <v>1</v>
      </c>
      <c r="D46" s="62"/>
      <c r="E46" s="42">
        <v>21</v>
      </c>
      <c r="F46" s="43">
        <f aca="true" t="shared" si="9" ref="F46:F54">D46*0.21*C46</f>
        <v>0</v>
      </c>
      <c r="G46" s="43">
        <f aca="true" t="shared" si="10" ref="G46:G54">D46*C46</f>
        <v>0</v>
      </c>
      <c r="H46" s="43">
        <f aca="true" t="shared" si="11" ref="H46:H54">G46*1.21</f>
        <v>0</v>
      </c>
    </row>
    <row r="47" spans="1:8" ht="51">
      <c r="A47" s="2">
        <v>2</v>
      </c>
      <c r="B47" s="46" t="s">
        <v>73</v>
      </c>
      <c r="C47" s="35">
        <v>6</v>
      </c>
      <c r="D47" s="57"/>
      <c r="E47" s="35">
        <v>21</v>
      </c>
      <c r="F47" s="36">
        <f t="shared" si="9"/>
        <v>0</v>
      </c>
      <c r="G47" s="36">
        <f t="shared" si="10"/>
        <v>0</v>
      </c>
      <c r="H47" s="36">
        <f t="shared" si="11"/>
        <v>0</v>
      </c>
    </row>
    <row r="48" spans="1:8" ht="60.6" customHeight="1">
      <c r="A48" s="2">
        <v>3</v>
      </c>
      <c r="B48" s="37" t="s">
        <v>32</v>
      </c>
      <c r="C48" s="35">
        <v>1</v>
      </c>
      <c r="D48" s="57"/>
      <c r="E48" s="35">
        <v>21</v>
      </c>
      <c r="F48" s="36">
        <f t="shared" si="9"/>
        <v>0</v>
      </c>
      <c r="G48" s="36">
        <f t="shared" si="10"/>
        <v>0</v>
      </c>
      <c r="H48" s="36">
        <f t="shared" si="11"/>
        <v>0</v>
      </c>
    </row>
    <row r="49" spans="1:8" ht="51">
      <c r="A49" s="2">
        <v>4</v>
      </c>
      <c r="B49" s="37" t="s">
        <v>12</v>
      </c>
      <c r="C49" s="35">
        <v>12</v>
      </c>
      <c r="D49" s="57"/>
      <c r="E49" s="35">
        <v>21</v>
      </c>
      <c r="F49" s="36">
        <f t="shared" si="9"/>
        <v>0</v>
      </c>
      <c r="G49" s="36">
        <f t="shared" si="10"/>
        <v>0</v>
      </c>
      <c r="H49" s="36">
        <f t="shared" si="11"/>
        <v>0</v>
      </c>
    </row>
    <row r="50" spans="1:8" ht="51">
      <c r="A50" s="2">
        <v>5</v>
      </c>
      <c r="B50" s="37" t="s">
        <v>20</v>
      </c>
      <c r="C50" s="35">
        <v>1</v>
      </c>
      <c r="D50" s="57"/>
      <c r="E50" s="35">
        <v>21</v>
      </c>
      <c r="F50" s="36">
        <f t="shared" si="9"/>
        <v>0</v>
      </c>
      <c r="G50" s="36">
        <f t="shared" si="10"/>
        <v>0</v>
      </c>
      <c r="H50" s="36">
        <f t="shared" si="11"/>
        <v>0</v>
      </c>
    </row>
    <row r="51" spans="1:8" ht="69" customHeight="1">
      <c r="A51" s="2">
        <v>6</v>
      </c>
      <c r="B51" s="37" t="s">
        <v>11</v>
      </c>
      <c r="C51" s="41">
        <v>6</v>
      </c>
      <c r="D51" s="57"/>
      <c r="E51" s="35">
        <v>21</v>
      </c>
      <c r="F51" s="36">
        <f t="shared" si="9"/>
        <v>0</v>
      </c>
      <c r="G51" s="36">
        <f t="shared" si="10"/>
        <v>0</v>
      </c>
      <c r="H51" s="36">
        <f t="shared" si="11"/>
        <v>0</v>
      </c>
    </row>
    <row r="52" spans="1:8" ht="63.75">
      <c r="A52" s="2">
        <v>7</v>
      </c>
      <c r="B52" s="37" t="s">
        <v>16</v>
      </c>
      <c r="C52" s="35">
        <v>1</v>
      </c>
      <c r="D52" s="57"/>
      <c r="E52" s="35">
        <v>21</v>
      </c>
      <c r="F52" s="36">
        <f aca="true" t="shared" si="12" ref="F52:F53">D52*0.21*C52</f>
        <v>0</v>
      </c>
      <c r="G52" s="36">
        <f aca="true" t="shared" si="13" ref="G52:G53">D52*C52</f>
        <v>0</v>
      </c>
      <c r="H52" s="36">
        <f aca="true" t="shared" si="14" ref="H52:H53">G52*1.21</f>
        <v>0</v>
      </c>
    </row>
    <row r="53" spans="1:8" ht="33.6" customHeight="1">
      <c r="A53" s="2">
        <v>8</v>
      </c>
      <c r="B53" s="32" t="s">
        <v>42</v>
      </c>
      <c r="C53" s="35">
        <v>1</v>
      </c>
      <c r="D53" s="57"/>
      <c r="E53" s="35">
        <v>21</v>
      </c>
      <c r="F53" s="36">
        <f t="shared" si="12"/>
        <v>0</v>
      </c>
      <c r="G53" s="36">
        <f t="shared" si="13"/>
        <v>0</v>
      </c>
      <c r="H53" s="36">
        <f t="shared" si="14"/>
        <v>0</v>
      </c>
    </row>
    <row r="54" spans="1:8" ht="25.5">
      <c r="A54" s="2">
        <v>9</v>
      </c>
      <c r="B54" s="44" t="s">
        <v>41</v>
      </c>
      <c r="C54" s="22">
        <v>1</v>
      </c>
      <c r="D54" s="59"/>
      <c r="E54" s="22">
        <v>21</v>
      </c>
      <c r="F54" s="23">
        <f t="shared" si="9"/>
        <v>0</v>
      </c>
      <c r="G54" s="23">
        <f t="shared" si="10"/>
        <v>0</v>
      </c>
      <c r="H54" s="23">
        <f t="shared" si="11"/>
        <v>0</v>
      </c>
    </row>
    <row r="55" spans="1:8" ht="25.5">
      <c r="A55" s="47">
        <v>10</v>
      </c>
      <c r="B55" s="48" t="s">
        <v>52</v>
      </c>
      <c r="C55" s="49">
        <v>1</v>
      </c>
      <c r="D55" s="61"/>
      <c r="E55" s="51">
        <v>21</v>
      </c>
      <c r="F55" s="50">
        <f aca="true" t="shared" si="15" ref="F55:F57">D55*0.21*C55</f>
        <v>0</v>
      </c>
      <c r="G55" s="50">
        <f aca="true" t="shared" si="16" ref="G55:G57">D55*C55</f>
        <v>0</v>
      </c>
      <c r="H55" s="50">
        <f aca="true" t="shared" si="17" ref="H55:H57">G55*1.21</f>
        <v>0</v>
      </c>
    </row>
    <row r="56" spans="1:8" ht="25.5">
      <c r="A56" s="47">
        <v>11</v>
      </c>
      <c r="B56" s="48" t="s">
        <v>53</v>
      </c>
      <c r="C56" s="49">
        <v>1</v>
      </c>
      <c r="D56" s="61"/>
      <c r="E56" s="51">
        <v>21</v>
      </c>
      <c r="F56" s="50">
        <f t="shared" si="15"/>
        <v>0</v>
      </c>
      <c r="G56" s="50">
        <f t="shared" si="16"/>
        <v>0</v>
      </c>
      <c r="H56" s="50">
        <f t="shared" si="17"/>
        <v>0</v>
      </c>
    </row>
    <row r="57" spans="1:8" ht="25.5">
      <c r="A57" s="47">
        <v>12</v>
      </c>
      <c r="B57" s="48" t="s">
        <v>55</v>
      </c>
      <c r="C57" s="52">
        <v>1</v>
      </c>
      <c r="D57" s="61"/>
      <c r="E57" s="51">
        <v>21</v>
      </c>
      <c r="F57" s="50">
        <f t="shared" si="15"/>
        <v>0</v>
      </c>
      <c r="G57" s="50">
        <f t="shared" si="16"/>
        <v>0</v>
      </c>
      <c r="H57" s="50">
        <f t="shared" si="17"/>
        <v>0</v>
      </c>
    </row>
    <row r="58" spans="1:8" ht="178.5">
      <c r="A58" s="47">
        <v>13</v>
      </c>
      <c r="B58" s="48" t="s">
        <v>66</v>
      </c>
      <c r="C58" s="49">
        <v>7</v>
      </c>
      <c r="D58" s="60"/>
      <c r="E58" s="51">
        <v>21</v>
      </c>
      <c r="F58" s="50">
        <f>D58*0.21*C58</f>
        <v>0</v>
      </c>
      <c r="G58" s="50">
        <f>D58*C58</f>
        <v>0</v>
      </c>
      <c r="H58" s="50">
        <f>G58*1.21</f>
        <v>0</v>
      </c>
    </row>
    <row r="59" spans="1:8" ht="21">
      <c r="A59" s="3"/>
      <c r="B59" s="29" t="s">
        <v>7</v>
      </c>
      <c r="C59" s="3"/>
      <c r="D59" s="3"/>
      <c r="E59" s="3"/>
      <c r="F59" s="13">
        <f>SUM(F46:F58)</f>
        <v>0</v>
      </c>
      <c r="G59" s="13">
        <f>SUM(G46:G58)</f>
        <v>0</v>
      </c>
      <c r="H59" s="15">
        <f>G59*1.21</f>
        <v>0</v>
      </c>
    </row>
    <row r="60" ht="15">
      <c r="B60" s="28"/>
    </row>
    <row r="61" ht="15">
      <c r="B61" s="28"/>
    </row>
    <row r="62" spans="1:8" ht="21">
      <c r="A62" s="75" t="s">
        <v>56</v>
      </c>
      <c r="B62" s="76"/>
      <c r="C62" s="76"/>
      <c r="D62" s="76"/>
      <c r="E62" s="76"/>
      <c r="F62" s="76"/>
      <c r="G62" s="76"/>
      <c r="H62" s="77"/>
    </row>
    <row r="63" spans="1:8" ht="33.75">
      <c r="A63" s="71" t="s">
        <v>0</v>
      </c>
      <c r="B63" s="72" t="s">
        <v>1</v>
      </c>
      <c r="C63" s="66" t="s">
        <v>2</v>
      </c>
      <c r="D63" s="71" t="s">
        <v>86</v>
      </c>
      <c r="E63" s="66" t="s">
        <v>3</v>
      </c>
      <c r="F63" s="66" t="s">
        <v>4</v>
      </c>
      <c r="G63" s="67" t="s">
        <v>8</v>
      </c>
      <c r="H63" s="67" t="s">
        <v>5</v>
      </c>
    </row>
    <row r="64" spans="1:8" ht="76.5">
      <c r="A64" s="2">
        <v>1</v>
      </c>
      <c r="B64" s="46" t="s">
        <v>74</v>
      </c>
      <c r="C64" s="42">
        <v>1</v>
      </c>
      <c r="D64" s="62"/>
      <c r="E64" s="42">
        <v>21</v>
      </c>
      <c r="F64" s="43">
        <f aca="true" t="shared" si="18" ref="F64:F71">D64*0.21*C64</f>
        <v>0</v>
      </c>
      <c r="G64" s="43">
        <f aca="true" t="shared" si="19" ref="G64:G71">D64*C64</f>
        <v>0</v>
      </c>
      <c r="H64" s="43">
        <f>G64*1.21</f>
        <v>0</v>
      </c>
    </row>
    <row r="65" spans="1:8" ht="38.25">
      <c r="A65" s="2">
        <v>2</v>
      </c>
      <c r="B65" s="37" t="s">
        <v>67</v>
      </c>
      <c r="C65" s="35">
        <v>5</v>
      </c>
      <c r="D65" s="57"/>
      <c r="E65" s="35">
        <v>21</v>
      </c>
      <c r="F65" s="36">
        <f t="shared" si="18"/>
        <v>0</v>
      </c>
      <c r="G65" s="36">
        <f t="shared" si="19"/>
        <v>0</v>
      </c>
      <c r="H65" s="36">
        <f>G65*1.21</f>
        <v>0</v>
      </c>
    </row>
    <row r="66" spans="1:8" ht="51">
      <c r="A66" s="2">
        <v>3</v>
      </c>
      <c r="B66" s="37" t="s">
        <v>68</v>
      </c>
      <c r="C66" s="35">
        <v>1</v>
      </c>
      <c r="D66" s="57"/>
      <c r="E66" s="35">
        <v>21</v>
      </c>
      <c r="F66" s="36">
        <f t="shared" si="18"/>
        <v>0</v>
      </c>
      <c r="G66" s="36">
        <f t="shared" si="19"/>
        <v>0</v>
      </c>
      <c r="H66" s="36">
        <f>G66*1.21</f>
        <v>0</v>
      </c>
    </row>
    <row r="67" spans="1:8" ht="25.5">
      <c r="A67" s="2">
        <v>4</v>
      </c>
      <c r="B67" s="32" t="s">
        <v>40</v>
      </c>
      <c r="C67" s="35">
        <v>1</v>
      </c>
      <c r="D67" s="57"/>
      <c r="E67" s="35">
        <v>21</v>
      </c>
      <c r="F67" s="36">
        <f t="shared" si="18"/>
        <v>0</v>
      </c>
      <c r="G67" s="36">
        <f t="shared" si="19"/>
        <v>0</v>
      </c>
      <c r="H67" s="36">
        <f aca="true" t="shared" si="20" ref="H67">G67*1.21</f>
        <v>0</v>
      </c>
    </row>
    <row r="68" spans="1:8" ht="51">
      <c r="A68" s="2">
        <v>5</v>
      </c>
      <c r="B68" s="37" t="s">
        <v>31</v>
      </c>
      <c r="C68" s="35">
        <v>10</v>
      </c>
      <c r="D68" s="57"/>
      <c r="E68" s="35">
        <v>21</v>
      </c>
      <c r="F68" s="36">
        <f t="shared" si="18"/>
        <v>0</v>
      </c>
      <c r="G68" s="36">
        <f t="shared" si="19"/>
        <v>0</v>
      </c>
      <c r="H68" s="36">
        <f aca="true" t="shared" si="21" ref="H68:H71">G68*1.21</f>
        <v>0</v>
      </c>
    </row>
    <row r="69" spans="1:8" ht="51">
      <c r="A69" s="2">
        <v>6</v>
      </c>
      <c r="B69" s="37" t="s">
        <v>32</v>
      </c>
      <c r="C69" s="35">
        <v>1</v>
      </c>
      <c r="D69" s="57"/>
      <c r="E69" s="35">
        <v>21</v>
      </c>
      <c r="F69" s="36">
        <f t="shared" si="18"/>
        <v>0</v>
      </c>
      <c r="G69" s="36">
        <f t="shared" si="19"/>
        <v>0</v>
      </c>
      <c r="H69" s="36">
        <f t="shared" si="21"/>
        <v>0</v>
      </c>
    </row>
    <row r="70" spans="1:8" ht="51">
      <c r="A70" s="2">
        <v>7</v>
      </c>
      <c r="B70" s="37" t="s">
        <v>17</v>
      </c>
      <c r="C70" s="35">
        <v>1</v>
      </c>
      <c r="D70" s="57"/>
      <c r="E70" s="35">
        <v>21</v>
      </c>
      <c r="F70" s="36">
        <f t="shared" si="18"/>
        <v>0</v>
      </c>
      <c r="G70" s="36">
        <f t="shared" si="19"/>
        <v>0</v>
      </c>
      <c r="H70" s="36">
        <f t="shared" si="21"/>
        <v>0</v>
      </c>
    </row>
    <row r="71" spans="1:8" ht="63.75">
      <c r="A71" s="2">
        <v>8</v>
      </c>
      <c r="B71" s="37" t="s">
        <v>11</v>
      </c>
      <c r="C71" s="41">
        <v>3</v>
      </c>
      <c r="D71" s="57"/>
      <c r="E71" s="35">
        <v>21</v>
      </c>
      <c r="F71" s="36">
        <f t="shared" si="18"/>
        <v>0</v>
      </c>
      <c r="G71" s="36">
        <f t="shared" si="19"/>
        <v>0</v>
      </c>
      <c r="H71" s="36">
        <f t="shared" si="21"/>
        <v>0</v>
      </c>
    </row>
    <row r="72" spans="1:8" ht="25.5">
      <c r="A72" s="47">
        <v>9</v>
      </c>
      <c r="B72" s="48" t="s">
        <v>52</v>
      </c>
      <c r="C72" s="49">
        <v>1</v>
      </c>
      <c r="D72" s="61"/>
      <c r="E72" s="49">
        <v>21</v>
      </c>
      <c r="F72" s="45">
        <f aca="true" t="shared" si="22" ref="F72:F74">D72*0.21*C72</f>
        <v>0</v>
      </c>
      <c r="G72" s="45">
        <f aca="true" t="shared" si="23" ref="G72:G75">D72*C72</f>
        <v>0</v>
      </c>
      <c r="H72" s="45">
        <f aca="true" t="shared" si="24" ref="H72:H75">G72*1.21</f>
        <v>0</v>
      </c>
    </row>
    <row r="73" spans="1:8" ht="25.5">
      <c r="A73" s="47">
        <v>10</v>
      </c>
      <c r="B73" s="48" t="s">
        <v>53</v>
      </c>
      <c r="C73" s="49">
        <v>1</v>
      </c>
      <c r="D73" s="61"/>
      <c r="E73" s="49">
        <v>21</v>
      </c>
      <c r="F73" s="45">
        <f t="shared" si="22"/>
        <v>0</v>
      </c>
      <c r="G73" s="45">
        <f t="shared" si="23"/>
        <v>0</v>
      </c>
      <c r="H73" s="45">
        <f t="shared" si="24"/>
        <v>0</v>
      </c>
    </row>
    <row r="74" spans="1:8" ht="51">
      <c r="A74" s="47">
        <v>11</v>
      </c>
      <c r="B74" s="48" t="s">
        <v>78</v>
      </c>
      <c r="C74" s="49">
        <v>1</v>
      </c>
      <c r="D74" s="61"/>
      <c r="E74" s="49">
        <v>21</v>
      </c>
      <c r="F74" s="45">
        <f t="shared" si="22"/>
        <v>0</v>
      </c>
      <c r="G74" s="45">
        <f t="shared" si="23"/>
        <v>0</v>
      </c>
      <c r="H74" s="45">
        <f t="shared" si="24"/>
        <v>0</v>
      </c>
    </row>
    <row r="75" spans="1:8" ht="178.5">
      <c r="A75" s="47">
        <v>12</v>
      </c>
      <c r="B75" s="48" t="s">
        <v>66</v>
      </c>
      <c r="C75" s="49">
        <v>1</v>
      </c>
      <c r="D75" s="60"/>
      <c r="E75" s="51">
        <v>21</v>
      </c>
      <c r="F75" s="50">
        <f>D75*0.21*C75</f>
        <v>0</v>
      </c>
      <c r="G75" s="50">
        <f t="shared" si="23"/>
        <v>0</v>
      </c>
      <c r="H75" s="50">
        <f t="shared" si="24"/>
        <v>0</v>
      </c>
    </row>
    <row r="76" spans="1:8" ht="21">
      <c r="A76" s="1"/>
      <c r="B76" s="29" t="s">
        <v>7</v>
      </c>
      <c r="C76" s="3"/>
      <c r="D76" s="3"/>
      <c r="E76" s="3"/>
      <c r="F76" s="13">
        <f>SUM(F64:F75)</f>
        <v>0</v>
      </c>
      <c r="G76" s="13">
        <f>SUM(G64:G75)</f>
        <v>0</v>
      </c>
      <c r="H76" s="15">
        <f>G76*1.21</f>
        <v>0</v>
      </c>
    </row>
    <row r="77" spans="2:8" ht="15">
      <c r="B77" s="28"/>
      <c r="F77" s="11"/>
      <c r="G77" s="11"/>
      <c r="H77" s="14"/>
    </row>
    <row r="78" ht="27" customHeight="1">
      <c r="B78" s="28"/>
    </row>
    <row r="79" spans="1:8" ht="21">
      <c r="A79" s="75" t="s">
        <v>58</v>
      </c>
      <c r="B79" s="76"/>
      <c r="C79" s="76"/>
      <c r="D79" s="76"/>
      <c r="E79" s="76"/>
      <c r="F79" s="76"/>
      <c r="G79" s="76"/>
      <c r="H79" s="77"/>
    </row>
    <row r="80" spans="1:8" ht="33.75">
      <c r="A80" s="71" t="s">
        <v>0</v>
      </c>
      <c r="B80" s="72" t="s">
        <v>1</v>
      </c>
      <c r="C80" s="66" t="s">
        <v>2</v>
      </c>
      <c r="D80" s="71" t="s">
        <v>86</v>
      </c>
      <c r="E80" s="66" t="s">
        <v>3</v>
      </c>
      <c r="F80" s="66" t="s">
        <v>4</v>
      </c>
      <c r="G80" s="67" t="s">
        <v>8</v>
      </c>
      <c r="H80" s="67" t="s">
        <v>5</v>
      </c>
    </row>
    <row r="81" spans="1:8" ht="51">
      <c r="A81" s="2">
        <v>1</v>
      </c>
      <c r="B81" s="37" t="s">
        <v>36</v>
      </c>
      <c r="C81" s="35">
        <v>5</v>
      </c>
      <c r="D81" s="57"/>
      <c r="E81" s="35">
        <v>21</v>
      </c>
      <c r="F81" s="36">
        <f>D81*0.21*C81</f>
        <v>0</v>
      </c>
      <c r="G81" s="36">
        <f>D81*C81</f>
        <v>0</v>
      </c>
      <c r="H81" s="36">
        <f aca="true" t="shared" si="25" ref="H81:H90">G81*1.21</f>
        <v>0</v>
      </c>
    </row>
    <row r="82" spans="1:8" ht="38.25">
      <c r="A82" s="2">
        <v>2</v>
      </c>
      <c r="B82" s="37" t="s">
        <v>26</v>
      </c>
      <c r="C82" s="35">
        <v>5</v>
      </c>
      <c r="D82" s="57"/>
      <c r="E82" s="35">
        <v>21</v>
      </c>
      <c r="F82" s="36">
        <f>D82*0.21*C82</f>
        <v>0</v>
      </c>
      <c r="G82" s="36">
        <f>D82*C82</f>
        <v>0</v>
      </c>
      <c r="H82" s="36">
        <f aca="true" t="shared" si="26" ref="H82">G82*1.21</f>
        <v>0</v>
      </c>
    </row>
    <row r="83" spans="1:8" ht="25.5">
      <c r="A83" s="2">
        <v>3</v>
      </c>
      <c r="B83" s="37" t="s">
        <v>13</v>
      </c>
      <c r="C83" s="35">
        <v>5</v>
      </c>
      <c r="D83" s="57"/>
      <c r="E83" s="35">
        <v>21</v>
      </c>
      <c r="F83" s="36">
        <f>D83*0.21*C83</f>
        <v>0</v>
      </c>
      <c r="G83" s="36">
        <f>D83*C83</f>
        <v>0</v>
      </c>
      <c r="H83" s="36">
        <f t="shared" si="25"/>
        <v>0</v>
      </c>
    </row>
    <row r="84" spans="1:8" ht="25.5">
      <c r="A84" s="2">
        <v>4</v>
      </c>
      <c r="B84" s="37" t="s">
        <v>18</v>
      </c>
      <c r="C84" s="35">
        <v>5</v>
      </c>
      <c r="D84" s="57"/>
      <c r="E84" s="35">
        <v>21</v>
      </c>
      <c r="F84" s="36">
        <f aca="true" t="shared" si="27" ref="F84:F85">D84*0.21*C84</f>
        <v>0</v>
      </c>
      <c r="G84" s="36">
        <f aca="true" t="shared" si="28" ref="G84:G85">D84*C84</f>
        <v>0</v>
      </c>
      <c r="H84" s="36">
        <f aca="true" t="shared" si="29" ref="H84:H85">G84*1.21</f>
        <v>0</v>
      </c>
    </row>
    <row r="85" spans="1:8" ht="25.5">
      <c r="A85" s="2">
        <v>5</v>
      </c>
      <c r="B85" s="37" t="s">
        <v>30</v>
      </c>
      <c r="C85" s="35">
        <v>5</v>
      </c>
      <c r="D85" s="57"/>
      <c r="E85" s="35">
        <v>21</v>
      </c>
      <c r="F85" s="36">
        <f t="shared" si="27"/>
        <v>0</v>
      </c>
      <c r="G85" s="36">
        <f t="shared" si="28"/>
        <v>0</v>
      </c>
      <c r="H85" s="36">
        <f t="shared" si="29"/>
        <v>0</v>
      </c>
    </row>
    <row r="86" spans="1:8" ht="25.5">
      <c r="A86" s="2">
        <v>6</v>
      </c>
      <c r="B86" s="37" t="s">
        <v>37</v>
      </c>
      <c r="C86" s="35">
        <v>1</v>
      </c>
      <c r="D86" s="63"/>
      <c r="E86" s="35">
        <v>21</v>
      </c>
      <c r="F86" s="36">
        <f>D86*0.21*C86</f>
        <v>0</v>
      </c>
      <c r="G86" s="36">
        <f>D86*C86</f>
        <v>0</v>
      </c>
      <c r="H86" s="36">
        <f aca="true" t="shared" si="30" ref="H86">G86*1.21</f>
        <v>0</v>
      </c>
    </row>
    <row r="87" spans="1:8" ht="25.5">
      <c r="A87" s="2">
        <v>7</v>
      </c>
      <c r="B87" s="40" t="s">
        <v>27</v>
      </c>
      <c r="C87" s="35">
        <v>2</v>
      </c>
      <c r="D87" s="57"/>
      <c r="E87" s="35">
        <v>21</v>
      </c>
      <c r="F87" s="36">
        <f>D87*0.21*C87</f>
        <v>0</v>
      </c>
      <c r="G87" s="36">
        <f>D87*C87</f>
        <v>0</v>
      </c>
      <c r="H87" s="36">
        <f>G87*1.21</f>
        <v>0</v>
      </c>
    </row>
    <row r="88" spans="1:8" ht="63.75">
      <c r="A88" s="2">
        <v>8</v>
      </c>
      <c r="B88" s="37" t="s">
        <v>11</v>
      </c>
      <c r="C88" s="35">
        <v>3</v>
      </c>
      <c r="D88" s="57"/>
      <c r="E88" s="35">
        <v>21</v>
      </c>
      <c r="F88" s="36">
        <f>D88*0.21*C88</f>
        <v>0</v>
      </c>
      <c r="G88" s="36">
        <f>D88*C88</f>
        <v>0</v>
      </c>
      <c r="H88" s="36">
        <f t="shared" si="25"/>
        <v>0</v>
      </c>
    </row>
    <row r="89" spans="1:8" ht="15">
      <c r="A89" s="2">
        <v>9</v>
      </c>
      <c r="B89" s="40" t="s">
        <v>24</v>
      </c>
      <c r="C89" s="41">
        <v>1</v>
      </c>
      <c r="D89" s="57"/>
      <c r="E89" s="35">
        <v>21</v>
      </c>
      <c r="F89" s="36">
        <f>D89*0.21*C89</f>
        <v>0</v>
      </c>
      <c r="G89" s="36">
        <f aca="true" t="shared" si="31" ref="G89:G90">D89*C89</f>
        <v>0</v>
      </c>
      <c r="H89" s="36">
        <f t="shared" si="25"/>
        <v>0</v>
      </c>
    </row>
    <row r="90" spans="1:8" ht="178.5">
      <c r="A90" s="47">
        <v>10</v>
      </c>
      <c r="B90" s="48" t="s">
        <v>66</v>
      </c>
      <c r="C90" s="49">
        <v>5</v>
      </c>
      <c r="D90" s="60"/>
      <c r="E90" s="35">
        <v>21</v>
      </c>
      <c r="F90" s="50">
        <f>D90*0.21*C90</f>
        <v>0</v>
      </c>
      <c r="G90" s="50">
        <f t="shared" si="31"/>
        <v>0</v>
      </c>
      <c r="H90" s="50">
        <f t="shared" si="25"/>
        <v>0</v>
      </c>
    </row>
    <row r="91" spans="1:8" ht="21">
      <c r="A91" s="1"/>
      <c r="B91" s="29" t="s">
        <v>7</v>
      </c>
      <c r="C91" s="1"/>
      <c r="D91" s="1"/>
      <c r="E91" s="1"/>
      <c r="F91" s="13">
        <f>SUM(F81:F90)</f>
        <v>0</v>
      </c>
      <c r="G91" s="13">
        <f>SUM(G81:G90)</f>
        <v>0</v>
      </c>
      <c r="H91" s="15">
        <f>G91*1.21</f>
        <v>0</v>
      </c>
    </row>
    <row r="92" spans="2:8" ht="21">
      <c r="B92" s="33"/>
      <c r="F92" s="25"/>
      <c r="G92" s="25"/>
      <c r="H92" s="26"/>
    </row>
    <row r="93" spans="2:8" ht="15">
      <c r="B93" s="28"/>
      <c r="F93" s="10"/>
      <c r="G93" s="10"/>
      <c r="H93" s="14"/>
    </row>
    <row r="94" spans="1:8" ht="21">
      <c r="A94" s="75" t="s">
        <v>57</v>
      </c>
      <c r="B94" s="76"/>
      <c r="C94" s="76"/>
      <c r="D94" s="76"/>
      <c r="E94" s="76"/>
      <c r="F94" s="76"/>
      <c r="G94" s="76"/>
      <c r="H94" s="77"/>
    </row>
    <row r="95" spans="1:8" ht="33.75">
      <c r="A95" s="71" t="s">
        <v>0</v>
      </c>
      <c r="B95" s="72" t="s">
        <v>1</v>
      </c>
      <c r="C95" s="66" t="s">
        <v>2</v>
      </c>
      <c r="D95" s="71" t="s">
        <v>86</v>
      </c>
      <c r="E95" s="66" t="s">
        <v>3</v>
      </c>
      <c r="F95" s="66" t="s">
        <v>4</v>
      </c>
      <c r="G95" s="67" t="s">
        <v>8</v>
      </c>
      <c r="H95" s="67" t="s">
        <v>5</v>
      </c>
    </row>
    <row r="96" spans="1:8" ht="76.5">
      <c r="A96" s="2">
        <v>1</v>
      </c>
      <c r="B96" s="46" t="s">
        <v>75</v>
      </c>
      <c r="C96" s="42">
        <v>1</v>
      </c>
      <c r="D96" s="62"/>
      <c r="E96" s="42">
        <v>21</v>
      </c>
      <c r="F96" s="43">
        <f aca="true" t="shared" si="32" ref="F96">D96*0.21*C96</f>
        <v>0</v>
      </c>
      <c r="G96" s="43">
        <f aca="true" t="shared" si="33" ref="G96">D96*C96</f>
        <v>0</v>
      </c>
      <c r="H96" s="43">
        <f>G96*1.21</f>
        <v>0</v>
      </c>
    </row>
    <row r="97" spans="1:8" ht="51">
      <c r="A97" s="2">
        <v>2</v>
      </c>
      <c r="B97" s="37" t="s">
        <v>32</v>
      </c>
      <c r="C97" s="35">
        <v>1</v>
      </c>
      <c r="D97" s="57"/>
      <c r="E97" s="35">
        <v>21</v>
      </c>
      <c r="F97" s="36">
        <f>D97*0.21*C97</f>
        <v>0</v>
      </c>
      <c r="G97" s="36">
        <f>D97*C97</f>
        <v>0</v>
      </c>
      <c r="H97" s="36">
        <f aca="true" t="shared" si="34" ref="H97">G97*1.21</f>
        <v>0</v>
      </c>
    </row>
    <row r="98" spans="1:8" ht="15">
      <c r="A98" s="2">
        <v>3</v>
      </c>
      <c r="B98" s="32" t="s">
        <v>39</v>
      </c>
      <c r="C98" s="35">
        <v>1</v>
      </c>
      <c r="D98" s="57"/>
      <c r="E98" s="35">
        <v>21</v>
      </c>
      <c r="F98" s="36">
        <f>D98*0.21*C98</f>
        <v>0</v>
      </c>
      <c r="G98" s="36">
        <f>D98*C98</f>
        <v>0</v>
      </c>
      <c r="H98" s="36">
        <f aca="true" t="shared" si="35" ref="H98:H99">G98*1.21</f>
        <v>0</v>
      </c>
    </row>
    <row r="99" spans="1:8" ht="178.5">
      <c r="A99" s="47">
        <v>4</v>
      </c>
      <c r="B99" s="48" t="s">
        <v>66</v>
      </c>
      <c r="C99" s="49">
        <v>1</v>
      </c>
      <c r="D99" s="60"/>
      <c r="E99" s="35">
        <v>21</v>
      </c>
      <c r="F99" s="50">
        <f>D99*0.21*C99</f>
        <v>0</v>
      </c>
      <c r="G99" s="50">
        <f aca="true" t="shared" si="36" ref="G99">D99*C99</f>
        <v>0</v>
      </c>
      <c r="H99" s="50">
        <f t="shared" si="35"/>
        <v>0</v>
      </c>
    </row>
    <row r="100" spans="1:8" ht="21">
      <c r="A100" s="12"/>
      <c r="B100" s="29" t="s">
        <v>7</v>
      </c>
      <c r="C100" s="12"/>
      <c r="D100" s="12"/>
      <c r="E100" s="12"/>
      <c r="F100" s="13">
        <f>SUM(F96:F99)</f>
        <v>0</v>
      </c>
      <c r="G100" s="13">
        <f>SUM(G96:G99)</f>
        <v>0</v>
      </c>
      <c r="H100" s="15">
        <f>G100*1.21</f>
        <v>0</v>
      </c>
    </row>
    <row r="101" ht="15">
      <c r="B101" s="28"/>
    </row>
    <row r="102" spans="1:8" ht="21">
      <c r="A102" s="75" t="s">
        <v>60</v>
      </c>
      <c r="B102" s="76"/>
      <c r="C102" s="76"/>
      <c r="D102" s="76"/>
      <c r="E102" s="76"/>
      <c r="F102" s="76"/>
      <c r="G102" s="76"/>
      <c r="H102" s="77"/>
    </row>
    <row r="103" spans="1:8" ht="33.75">
      <c r="A103" s="71" t="s">
        <v>0</v>
      </c>
      <c r="B103" s="72" t="s">
        <v>1</v>
      </c>
      <c r="C103" s="66" t="s">
        <v>2</v>
      </c>
      <c r="D103" s="71" t="s">
        <v>86</v>
      </c>
      <c r="E103" s="66" t="s">
        <v>3</v>
      </c>
      <c r="F103" s="66" t="s">
        <v>4</v>
      </c>
      <c r="G103" s="67" t="s">
        <v>8</v>
      </c>
      <c r="H103" s="67" t="s">
        <v>5</v>
      </c>
    </row>
    <row r="104" spans="1:8" ht="25.5">
      <c r="A104" s="2">
        <v>1</v>
      </c>
      <c r="B104" s="37" t="s">
        <v>69</v>
      </c>
      <c r="C104" s="35">
        <v>1</v>
      </c>
      <c r="D104" s="57"/>
      <c r="E104" s="35">
        <v>21</v>
      </c>
      <c r="F104" s="36">
        <f>D104*0.21*C104</f>
        <v>0</v>
      </c>
      <c r="G104" s="36">
        <f>D104*C104</f>
        <v>0</v>
      </c>
      <c r="H104" s="36">
        <f aca="true" t="shared" si="37" ref="H104:H108">G104*1.21</f>
        <v>0</v>
      </c>
    </row>
    <row r="105" spans="1:8" ht="51">
      <c r="A105" s="2">
        <v>2</v>
      </c>
      <c r="B105" s="37" t="s">
        <v>33</v>
      </c>
      <c r="C105" s="35">
        <v>8</v>
      </c>
      <c r="D105" s="57"/>
      <c r="E105" s="35">
        <v>21</v>
      </c>
      <c r="F105" s="36">
        <f>D105*0.21*C105</f>
        <v>0</v>
      </c>
      <c r="G105" s="36">
        <f>D105*C105</f>
        <v>0</v>
      </c>
      <c r="H105" s="36">
        <f aca="true" t="shared" si="38" ref="H105">G105*1.21</f>
        <v>0</v>
      </c>
    </row>
    <row r="106" spans="1:8" ht="25.5">
      <c r="A106" s="2">
        <v>3</v>
      </c>
      <c r="B106" s="37" t="s">
        <v>70</v>
      </c>
      <c r="C106" s="35">
        <v>3</v>
      </c>
      <c r="D106" s="57"/>
      <c r="E106" s="35">
        <v>21</v>
      </c>
      <c r="F106" s="36">
        <f aca="true" t="shared" si="39" ref="F106">D106*0.21*C106</f>
        <v>0</v>
      </c>
      <c r="G106" s="36">
        <f aca="true" t="shared" si="40" ref="G106">D106*C106</f>
        <v>0</v>
      </c>
      <c r="H106" s="36">
        <f>G106*1.21</f>
        <v>0</v>
      </c>
    </row>
    <row r="107" spans="1:8" ht="25.5">
      <c r="A107" s="2">
        <v>4</v>
      </c>
      <c r="B107" s="37" t="s">
        <v>71</v>
      </c>
      <c r="C107" s="35">
        <v>3</v>
      </c>
      <c r="D107" s="57"/>
      <c r="E107" s="35">
        <v>21</v>
      </c>
      <c r="F107" s="36">
        <f aca="true" t="shared" si="41" ref="F107">D107*0.21*C107</f>
        <v>0</v>
      </c>
      <c r="G107" s="36">
        <f aca="true" t="shared" si="42" ref="G107">D107*C107</f>
        <v>0</v>
      </c>
      <c r="H107" s="36">
        <f>G107*1.21</f>
        <v>0</v>
      </c>
    </row>
    <row r="108" spans="1:8" ht="63.75">
      <c r="A108" s="2">
        <v>5</v>
      </c>
      <c r="B108" s="37" t="s">
        <v>11</v>
      </c>
      <c r="C108" s="35">
        <v>2</v>
      </c>
      <c r="D108" s="57"/>
      <c r="E108" s="35">
        <v>21</v>
      </c>
      <c r="F108" s="36">
        <f>D108*0.21*C108</f>
        <v>0</v>
      </c>
      <c r="G108" s="36">
        <f>D108*C108</f>
        <v>0</v>
      </c>
      <c r="H108" s="36">
        <f t="shared" si="37"/>
        <v>0</v>
      </c>
    </row>
    <row r="109" spans="1:8" ht="21">
      <c r="A109" s="4"/>
      <c r="B109" s="27" t="s">
        <v>7</v>
      </c>
      <c r="C109" s="4"/>
      <c r="D109" s="4"/>
      <c r="E109" s="4"/>
      <c r="F109" s="13">
        <f>SUM(F104:F108)</f>
        <v>0</v>
      </c>
      <c r="G109" s="13">
        <f>SUM(G104:G108)</f>
        <v>0</v>
      </c>
      <c r="H109" s="15">
        <f>G109*1.21</f>
        <v>0</v>
      </c>
    </row>
    <row r="110" spans="1:8" ht="21">
      <c r="A110" s="24"/>
      <c r="B110" s="31"/>
      <c r="C110" s="24"/>
      <c r="D110" s="24"/>
      <c r="E110" s="24"/>
      <c r="F110" s="25"/>
      <c r="G110" s="25"/>
      <c r="H110" s="26"/>
    </row>
    <row r="111" spans="1:8" ht="15">
      <c r="A111" s="5"/>
      <c r="B111" s="30"/>
      <c r="C111" s="6"/>
      <c r="D111" s="7"/>
      <c r="E111" s="6"/>
      <c r="F111" s="8"/>
      <c r="G111" s="8"/>
      <c r="H111" s="9"/>
    </row>
    <row r="112" spans="1:8" ht="21">
      <c r="A112" s="75" t="s">
        <v>65</v>
      </c>
      <c r="B112" s="76"/>
      <c r="C112" s="76"/>
      <c r="D112" s="76"/>
      <c r="E112" s="76"/>
      <c r="F112" s="76"/>
      <c r="G112" s="76"/>
      <c r="H112" s="77"/>
    </row>
    <row r="113" spans="1:8" ht="33.75">
      <c r="A113" s="71" t="s">
        <v>0</v>
      </c>
      <c r="B113" s="72" t="s">
        <v>1</v>
      </c>
      <c r="C113" s="66" t="s">
        <v>2</v>
      </c>
      <c r="D113" s="71" t="s">
        <v>86</v>
      </c>
      <c r="E113" s="66" t="s">
        <v>3</v>
      </c>
      <c r="F113" s="66" t="s">
        <v>4</v>
      </c>
      <c r="G113" s="67" t="s">
        <v>8</v>
      </c>
      <c r="H113" s="67" t="s">
        <v>5</v>
      </c>
    </row>
    <row r="114" spans="1:8" ht="76.5">
      <c r="A114" s="2">
        <v>1</v>
      </c>
      <c r="B114" s="46" t="s">
        <v>76</v>
      </c>
      <c r="C114" s="42">
        <v>1</v>
      </c>
      <c r="D114" s="62"/>
      <c r="E114" s="42">
        <v>21</v>
      </c>
      <c r="F114" s="43">
        <f aca="true" t="shared" si="43" ref="F114:F122">D114*0.21*C114</f>
        <v>0</v>
      </c>
      <c r="G114" s="43">
        <f aca="true" t="shared" si="44" ref="G114:G122">D114*C114</f>
        <v>0</v>
      </c>
      <c r="H114" s="43">
        <f aca="true" t="shared" si="45" ref="H114:H121">G114*1.21</f>
        <v>0</v>
      </c>
    </row>
    <row r="115" spans="1:8" ht="76.5">
      <c r="A115" s="2">
        <v>2</v>
      </c>
      <c r="B115" s="32" t="s">
        <v>50</v>
      </c>
      <c r="C115" s="35">
        <v>8</v>
      </c>
      <c r="D115" s="57"/>
      <c r="E115" s="35">
        <v>21</v>
      </c>
      <c r="F115" s="36">
        <f t="shared" si="43"/>
        <v>0</v>
      </c>
      <c r="G115" s="36">
        <f t="shared" si="44"/>
        <v>0</v>
      </c>
      <c r="H115" s="36">
        <f t="shared" si="45"/>
        <v>0</v>
      </c>
    </row>
    <row r="116" spans="1:8" ht="25.5">
      <c r="A116" s="2">
        <v>3</v>
      </c>
      <c r="B116" s="53" t="s">
        <v>72</v>
      </c>
      <c r="C116" s="35">
        <v>3</v>
      </c>
      <c r="D116" s="57"/>
      <c r="E116" s="35">
        <v>21</v>
      </c>
      <c r="F116" s="36">
        <f t="shared" si="43"/>
        <v>0</v>
      </c>
      <c r="G116" s="36">
        <f t="shared" si="44"/>
        <v>0</v>
      </c>
      <c r="H116" s="36">
        <f t="shared" si="45"/>
        <v>0</v>
      </c>
    </row>
    <row r="117" spans="1:8" ht="51">
      <c r="A117" s="2">
        <v>4</v>
      </c>
      <c r="B117" s="37" t="s">
        <v>32</v>
      </c>
      <c r="C117" s="35">
        <v>1</v>
      </c>
      <c r="D117" s="57"/>
      <c r="E117" s="35">
        <v>21</v>
      </c>
      <c r="F117" s="36">
        <f t="shared" si="43"/>
        <v>0</v>
      </c>
      <c r="G117" s="36">
        <f t="shared" si="44"/>
        <v>0</v>
      </c>
      <c r="H117" s="36">
        <f t="shared" si="45"/>
        <v>0</v>
      </c>
    </row>
    <row r="118" spans="1:8" ht="51">
      <c r="A118" s="2">
        <v>5</v>
      </c>
      <c r="B118" s="37" t="s">
        <v>31</v>
      </c>
      <c r="C118" s="35">
        <v>22</v>
      </c>
      <c r="D118" s="57"/>
      <c r="E118" s="35">
        <v>21</v>
      </c>
      <c r="F118" s="36">
        <f aca="true" t="shared" si="46" ref="F118">D118*0.21*C118</f>
        <v>0</v>
      </c>
      <c r="G118" s="36">
        <f aca="true" t="shared" si="47" ref="G118">D118*C118</f>
        <v>0</v>
      </c>
      <c r="H118" s="36">
        <f aca="true" t="shared" si="48" ref="H118">G118*1.21</f>
        <v>0</v>
      </c>
    </row>
    <row r="119" spans="1:8" ht="262.15" customHeight="1">
      <c r="A119" s="2">
        <v>6</v>
      </c>
      <c r="B119" s="54" t="s">
        <v>80</v>
      </c>
      <c r="C119" s="22">
        <v>16</v>
      </c>
      <c r="D119" s="59"/>
      <c r="E119" s="22">
        <v>21</v>
      </c>
      <c r="F119" s="23">
        <f t="shared" si="43"/>
        <v>0</v>
      </c>
      <c r="G119" s="23">
        <f t="shared" si="44"/>
        <v>0</v>
      </c>
      <c r="H119" s="23">
        <f t="shared" si="45"/>
        <v>0</v>
      </c>
    </row>
    <row r="120" spans="1:8" ht="76.5">
      <c r="A120" s="2">
        <v>7</v>
      </c>
      <c r="B120" s="37" t="s">
        <v>25</v>
      </c>
      <c r="C120" s="35">
        <v>4</v>
      </c>
      <c r="D120" s="57"/>
      <c r="E120" s="35">
        <v>21</v>
      </c>
      <c r="F120" s="36">
        <f>D120*0.21*C120</f>
        <v>0</v>
      </c>
      <c r="G120" s="36">
        <f>D120*C120</f>
        <v>0</v>
      </c>
      <c r="H120" s="36">
        <f t="shared" si="45"/>
        <v>0</v>
      </c>
    </row>
    <row r="121" spans="1:8" ht="25.5">
      <c r="A121" s="2">
        <v>8</v>
      </c>
      <c r="B121" s="32" t="s">
        <v>44</v>
      </c>
      <c r="C121" s="22">
        <v>1</v>
      </c>
      <c r="D121" s="59"/>
      <c r="E121" s="35">
        <v>21</v>
      </c>
      <c r="F121" s="23">
        <f t="shared" si="43"/>
        <v>0</v>
      </c>
      <c r="G121" s="23">
        <f t="shared" si="44"/>
        <v>0</v>
      </c>
      <c r="H121" s="23">
        <f t="shared" si="45"/>
        <v>0</v>
      </c>
    </row>
    <row r="122" spans="1:8" ht="25.5">
      <c r="A122" s="49">
        <v>9</v>
      </c>
      <c r="B122" s="48" t="s">
        <v>52</v>
      </c>
      <c r="C122" s="49">
        <v>1</v>
      </c>
      <c r="D122" s="60"/>
      <c r="E122" s="35">
        <v>21</v>
      </c>
      <c r="F122" s="45">
        <f t="shared" si="43"/>
        <v>0</v>
      </c>
      <c r="G122" s="45">
        <f t="shared" si="44"/>
        <v>0</v>
      </c>
      <c r="H122" s="45">
        <f aca="true" t="shared" si="49" ref="H122:H125">G122*1.21</f>
        <v>0</v>
      </c>
    </row>
    <row r="123" spans="1:8" ht="25.5">
      <c r="A123" s="49">
        <v>10</v>
      </c>
      <c r="B123" s="48" t="s">
        <v>53</v>
      </c>
      <c r="C123" s="49">
        <v>1</v>
      </c>
      <c r="D123" s="60"/>
      <c r="E123" s="35">
        <v>21</v>
      </c>
      <c r="F123" s="50">
        <f aca="true" t="shared" si="50" ref="F123:F124">D123*0.21*C123</f>
        <v>0</v>
      </c>
      <c r="G123" s="50">
        <f aca="true" t="shared" si="51" ref="G123:G125">D123*C123</f>
        <v>0</v>
      </c>
      <c r="H123" s="50">
        <f t="shared" si="49"/>
        <v>0</v>
      </c>
    </row>
    <row r="124" spans="1:8" ht="51">
      <c r="A124" s="49">
        <v>11</v>
      </c>
      <c r="B124" s="48" t="s">
        <v>78</v>
      </c>
      <c r="C124" s="49">
        <v>1</v>
      </c>
      <c r="D124" s="61"/>
      <c r="E124" s="35">
        <v>21</v>
      </c>
      <c r="F124" s="45">
        <f t="shared" si="50"/>
        <v>0</v>
      </c>
      <c r="G124" s="45">
        <f t="shared" si="51"/>
        <v>0</v>
      </c>
      <c r="H124" s="45">
        <f t="shared" si="49"/>
        <v>0</v>
      </c>
    </row>
    <row r="125" spans="1:8" ht="178.5">
      <c r="A125" s="47">
        <v>12</v>
      </c>
      <c r="B125" s="48" t="s">
        <v>66</v>
      </c>
      <c r="C125" s="49">
        <v>1</v>
      </c>
      <c r="D125" s="60"/>
      <c r="E125" s="35">
        <v>21</v>
      </c>
      <c r="F125" s="50">
        <f>D125*0.21*C125</f>
        <v>0</v>
      </c>
      <c r="G125" s="50">
        <f t="shared" si="51"/>
        <v>0</v>
      </c>
      <c r="H125" s="50">
        <f t="shared" si="49"/>
        <v>0</v>
      </c>
    </row>
    <row r="126" spans="1:8" ht="21">
      <c r="A126" s="4"/>
      <c r="B126" s="27" t="s">
        <v>7</v>
      </c>
      <c r="C126" s="4"/>
      <c r="D126" s="4"/>
      <c r="E126" s="4"/>
      <c r="F126" s="13">
        <f>SUM(F114:F125)</f>
        <v>0</v>
      </c>
      <c r="G126" s="13">
        <f>SUM(G114:G125)</f>
        <v>0</v>
      </c>
      <c r="H126" s="15">
        <f>G126*1.21</f>
        <v>0</v>
      </c>
    </row>
    <row r="127" spans="1:8" ht="21">
      <c r="A127" s="24"/>
      <c r="B127" s="31"/>
      <c r="C127" s="24"/>
      <c r="D127" s="24"/>
      <c r="E127" s="24"/>
      <c r="F127" s="25"/>
      <c r="G127" s="25"/>
      <c r="H127" s="26"/>
    </row>
    <row r="128" spans="1:8" ht="21">
      <c r="A128" s="24"/>
      <c r="B128" s="31"/>
      <c r="C128" s="24"/>
      <c r="D128" s="24"/>
      <c r="E128" s="24"/>
      <c r="F128" s="25"/>
      <c r="G128" s="25"/>
      <c r="H128" s="26"/>
    </row>
    <row r="129" spans="1:8" ht="21">
      <c r="A129" s="75" t="s">
        <v>64</v>
      </c>
      <c r="B129" s="76"/>
      <c r="C129" s="76"/>
      <c r="D129" s="76"/>
      <c r="E129" s="76"/>
      <c r="F129" s="76"/>
      <c r="G129" s="76"/>
      <c r="H129" s="77"/>
    </row>
    <row r="130" spans="1:8" ht="33.75">
      <c r="A130" s="71" t="s">
        <v>0</v>
      </c>
      <c r="B130" s="72" t="s">
        <v>1</v>
      </c>
      <c r="C130" s="66" t="s">
        <v>2</v>
      </c>
      <c r="D130" s="71" t="s">
        <v>86</v>
      </c>
      <c r="E130" s="66" t="s">
        <v>3</v>
      </c>
      <c r="F130" s="66" t="s">
        <v>4</v>
      </c>
      <c r="G130" s="67" t="s">
        <v>8</v>
      </c>
      <c r="H130" s="67" t="s">
        <v>5</v>
      </c>
    </row>
    <row r="131" spans="1:8" ht="51">
      <c r="A131" s="2">
        <v>1</v>
      </c>
      <c r="B131" s="37" t="s">
        <v>36</v>
      </c>
      <c r="C131" s="35">
        <v>5</v>
      </c>
      <c r="D131" s="57"/>
      <c r="E131" s="35">
        <v>21</v>
      </c>
      <c r="F131" s="36">
        <f>D131*0.21*C131</f>
        <v>0</v>
      </c>
      <c r="G131" s="36">
        <f>D131*C131</f>
        <v>0</v>
      </c>
      <c r="H131" s="36">
        <f aca="true" t="shared" si="52" ref="H131:H136">G131*1.21</f>
        <v>0</v>
      </c>
    </row>
    <row r="132" spans="1:8" ht="38.25">
      <c r="A132" s="2">
        <v>2</v>
      </c>
      <c r="B132" s="37" t="s">
        <v>26</v>
      </c>
      <c r="C132" s="35">
        <v>5</v>
      </c>
      <c r="D132" s="57"/>
      <c r="E132" s="35">
        <v>21</v>
      </c>
      <c r="F132" s="36">
        <f>D132*0.21*C132</f>
        <v>0</v>
      </c>
      <c r="G132" s="36">
        <f>D132*C132</f>
        <v>0</v>
      </c>
      <c r="H132" s="36">
        <f aca="true" t="shared" si="53" ref="H132">G132*1.21</f>
        <v>0</v>
      </c>
    </row>
    <row r="133" spans="1:8" ht="25.5">
      <c r="A133" s="2">
        <v>3</v>
      </c>
      <c r="B133" s="37" t="s">
        <v>13</v>
      </c>
      <c r="C133" s="35">
        <v>5</v>
      </c>
      <c r="D133" s="57"/>
      <c r="E133" s="35">
        <v>21</v>
      </c>
      <c r="F133" s="36">
        <f>D133*0.21*C133</f>
        <v>0</v>
      </c>
      <c r="G133" s="36">
        <f>D133*C133</f>
        <v>0</v>
      </c>
      <c r="H133" s="36">
        <f t="shared" si="52"/>
        <v>0</v>
      </c>
    </row>
    <row r="134" spans="1:8" ht="25.5">
      <c r="A134" s="2">
        <v>4</v>
      </c>
      <c r="B134" s="37" t="s">
        <v>18</v>
      </c>
      <c r="C134" s="35">
        <v>5</v>
      </c>
      <c r="D134" s="57"/>
      <c r="E134" s="35">
        <v>21</v>
      </c>
      <c r="F134" s="36">
        <f aca="true" t="shared" si="54" ref="F134:F135">D134*0.21*C134</f>
        <v>0</v>
      </c>
      <c r="G134" s="36">
        <f aca="true" t="shared" si="55" ref="G134:G135">D134*C134</f>
        <v>0</v>
      </c>
      <c r="H134" s="36">
        <f t="shared" si="52"/>
        <v>0</v>
      </c>
    </row>
    <row r="135" spans="1:8" ht="25.5">
      <c r="A135" s="2">
        <v>5</v>
      </c>
      <c r="B135" s="37" t="s">
        <v>30</v>
      </c>
      <c r="C135" s="35">
        <v>5</v>
      </c>
      <c r="D135" s="57"/>
      <c r="E135" s="35">
        <v>21</v>
      </c>
      <c r="F135" s="36">
        <f t="shared" si="54"/>
        <v>0</v>
      </c>
      <c r="G135" s="36">
        <f t="shared" si="55"/>
        <v>0</v>
      </c>
      <c r="H135" s="36">
        <f t="shared" si="52"/>
        <v>0</v>
      </c>
    </row>
    <row r="136" spans="1:8" ht="25.5">
      <c r="A136" s="2">
        <v>6</v>
      </c>
      <c r="B136" s="37" t="s">
        <v>38</v>
      </c>
      <c r="C136" s="35">
        <v>1</v>
      </c>
      <c r="D136" s="57"/>
      <c r="E136" s="35">
        <v>21</v>
      </c>
      <c r="F136" s="36">
        <f>D136*0.21*C136</f>
        <v>0</v>
      </c>
      <c r="G136" s="36">
        <f>D136*C136</f>
        <v>0</v>
      </c>
      <c r="H136" s="36">
        <f t="shared" si="52"/>
        <v>0</v>
      </c>
    </row>
    <row r="137" spans="1:8" ht="25.5">
      <c r="A137" s="2">
        <v>7</v>
      </c>
      <c r="B137" s="40" t="s">
        <v>27</v>
      </c>
      <c r="C137" s="35">
        <v>2</v>
      </c>
      <c r="D137" s="57"/>
      <c r="E137" s="35">
        <v>21</v>
      </c>
      <c r="F137" s="36">
        <f>D137*0.21*C137</f>
        <v>0</v>
      </c>
      <c r="G137" s="36">
        <f>D137*C137</f>
        <v>0</v>
      </c>
      <c r="H137" s="36">
        <f>G137*1.21</f>
        <v>0</v>
      </c>
    </row>
    <row r="138" spans="1:8" ht="63.75">
      <c r="A138" s="2">
        <v>8</v>
      </c>
      <c r="B138" s="37" t="s">
        <v>11</v>
      </c>
      <c r="C138" s="35">
        <v>3</v>
      </c>
      <c r="D138" s="57"/>
      <c r="E138" s="35">
        <v>21</v>
      </c>
      <c r="F138" s="36">
        <f>D138*0.21*C138</f>
        <v>0</v>
      </c>
      <c r="G138" s="36">
        <f>D138*C138</f>
        <v>0</v>
      </c>
      <c r="H138" s="36">
        <f aca="true" t="shared" si="56" ref="H138:H140">G138*1.21</f>
        <v>0</v>
      </c>
    </row>
    <row r="139" spans="1:8" ht="15">
      <c r="A139" s="2">
        <v>9</v>
      </c>
      <c r="B139" s="40" t="s">
        <v>24</v>
      </c>
      <c r="C139" s="41">
        <v>1</v>
      </c>
      <c r="D139" s="57"/>
      <c r="E139" s="35">
        <v>21</v>
      </c>
      <c r="F139" s="36">
        <f>D139*0.21*C139</f>
        <v>0</v>
      </c>
      <c r="G139" s="36">
        <f>D139*C139</f>
        <v>0</v>
      </c>
      <c r="H139" s="36">
        <f t="shared" si="56"/>
        <v>0</v>
      </c>
    </row>
    <row r="140" spans="1:8" ht="178.5">
      <c r="A140" s="47">
        <v>10</v>
      </c>
      <c r="B140" s="48" t="s">
        <v>66</v>
      </c>
      <c r="C140" s="49">
        <v>5</v>
      </c>
      <c r="D140" s="60"/>
      <c r="E140" s="35">
        <v>21</v>
      </c>
      <c r="F140" s="50">
        <f>D140*0.21*C140</f>
        <v>0</v>
      </c>
      <c r="G140" s="50">
        <f aca="true" t="shared" si="57" ref="G140">D140*C140</f>
        <v>0</v>
      </c>
      <c r="H140" s="50">
        <f t="shared" si="56"/>
        <v>0</v>
      </c>
    </row>
    <row r="141" spans="1:8" ht="21">
      <c r="A141" s="1"/>
      <c r="B141" s="29" t="s">
        <v>7</v>
      </c>
      <c r="C141" s="1"/>
      <c r="D141" s="1"/>
      <c r="E141" s="1"/>
      <c r="F141" s="13">
        <f>SUM(F131:F140)</f>
        <v>0</v>
      </c>
      <c r="G141" s="13">
        <f>SUM(G131:G140)</f>
        <v>0</v>
      </c>
      <c r="H141" s="15">
        <f>G141*1.21</f>
        <v>0</v>
      </c>
    </row>
    <row r="142" spans="2:8" ht="21">
      <c r="B142" s="33"/>
      <c r="F142" s="25"/>
      <c r="G142" s="25"/>
      <c r="H142" s="26"/>
    </row>
    <row r="143" ht="15">
      <c r="B143" s="28"/>
    </row>
    <row r="144" spans="1:8" ht="21">
      <c r="A144" s="75" t="s">
        <v>61</v>
      </c>
      <c r="B144" s="76"/>
      <c r="C144" s="76"/>
      <c r="D144" s="76"/>
      <c r="E144" s="76"/>
      <c r="F144" s="76"/>
      <c r="G144" s="76"/>
      <c r="H144" s="77"/>
    </row>
    <row r="145" spans="1:8" ht="33.75">
      <c r="A145" s="71" t="s">
        <v>0</v>
      </c>
      <c r="B145" s="72" t="s">
        <v>1</v>
      </c>
      <c r="C145" s="66" t="s">
        <v>2</v>
      </c>
      <c r="D145" s="71" t="s">
        <v>86</v>
      </c>
      <c r="E145" s="66" t="s">
        <v>3</v>
      </c>
      <c r="F145" s="66" t="s">
        <v>4</v>
      </c>
      <c r="G145" s="67" t="s">
        <v>8</v>
      </c>
      <c r="H145" s="67" t="s">
        <v>5</v>
      </c>
    </row>
    <row r="146" spans="1:8" ht="114.75">
      <c r="A146" s="2">
        <v>1</v>
      </c>
      <c r="B146" s="32" t="s">
        <v>48</v>
      </c>
      <c r="C146" s="35">
        <v>1</v>
      </c>
      <c r="D146" s="57"/>
      <c r="E146" s="35">
        <v>21</v>
      </c>
      <c r="F146" s="36">
        <f>D146*0.21*C146</f>
        <v>0</v>
      </c>
      <c r="G146" s="36">
        <f>D146*C146</f>
        <v>0</v>
      </c>
      <c r="H146" s="36">
        <f aca="true" t="shared" si="58" ref="H146:H155">G146*1.21</f>
        <v>0</v>
      </c>
    </row>
    <row r="147" spans="1:8" ht="89.25">
      <c r="A147" s="2">
        <v>2</v>
      </c>
      <c r="B147" s="32" t="s">
        <v>49</v>
      </c>
      <c r="C147" s="35">
        <v>15</v>
      </c>
      <c r="D147" s="57"/>
      <c r="E147" s="35">
        <v>21</v>
      </c>
      <c r="F147" s="36">
        <f aca="true" t="shared" si="59" ref="F147:F152">D147*0.21*C147</f>
        <v>0</v>
      </c>
      <c r="G147" s="36">
        <f aca="true" t="shared" si="60" ref="G147:G152">D147*C147</f>
        <v>0</v>
      </c>
      <c r="H147" s="36">
        <f t="shared" si="58"/>
        <v>0</v>
      </c>
    </row>
    <row r="148" spans="1:8" ht="51">
      <c r="A148" s="2">
        <v>3</v>
      </c>
      <c r="B148" s="37" t="s">
        <v>32</v>
      </c>
      <c r="C148" s="35">
        <v>1</v>
      </c>
      <c r="D148" s="57"/>
      <c r="E148" s="35">
        <v>21</v>
      </c>
      <c r="F148" s="36">
        <f t="shared" si="59"/>
        <v>0</v>
      </c>
      <c r="G148" s="36">
        <f t="shared" si="60"/>
        <v>0</v>
      </c>
      <c r="H148" s="36">
        <f t="shared" si="58"/>
        <v>0</v>
      </c>
    </row>
    <row r="149" spans="1:8" ht="51">
      <c r="A149" s="2">
        <v>4</v>
      </c>
      <c r="B149" s="37" t="s">
        <v>31</v>
      </c>
      <c r="C149" s="35">
        <v>15</v>
      </c>
      <c r="D149" s="57"/>
      <c r="E149" s="35">
        <v>21</v>
      </c>
      <c r="F149" s="36">
        <f t="shared" si="59"/>
        <v>0</v>
      </c>
      <c r="G149" s="36">
        <f t="shared" si="60"/>
        <v>0</v>
      </c>
      <c r="H149" s="36">
        <f t="shared" si="58"/>
        <v>0</v>
      </c>
    </row>
    <row r="150" spans="1:8" ht="60.6" customHeight="1">
      <c r="A150" s="2">
        <v>5</v>
      </c>
      <c r="B150" s="37" t="s">
        <v>81</v>
      </c>
      <c r="C150" s="35">
        <v>32</v>
      </c>
      <c r="D150" s="57"/>
      <c r="E150" s="35">
        <v>21</v>
      </c>
      <c r="F150" s="36">
        <f t="shared" si="59"/>
        <v>0</v>
      </c>
      <c r="G150" s="36">
        <f t="shared" si="60"/>
        <v>0</v>
      </c>
      <c r="H150" s="36">
        <f t="shared" si="58"/>
        <v>0</v>
      </c>
    </row>
    <row r="151" spans="1:8" ht="229.5">
      <c r="A151" s="2">
        <v>6</v>
      </c>
      <c r="B151" s="55" t="s">
        <v>82</v>
      </c>
      <c r="C151" s="38">
        <v>16</v>
      </c>
      <c r="D151" s="63"/>
      <c r="E151" s="38">
        <v>21</v>
      </c>
      <c r="F151" s="39">
        <f t="shared" si="59"/>
        <v>0</v>
      </c>
      <c r="G151" s="39">
        <f t="shared" si="60"/>
        <v>0</v>
      </c>
      <c r="H151" s="39">
        <f t="shared" si="58"/>
        <v>0</v>
      </c>
    </row>
    <row r="152" spans="1:8" ht="25.5">
      <c r="A152" s="2">
        <v>7</v>
      </c>
      <c r="B152" s="32" t="s">
        <v>43</v>
      </c>
      <c r="C152" s="35">
        <v>1</v>
      </c>
      <c r="D152" s="57"/>
      <c r="E152" s="35">
        <v>21</v>
      </c>
      <c r="F152" s="36">
        <f t="shared" si="59"/>
        <v>0</v>
      </c>
      <c r="G152" s="36">
        <f t="shared" si="60"/>
        <v>0</v>
      </c>
      <c r="H152" s="36">
        <f t="shared" si="58"/>
        <v>0</v>
      </c>
    </row>
    <row r="153" spans="1:8" ht="25.5">
      <c r="A153" s="2">
        <v>8</v>
      </c>
      <c r="B153" s="37" t="s">
        <v>23</v>
      </c>
      <c r="C153" s="35">
        <v>1</v>
      </c>
      <c r="D153" s="57"/>
      <c r="E153" s="35">
        <v>21</v>
      </c>
      <c r="F153" s="36">
        <f>D153*0.21*C153</f>
        <v>0</v>
      </c>
      <c r="G153" s="36">
        <f>D153*C153</f>
        <v>0</v>
      </c>
      <c r="H153" s="36">
        <f t="shared" si="58"/>
        <v>0</v>
      </c>
    </row>
    <row r="154" spans="1:8" ht="51">
      <c r="A154" s="2">
        <v>9</v>
      </c>
      <c r="B154" s="37" t="s">
        <v>20</v>
      </c>
      <c r="C154" s="35">
        <v>1</v>
      </c>
      <c r="D154" s="57"/>
      <c r="E154" s="35">
        <v>21</v>
      </c>
      <c r="F154" s="36">
        <f aca="true" t="shared" si="61" ref="F154">D154*0.21*C154</f>
        <v>0</v>
      </c>
      <c r="G154" s="36">
        <f aca="true" t="shared" si="62" ref="G154">D154*C154</f>
        <v>0</v>
      </c>
      <c r="H154" s="36">
        <f t="shared" si="58"/>
        <v>0</v>
      </c>
    </row>
    <row r="155" spans="1:8" ht="63.75">
      <c r="A155" s="2">
        <v>10</v>
      </c>
      <c r="B155" s="37" t="s">
        <v>19</v>
      </c>
      <c r="C155" s="35">
        <v>2</v>
      </c>
      <c r="D155" s="57"/>
      <c r="E155" s="35">
        <v>21</v>
      </c>
      <c r="F155" s="36">
        <f>D155*0.21*C155</f>
        <v>0</v>
      </c>
      <c r="G155" s="36">
        <f>D155*C155</f>
        <v>0</v>
      </c>
      <c r="H155" s="36">
        <f t="shared" si="58"/>
        <v>0</v>
      </c>
    </row>
    <row r="156" spans="1:8" ht="25.5">
      <c r="A156" s="47">
        <v>11</v>
      </c>
      <c r="B156" s="48" t="s">
        <v>52</v>
      </c>
      <c r="C156" s="49">
        <v>1</v>
      </c>
      <c r="D156" s="60"/>
      <c r="E156" s="35">
        <v>21</v>
      </c>
      <c r="F156" s="45">
        <f aca="true" t="shared" si="63" ref="F156:F161">D156*0.21*C156</f>
        <v>0</v>
      </c>
      <c r="G156" s="45">
        <f aca="true" t="shared" si="64" ref="G156:G161">D156*C156</f>
        <v>0</v>
      </c>
      <c r="H156" s="45">
        <f aca="true" t="shared" si="65" ref="H156:H161">G156*1.21</f>
        <v>0</v>
      </c>
    </row>
    <row r="157" spans="1:8" ht="25.5">
      <c r="A157" s="47">
        <v>12</v>
      </c>
      <c r="B157" s="48" t="s">
        <v>53</v>
      </c>
      <c r="C157" s="49">
        <v>1</v>
      </c>
      <c r="D157" s="60"/>
      <c r="E157" s="35">
        <v>21</v>
      </c>
      <c r="F157" s="45">
        <f t="shared" si="63"/>
        <v>0</v>
      </c>
      <c r="G157" s="45">
        <f t="shared" si="64"/>
        <v>0</v>
      </c>
      <c r="H157" s="45">
        <f t="shared" si="65"/>
        <v>0</v>
      </c>
    </row>
    <row r="158" spans="1:8" ht="51">
      <c r="A158" s="47">
        <v>13</v>
      </c>
      <c r="B158" s="48" t="s">
        <v>77</v>
      </c>
      <c r="C158" s="49">
        <v>1</v>
      </c>
      <c r="D158" s="60"/>
      <c r="E158" s="35">
        <v>21</v>
      </c>
      <c r="F158" s="45">
        <f t="shared" si="63"/>
        <v>0</v>
      </c>
      <c r="G158" s="45">
        <f t="shared" si="64"/>
        <v>0</v>
      </c>
      <c r="H158" s="45">
        <f t="shared" si="65"/>
        <v>0</v>
      </c>
    </row>
    <row r="159" spans="1:8" ht="25.5">
      <c r="A159" s="47">
        <v>14</v>
      </c>
      <c r="B159" s="48" t="s">
        <v>62</v>
      </c>
      <c r="C159" s="49">
        <v>1</v>
      </c>
      <c r="D159" s="60"/>
      <c r="E159" s="35">
        <v>21</v>
      </c>
      <c r="F159" s="45">
        <f t="shared" si="63"/>
        <v>0</v>
      </c>
      <c r="G159" s="45">
        <f t="shared" si="64"/>
        <v>0</v>
      </c>
      <c r="H159" s="45">
        <f t="shared" si="65"/>
        <v>0</v>
      </c>
    </row>
    <row r="160" spans="1:8" ht="25.5">
      <c r="A160" s="47">
        <v>15</v>
      </c>
      <c r="B160" s="48" t="s">
        <v>55</v>
      </c>
      <c r="C160" s="49">
        <v>1</v>
      </c>
      <c r="D160" s="61"/>
      <c r="E160" s="35">
        <v>21</v>
      </c>
      <c r="F160" s="45">
        <f t="shared" si="63"/>
        <v>0</v>
      </c>
      <c r="G160" s="45">
        <f t="shared" si="64"/>
        <v>0</v>
      </c>
      <c r="H160" s="45">
        <f t="shared" si="65"/>
        <v>0</v>
      </c>
    </row>
    <row r="161" spans="1:8" ht="15">
      <c r="A161" s="47">
        <v>16</v>
      </c>
      <c r="B161" s="48" t="s">
        <v>63</v>
      </c>
      <c r="C161" s="49">
        <v>16</v>
      </c>
      <c r="D161" s="60"/>
      <c r="E161" s="35">
        <v>21</v>
      </c>
      <c r="F161" s="45">
        <f t="shared" si="63"/>
        <v>0</v>
      </c>
      <c r="G161" s="45">
        <f t="shared" si="64"/>
        <v>0</v>
      </c>
      <c r="H161" s="45">
        <f t="shared" si="65"/>
        <v>0</v>
      </c>
    </row>
    <row r="162" spans="1:8" ht="21">
      <c r="A162" s="4"/>
      <c r="B162" s="27" t="s">
        <v>7</v>
      </c>
      <c r="C162" s="4"/>
      <c r="D162" s="4"/>
      <c r="E162" s="4"/>
      <c r="F162" s="13">
        <f>SUM(F146:F161)</f>
        <v>0</v>
      </c>
      <c r="G162" s="13">
        <f>SUM(G146:G161)</f>
        <v>0</v>
      </c>
      <c r="H162" s="15">
        <f>G162*1.21</f>
        <v>0</v>
      </c>
    </row>
    <row r="163" spans="1:8" ht="21">
      <c r="A163" s="24"/>
      <c r="B163" s="31"/>
      <c r="C163" s="24"/>
      <c r="D163" s="24"/>
      <c r="E163" s="24"/>
      <c r="F163" s="25"/>
      <c r="G163" s="25"/>
      <c r="H163" s="26"/>
    </row>
    <row r="164" spans="1:8" ht="15">
      <c r="A164" s="88" t="s">
        <v>28</v>
      </c>
      <c r="B164" s="88"/>
      <c r="C164" s="88"/>
      <c r="D164" s="88"/>
      <c r="E164" s="88"/>
      <c r="F164" s="88"/>
      <c r="G164" s="88"/>
      <c r="H164" s="88"/>
    </row>
    <row r="165" spans="1:8" ht="35.25" customHeight="1">
      <c r="A165" s="89" t="s">
        <v>94</v>
      </c>
      <c r="B165" s="89"/>
      <c r="C165" s="89"/>
      <c r="D165" s="89"/>
      <c r="E165" s="89"/>
      <c r="F165" s="89"/>
      <c r="G165" s="89"/>
      <c r="H165" s="89"/>
    </row>
    <row r="166" spans="1:8" ht="15">
      <c r="A166" s="96" t="s">
        <v>29</v>
      </c>
      <c r="B166" s="96"/>
      <c r="C166" s="96"/>
      <c r="D166" s="96"/>
      <c r="E166" s="96"/>
      <c r="F166" s="96"/>
      <c r="G166" s="96"/>
      <c r="H166" s="96"/>
    </row>
    <row r="167" spans="1:8" ht="15">
      <c r="A167" s="96" t="s">
        <v>10</v>
      </c>
      <c r="B167" s="96"/>
      <c r="C167" s="96"/>
      <c r="D167" s="96"/>
      <c r="E167" s="96"/>
      <c r="F167" s="96"/>
      <c r="G167" s="96"/>
      <c r="H167" s="96"/>
    </row>
    <row r="168" spans="1:8" ht="15">
      <c r="A168" s="96" t="s">
        <v>95</v>
      </c>
      <c r="B168" s="96"/>
      <c r="C168" s="96"/>
      <c r="D168" s="96"/>
      <c r="E168" s="96"/>
      <c r="F168" s="96"/>
      <c r="G168" s="96"/>
      <c r="H168" s="96"/>
    </row>
    <row r="169" spans="1:8" ht="15">
      <c r="A169" s="96" t="s">
        <v>9</v>
      </c>
      <c r="B169" s="96"/>
      <c r="C169" s="96"/>
      <c r="D169" s="96"/>
      <c r="E169" s="96"/>
      <c r="F169" s="96"/>
      <c r="G169" s="96"/>
      <c r="H169" s="96"/>
    </row>
    <row r="170" spans="1:8" ht="15">
      <c r="A170" s="96" t="s">
        <v>83</v>
      </c>
      <c r="B170" s="96"/>
      <c r="C170" s="96"/>
      <c r="D170" s="96"/>
      <c r="E170" s="96"/>
      <c r="F170" s="96"/>
      <c r="G170" s="96"/>
      <c r="H170" s="96"/>
    </row>
    <row r="171" spans="1:8" ht="15">
      <c r="A171" s="96" t="s">
        <v>84</v>
      </c>
      <c r="B171" s="96"/>
      <c r="C171" s="96"/>
      <c r="D171" s="96"/>
      <c r="E171" s="96"/>
      <c r="F171" s="96"/>
      <c r="G171" s="96"/>
      <c r="H171" s="96"/>
    </row>
    <row r="172" spans="1:8" ht="15">
      <c r="A172" s="88" t="s">
        <v>96</v>
      </c>
      <c r="B172" s="88"/>
      <c r="C172" s="88"/>
      <c r="D172" s="88"/>
      <c r="E172" s="88"/>
      <c r="F172" s="88"/>
      <c r="G172" s="88"/>
      <c r="H172" s="88"/>
    </row>
    <row r="178" ht="15">
      <c r="B178" s="34"/>
    </row>
    <row r="179" ht="15">
      <c r="B179" s="34"/>
    </row>
    <row r="180" ht="15">
      <c r="B180" s="34"/>
    </row>
  </sheetData>
  <sheetProtection algorithmName="SHA-512" hashValue="cGEmvfFyOWxl92LcAqqPH6BRJJN3PWWj1Yv789xV0qpO/+rMuR0OelOJXXIXiZMz4m2S4J6uxi5qK8ZhW6FgbA==" saltValue="zBQazfli6gfmlWSsSsd1Lg==" spinCount="100000" sheet="1" objects="1" scenarios="1"/>
  <protectedRanges>
    <protectedRange sqref="C2:H8 D25:D40 D46:D58 D64:D75 D81:D90 D96:D99 D104:D108 D114:D125 D131:D140 D146:D160 D161 I1:R1048576" name="Oblast2"/>
    <protectedRange sqref="C2:H8 D25:D40 D46:D58 D64:D75 D81:D90 D96:D99 D104:D108 D114:D125 D131:D140 D146:D161" name="Oblast1"/>
  </protectedRanges>
  <mergeCells count="43">
    <mergeCell ref="A169:H169"/>
    <mergeCell ref="A170:H170"/>
    <mergeCell ref="A171:H171"/>
    <mergeCell ref="A172:H172"/>
    <mergeCell ref="A166:H166"/>
    <mergeCell ref="A167:H167"/>
    <mergeCell ref="A168:H168"/>
    <mergeCell ref="A164:H164"/>
    <mergeCell ref="A165:H165"/>
    <mergeCell ref="C5:H5"/>
    <mergeCell ref="C6:H6"/>
    <mergeCell ref="A7:B7"/>
    <mergeCell ref="A8:B8"/>
    <mergeCell ref="C7:H7"/>
    <mergeCell ref="C8:H8"/>
    <mergeCell ref="A79:H79"/>
    <mergeCell ref="A44:H44"/>
    <mergeCell ref="A10:E10"/>
    <mergeCell ref="A11:E11"/>
    <mergeCell ref="A12:E12"/>
    <mergeCell ref="A13:E13"/>
    <mergeCell ref="A2:B2"/>
    <mergeCell ref="A4:B4"/>
    <mergeCell ref="A5:B5"/>
    <mergeCell ref="A6:B6"/>
    <mergeCell ref="C2:H2"/>
    <mergeCell ref="C4:H4"/>
    <mergeCell ref="A3:B3"/>
    <mergeCell ref="C3:H3"/>
    <mergeCell ref="A14:E14"/>
    <mergeCell ref="A15:E15"/>
    <mergeCell ref="A16:E16"/>
    <mergeCell ref="A17:E17"/>
    <mergeCell ref="A18:E18"/>
    <mergeCell ref="A19:E19"/>
    <mergeCell ref="A20:E20"/>
    <mergeCell ref="A144:H144"/>
    <mergeCell ref="A129:H129"/>
    <mergeCell ref="A112:H112"/>
    <mergeCell ref="A102:H102"/>
    <mergeCell ref="A94:H94"/>
    <mergeCell ref="A23:H23"/>
    <mergeCell ref="A62:H62"/>
  </mergeCells>
  <printOptions/>
  <pageMargins left="0.25" right="0.25" top="0.75" bottom="0.75" header="0.3" footer="0.3"/>
  <pageSetup fitToHeight="0" fitToWidth="1" horizontalDpi="600" verticalDpi="600" orientation="portrait" paperSize="9" scale="6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AAD63B5B4F51E4797927E6ABC1FC78A" ma:contentTypeVersion="2" ma:contentTypeDescription="Vytvoří nový dokument" ma:contentTypeScope="" ma:versionID="85bac36c1ee0c39669b2bd4c2ecd5889">
  <xsd:schema xmlns:xsd="http://www.w3.org/2001/XMLSchema" xmlns:xs="http://www.w3.org/2001/XMLSchema" xmlns:p="http://schemas.microsoft.com/office/2006/metadata/properties" xmlns:ns3="c88206c0-5488-4672-a03a-cc49f2a61f91" targetNamespace="http://schemas.microsoft.com/office/2006/metadata/properties" ma:root="true" ma:fieldsID="29bbfcddd093431cbc3f6df81be572f0" ns3:_="">
    <xsd:import namespace="c88206c0-5488-4672-a03a-cc49f2a61f9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8206c0-5488-4672-a03a-cc49f2a61f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E81D8A-E5FD-4823-B2A0-ABAECCAD8DB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c88206c0-5488-4672-a03a-cc49f2a61f91"/>
    <ds:schemaRef ds:uri="http://www.w3.org/XML/1998/namespace"/>
  </ds:schemaRefs>
</ds:datastoreItem>
</file>

<file path=customXml/itemProps2.xml><?xml version="1.0" encoding="utf-8"?>
<ds:datastoreItem xmlns:ds="http://schemas.openxmlformats.org/officeDocument/2006/customXml" ds:itemID="{1EDC2821-C734-4D15-B971-B776E8C474D8}">
  <ds:schemaRefs>
    <ds:schemaRef ds:uri="http://schemas.microsoft.com/sharepoint/v3/contenttype/forms"/>
  </ds:schemaRefs>
</ds:datastoreItem>
</file>

<file path=customXml/itemProps3.xml><?xml version="1.0" encoding="utf-8"?>
<ds:datastoreItem xmlns:ds="http://schemas.openxmlformats.org/officeDocument/2006/customXml" ds:itemID="{BEE90D73-1A12-4535-8F26-F1E606BB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8206c0-5488-4672-a03a-cc49f2a61f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2023-04-05T13:34:54Z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0x010100FAAD63B5B4F51E4797927E6ABC1FC78A</vt:lpwstr>
  </property>
</Properties>
</file>