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2" activeTab="0"/>
  </bookViews>
  <sheets>
    <sheet name="Papírová hygiena III." sheetId="1" r:id="rId1"/>
  </sheets>
  <definedNames/>
  <calcPr calcId="152511"/>
</workbook>
</file>

<file path=xl/sharedStrings.xml><?xml version="1.0" encoding="utf-8"?>
<sst xmlns="http://schemas.openxmlformats.org/spreadsheetml/2006/main" count="350" uniqueCount="164">
  <si>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</si>
  <si>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</si>
  <si>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</si>
  <si>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</si>
  <si>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</si>
  <si>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</si>
  <si>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</si>
  <si>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</si>
  <si>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</si>
  <si>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</si>
  <si>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</si>
  <si>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</si>
  <si>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</si>
  <si>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</si>
  <si>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</si>
  <si>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</si>
  <si>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</si>
  <si>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</si>
  <si>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</si>
  <si>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</si>
  <si>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</si>
  <si>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</si>
  <si>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</si>
  <si>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</si>
  <si>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</si>
  <si>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</si>
  <si>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</si>
  <si>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</si>
  <si>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</si>
  <si>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</si>
  <si>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</si>
  <si>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</si>
  <si>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</si>
  <si>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</si>
  <si>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</si>
  <si>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</si>
  <si>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</si>
  <si>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</si>
  <si>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</si>
  <si>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</si>
  <si>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</si>
  <si>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</si>
  <si>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</si>
  <si>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</si>
  <si>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</si>
  <si>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</si>
  <si>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</si>
  <si>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</si>
  <si>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</si>
  <si>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</si>
  <si>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</si>
  <si>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</si>
  <si>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</si>
  <si>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</si>
  <si>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</si>
  <si>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</si>
  <si>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</si>
  <si>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</si>
  <si>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</si>
  <si>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</si>
  <si>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</si>
  <si>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</si>
  <si>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</si>
  <si>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</si>
  <si>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</si>
  <si>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</si>
  <si>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</si>
  <si>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</si>
  <si>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</si>
  <si>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</si>
  <si>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</si>
  <si>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</si>
  <si>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</si>
  <si>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</si>
  <si>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</si>
  <si>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</si>
  <si>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</si>
  <si>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</si>
  <si>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</si>
  <si>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</si>
  <si>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</si>
  <si>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</si>
  <si>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</si>
  <si>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</si>
  <si>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</si>
  <si>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</si>
  <si>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</si>
  <si>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</si>
  <si>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</si>
  <si>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</si>
  <si>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</si>
  <si>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</si>
  <si>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</si>
  <si>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</si>
  <si>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</si>
  <si>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</si>
  <si>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</si>
  <si>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</si>
  <si>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</si>
  <si>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</si>
  <si>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</si>
  <si>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</si>
  <si>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</si>
  <si>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</si>
  <si>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</si>
  <si>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</si>
  <si>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</si>
  <si>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</si>
  <si>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</si>
  <si>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</si>
  <si>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</si>
  <si>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</si>
  <si>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</si>
  <si>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</si>
  <si>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</si>
  <si>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</si>
  <si>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</si>
  <si>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</si>
  <si>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</si>
  <si>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</si>
  <si>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</si>
  <si>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</si>
  <si>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</si>
  <si>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</si>
  <si>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</si>
  <si>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</si>
  <si>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</si>
  <si>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</si>
  <si>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</si>
  <si>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</si>
  <si>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</si>
  <si>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</si>
  <si>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</si>
  <si>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</si>
  <si>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</si>
  <si>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</si>
  <si>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</si>
  <si>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</si>
  <si>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</si>
  <si>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</si>
  <si>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</si>
  <si>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</si>
  <si>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</si>
  <si>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</si>
  <si>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</si>
  <si>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</si>
  <si>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</si>
  <si>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</si>
  <si>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</si>
  <si>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</si>
  <si>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</si>
  <si>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</si>
  <si>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</si>
  <si>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</si>
  <si>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</si>
  <si>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Pozn.: Účastníci vyplní ELEKTRONICKY pouze ČERVENĚ zvýrazněná pole tohoto listu. V tabulce účastníci vyplní pouze obchodní název, nabízené balení, cenu za balení a jednotkové ceny položek.</t>
  </si>
  <si>
    <t>Centrální nákup Plzeňského kraje, příspěvková organizace</t>
  </si>
  <si>
    <t xml:space="preserve">Příloha č. 2 </t>
  </si>
  <si>
    <t>Technická specifikace</t>
  </si>
  <si>
    <t>Nadlimitní</t>
  </si>
  <si>
    <t>Uzší řízení</t>
  </si>
  <si>
    <t>III. Kategorie: Papírová hygiena bez náhradního plnění</t>
  </si>
  <si>
    <t>CELKEM za všechny položky - Papírová hygiena bez náhradního plnění (v Kč bez DPH)</t>
  </si>
  <si>
    <t>DYNAMICKÝ NÁKUPNÍ SYSTÉM NA DODÁVKY PAPÍROVÉ A OSTATNÍ HYGIENY - 2. VÝZVA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</si>
</sst>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145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13" fillId="0" borderId="0" xfId="20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4" borderId="1" xfId="2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 applyProtection="1">
      <alignment vertical="center" wrapText="1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 shrinkToFit="1"/>
      <protection locked="0"/>
    </xf>
    <xf numFmtId="10" fontId="5" fillId="4" borderId="14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 wrapText="1" shrinkToFit="1"/>
      <protection locked="0"/>
    </xf>
    <xf numFmtId="164" fontId="5" fillId="0" borderId="10" xfId="0" applyNumberFormat="1" applyFont="1" applyFill="1" applyBorder="1" applyAlignment="1" applyProtection="1">
      <alignment vertical="center" shrinkToFit="1"/>
      <protection/>
    </xf>
    <xf numFmtId="164" fontId="6" fillId="4" borderId="10" xfId="0" applyNumberFormat="1" applyFont="1" applyFill="1" applyBorder="1" applyAlignment="1" applyProtection="1">
      <alignment vertical="center" shrinkToFit="1"/>
      <protection locked="0"/>
    </xf>
    <xf numFmtId="164" fontId="5" fillId="0" borderId="10" xfId="0" applyNumberFormat="1" applyFont="1" applyFill="1" applyBorder="1" applyAlignment="1">
      <alignment vertical="center" shrinkToFit="1"/>
    </xf>
    <xf numFmtId="0" fontId="18" fillId="5" borderId="15" xfId="0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6" borderId="20" xfId="0" applyFont="1" applyFill="1" applyBorder="1" applyAlignment="1" applyProtection="1">
      <alignment horizontal="left" vertical="center"/>
      <protection locked="0"/>
    </xf>
    <xf numFmtId="0" fontId="2" fillId="6" borderId="21" xfId="0" applyFon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6" borderId="11" xfId="0" applyFill="1" applyBorder="1" applyAlignment="1">
      <alignment horizontal="right" wrapText="1"/>
    </xf>
    <xf numFmtId="0" fontId="0" fillId="6" borderId="1" xfId="0" applyFill="1" applyBorder="1" applyAlignment="1">
      <alignment horizontal="right" wrapText="1"/>
    </xf>
    <xf numFmtId="0" fontId="2" fillId="6" borderId="1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0" fillId="6" borderId="22" xfId="0" applyFill="1" applyBorder="1" applyAlignment="1">
      <alignment horizontal="left" wrapText="1"/>
    </xf>
    <xf numFmtId="0" fontId="0" fillId="6" borderId="23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3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2" fillId="0" borderId="2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0" fillId="7" borderId="29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30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2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31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25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25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31" xfId="0" applyNumberFormat="1" applyFont="1" applyFill="1" applyBorder="1" applyAlignment="1" applyProtection="1">
      <alignment horizontal="right" vertical="center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tabSelected="1" workbookViewId="0" topLeftCell="A55">
      <selection activeCell="B5" sqref="B5:P5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12.57421875" style="3" customWidth="1"/>
    <col min="7" max="7" width="8.140625" style="3" customWidth="1"/>
    <col min="8" max="8" width="8.28125" style="3" customWidth="1"/>
    <col min="9" max="9" width="9.28125" style="3" customWidth="1"/>
    <col min="10" max="10" width="30.57421875" style="3" customWidth="1"/>
    <col min="11" max="11" width="8.00390625" style="3" customWidth="1"/>
    <col min="12" max="12" width="6.421875" style="3" customWidth="1"/>
    <col min="13" max="13" width="7.7109375" style="3" bestFit="1" customWidth="1"/>
    <col min="14" max="14" width="9.00390625" style="3" bestFit="1" customWidth="1"/>
    <col min="15" max="15" width="15.8515625" style="3" customWidth="1"/>
    <col min="16" max="16" width="7.28125" style="3" customWidth="1"/>
    <col min="17" max="16384" width="9.140625" style="4" customWidth="1"/>
  </cols>
  <sheetData>
    <row r="1" ht="9" customHeight="1" thickBot="1"/>
    <row r="2" spans="2:16" ht="15.75" customHeight="1" thickBot="1">
      <c r="B2" s="98" t="s">
        <v>157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2:16" ht="39" customHeight="1" thickBot="1">
      <c r="B3" s="101" t="s">
        <v>158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</row>
    <row r="4" spans="2:16" ht="15" thickBot="1">
      <c r="B4" s="104" t="s">
        <v>137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2:16" ht="34.5" customHeight="1" thickBot="1">
      <c r="B5" s="107" t="s">
        <v>163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spans="2:16" ht="26.4" thickBot="1">
      <c r="B6" s="117" t="s">
        <v>161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ht="15" customHeight="1">
      <c r="B7" s="67" t="s">
        <v>138</v>
      </c>
      <c r="C7" s="68"/>
      <c r="D7" s="94" t="s">
        <v>156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ht="15" customHeight="1">
      <c r="B8" s="69" t="s">
        <v>139</v>
      </c>
      <c r="C8" s="70"/>
      <c r="D8" s="96" t="s">
        <v>140</v>
      </c>
      <c r="E8" s="96"/>
      <c r="F8" s="96"/>
      <c r="G8" s="96"/>
      <c r="H8" s="96"/>
      <c r="I8" s="96"/>
      <c r="J8" s="96"/>
      <c r="K8" s="92" t="s">
        <v>141</v>
      </c>
      <c r="L8" s="92"/>
      <c r="M8" s="113">
        <v>72046635</v>
      </c>
      <c r="N8" s="113"/>
      <c r="O8" s="113"/>
      <c r="P8" s="114"/>
    </row>
    <row r="9" spans="2:16" ht="15" customHeight="1">
      <c r="B9" s="71" t="s">
        <v>142</v>
      </c>
      <c r="C9" s="72"/>
      <c r="D9" s="89" t="s">
        <v>143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2:16" ht="15" customHeight="1">
      <c r="B10" s="73" t="s">
        <v>144</v>
      </c>
      <c r="C10" s="74"/>
      <c r="D10" s="97" t="s">
        <v>145</v>
      </c>
      <c r="E10" s="97"/>
      <c r="F10" s="97" t="s">
        <v>145</v>
      </c>
      <c r="G10" s="93" t="s">
        <v>146</v>
      </c>
      <c r="H10" s="93"/>
      <c r="I10" s="115" t="s">
        <v>159</v>
      </c>
      <c r="J10" s="115"/>
      <c r="K10" s="92" t="s">
        <v>147</v>
      </c>
      <c r="L10" s="92"/>
      <c r="M10" s="115" t="s">
        <v>160</v>
      </c>
      <c r="N10" s="115"/>
      <c r="O10" s="115"/>
      <c r="P10" s="116"/>
    </row>
    <row r="11" spans="2:16" ht="15" customHeight="1">
      <c r="B11" s="86" t="s">
        <v>148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</row>
    <row r="12" spans="2:16" ht="15" customHeight="1">
      <c r="B12" s="75" t="s">
        <v>149</v>
      </c>
      <c r="C12" s="76"/>
      <c r="D12" s="79" t="s">
        <v>150</v>
      </c>
      <c r="E12" s="79"/>
      <c r="F12" s="79"/>
      <c r="G12" s="79"/>
      <c r="H12" s="79"/>
      <c r="I12" s="79"/>
      <c r="J12" s="79"/>
      <c r="K12" s="92" t="s">
        <v>141</v>
      </c>
      <c r="L12" s="92"/>
      <c r="M12" s="110" t="s">
        <v>150</v>
      </c>
      <c r="N12" s="111"/>
      <c r="O12" s="111"/>
      <c r="P12" s="112"/>
    </row>
    <row r="13" spans="2:16" ht="15" customHeight="1">
      <c r="B13" s="71" t="s">
        <v>139</v>
      </c>
      <c r="C13" s="72"/>
      <c r="D13" s="79" t="s">
        <v>150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</row>
    <row r="14" spans="2:16" ht="15" customHeight="1">
      <c r="B14" s="71" t="s">
        <v>142</v>
      </c>
      <c r="C14" s="72"/>
      <c r="D14" s="79" t="s">
        <v>150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2:16" ht="15" customHeight="1">
      <c r="B15" s="71" t="s">
        <v>151</v>
      </c>
      <c r="C15" s="72"/>
      <c r="D15" s="79" t="s">
        <v>150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</row>
    <row r="16" spans="2:16" ht="15" thickBot="1">
      <c r="B16" s="77" t="s">
        <v>152</v>
      </c>
      <c r="C16" s="78"/>
      <c r="D16" s="85" t="s">
        <v>150</v>
      </c>
      <c r="E16" s="85"/>
      <c r="F16" s="85"/>
      <c r="G16" s="85"/>
      <c r="H16" s="85"/>
      <c r="I16" s="85"/>
      <c r="J16" s="85"/>
      <c r="K16" s="81" t="s">
        <v>153</v>
      </c>
      <c r="L16" s="81"/>
      <c r="M16" s="82" t="s">
        <v>150</v>
      </c>
      <c r="N16" s="83"/>
      <c r="O16" s="83"/>
      <c r="P16" s="84"/>
    </row>
    <row r="17" spans="2:16" ht="15" customHeight="1">
      <c r="B17" s="64" t="s">
        <v>154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</row>
    <row r="18" spans="2:16" s="5" customFormat="1" ht="13.5" customHeight="1">
      <c r="B18" s="126" t="s">
        <v>0</v>
      </c>
      <c r="C18" s="127" t="s">
        <v>5</v>
      </c>
      <c r="D18" s="127" t="s">
        <v>1</v>
      </c>
      <c r="E18" s="127" t="s">
        <v>32</v>
      </c>
      <c r="F18" s="127" t="s">
        <v>2</v>
      </c>
      <c r="G18" s="127" t="s">
        <v>76</v>
      </c>
      <c r="H18" s="127" t="s">
        <v>36</v>
      </c>
      <c r="I18" s="135" t="s">
        <v>124</v>
      </c>
      <c r="J18" s="137" t="s">
        <v>21</v>
      </c>
      <c r="K18" s="137" t="s">
        <v>38</v>
      </c>
      <c r="L18" s="137" t="s">
        <v>40</v>
      </c>
      <c r="M18" s="137" t="s">
        <v>22</v>
      </c>
      <c r="N18" s="137"/>
      <c r="O18" s="137"/>
      <c r="P18" s="134" t="s">
        <v>27</v>
      </c>
    </row>
    <row r="19" spans="2:16" s="5" customFormat="1" ht="13.5" customHeight="1">
      <c r="B19" s="126"/>
      <c r="C19" s="127"/>
      <c r="D19" s="127"/>
      <c r="E19" s="127"/>
      <c r="F19" s="127"/>
      <c r="G19" s="127"/>
      <c r="H19" s="127"/>
      <c r="I19" s="136"/>
      <c r="J19" s="137"/>
      <c r="K19" s="137"/>
      <c r="L19" s="137"/>
      <c r="M19" s="43" t="s">
        <v>41</v>
      </c>
      <c r="N19" s="43" t="s">
        <v>122</v>
      </c>
      <c r="O19" s="43" t="s">
        <v>24</v>
      </c>
      <c r="P19" s="134"/>
    </row>
    <row r="20" spans="2:18" ht="27" customHeight="1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250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250</v>
      </c>
      <c r="J21" s="57"/>
      <c r="K21" s="56"/>
      <c r="L21" s="56"/>
      <c r="M21" s="38">
        <f aca="true" t="shared" si="0" ref="M21:M28">ROUND(N21*K21/100,2)</f>
        <v>0</v>
      </c>
      <c r="N21" s="55"/>
      <c r="O21" s="7">
        <f aca="true" t="shared" si="1" ref="O21:O28">ROUND(I21*N21,2)</f>
        <v>0</v>
      </c>
      <c r="P21" s="54"/>
      <c r="R21" s="36"/>
    </row>
    <row r="22" spans="2:18" ht="27" customHeight="1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250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400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250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250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250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100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100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>
      <c r="B29" s="126" t="s">
        <v>0</v>
      </c>
      <c r="C29" s="127" t="s">
        <v>5</v>
      </c>
      <c r="D29" s="127" t="s">
        <v>1</v>
      </c>
      <c r="E29" s="127" t="s">
        <v>3</v>
      </c>
      <c r="F29" s="127" t="s">
        <v>2</v>
      </c>
      <c r="G29" s="127" t="s">
        <v>32</v>
      </c>
      <c r="H29" s="127" t="s">
        <v>36</v>
      </c>
      <c r="I29" s="138" t="s">
        <v>124</v>
      </c>
      <c r="J29" s="137" t="s">
        <v>21</v>
      </c>
      <c r="K29" s="137" t="s">
        <v>38</v>
      </c>
      <c r="L29" s="137" t="s">
        <v>40</v>
      </c>
      <c r="M29" s="137" t="s">
        <v>22</v>
      </c>
      <c r="N29" s="137"/>
      <c r="O29" s="137"/>
      <c r="P29" s="134" t="s">
        <v>27</v>
      </c>
      <c r="R29" s="37"/>
    </row>
    <row r="30" spans="2:18" s="5" customFormat="1" ht="13.5" customHeight="1">
      <c r="B30" s="126"/>
      <c r="C30" s="127"/>
      <c r="D30" s="127"/>
      <c r="E30" s="127"/>
      <c r="F30" s="127"/>
      <c r="G30" s="127"/>
      <c r="H30" s="127"/>
      <c r="I30" s="139"/>
      <c r="J30" s="137"/>
      <c r="K30" s="137"/>
      <c r="L30" s="137"/>
      <c r="M30" s="43" t="s">
        <v>41</v>
      </c>
      <c r="N30" s="43" t="s">
        <v>122</v>
      </c>
      <c r="O30" s="43" t="s">
        <v>24</v>
      </c>
      <c r="P30" s="134"/>
      <c r="R30" s="37"/>
    </row>
    <row r="31" spans="2:18" ht="27" customHeight="1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800</v>
      </c>
      <c r="J31" s="53"/>
      <c r="K31" s="56"/>
      <c r="L31" s="56"/>
      <c r="M31" s="38">
        <f>ROUND(N31*K31/10,2)</f>
        <v>0</v>
      </c>
      <c r="N31" s="55"/>
      <c r="O31" s="7">
        <f aca="true" t="shared" si="2" ref="O31:O39">ROUND(I31*N31,2)</f>
        <v>0</v>
      </c>
      <c r="P31" s="54"/>
      <c r="R31" s="36"/>
    </row>
    <row r="32" spans="2:18" ht="27" customHeight="1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300</v>
      </c>
      <c r="J32" s="53"/>
      <c r="K32" s="56"/>
      <c r="L32" s="56"/>
      <c r="M32" s="38">
        <f aca="true" t="shared" si="3" ref="M32:M39">ROUND(N32*K32/10,2)</f>
        <v>0</v>
      </c>
      <c r="N32" s="55"/>
      <c r="O32" s="7">
        <f t="shared" si="2"/>
        <v>0</v>
      </c>
      <c r="P32" s="54"/>
      <c r="R32" s="36"/>
    </row>
    <row r="33" spans="2:18" ht="27" customHeight="1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500</v>
      </c>
      <c r="J33" s="53"/>
      <c r="K33" s="56"/>
      <c r="L33" s="56"/>
      <c r="M33" s="38">
        <f t="shared" si="3"/>
        <v>0</v>
      </c>
      <c r="N33" s="55"/>
      <c r="O33" s="7">
        <f t="shared" si="2"/>
        <v>0</v>
      </c>
      <c r="P33" s="54"/>
      <c r="R33" s="36"/>
    </row>
    <row r="34" spans="2:18" ht="27" customHeight="1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250</v>
      </c>
      <c r="J34" s="53"/>
      <c r="K34" s="56"/>
      <c r="L34" s="56"/>
      <c r="M34" s="38">
        <f t="shared" si="3"/>
        <v>0</v>
      </c>
      <c r="N34" s="55"/>
      <c r="O34" s="7">
        <f t="shared" si="2"/>
        <v>0</v>
      </c>
      <c r="P34" s="54"/>
      <c r="R34" s="36"/>
    </row>
    <row r="35" spans="2:18" ht="27" customHeight="1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250</v>
      </c>
      <c r="J35" s="53"/>
      <c r="K35" s="56"/>
      <c r="L35" s="56"/>
      <c r="M35" s="38">
        <f t="shared" si="3"/>
        <v>0</v>
      </c>
      <c r="N35" s="55"/>
      <c r="O35" s="7">
        <f t="shared" si="2"/>
        <v>0</v>
      </c>
      <c r="P35" s="54"/>
      <c r="R35" s="36"/>
    </row>
    <row r="36" spans="2:18" ht="27" customHeight="1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400</v>
      </c>
      <c r="J36" s="53"/>
      <c r="K36" s="56"/>
      <c r="L36" s="56"/>
      <c r="M36" s="38">
        <f t="shared" si="3"/>
        <v>0</v>
      </c>
      <c r="N36" s="55"/>
      <c r="O36" s="7">
        <f t="shared" si="2"/>
        <v>0</v>
      </c>
      <c r="P36" s="54"/>
      <c r="R36" s="36"/>
    </row>
    <row r="37" spans="2:18" ht="27" customHeight="1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150</v>
      </c>
      <c r="J37" s="53"/>
      <c r="K37" s="56"/>
      <c r="L37" s="56"/>
      <c r="M37" s="38">
        <f t="shared" si="3"/>
        <v>0</v>
      </c>
      <c r="N37" s="55"/>
      <c r="O37" s="7">
        <f t="shared" si="2"/>
        <v>0</v>
      </c>
      <c r="P37" s="54"/>
      <c r="R37" s="36"/>
    </row>
    <row r="38" spans="2:18" ht="27" customHeight="1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150</v>
      </c>
      <c r="J38" s="53"/>
      <c r="K38" s="56"/>
      <c r="L38" s="56"/>
      <c r="M38" s="38">
        <f t="shared" si="3"/>
        <v>0</v>
      </c>
      <c r="N38" s="55"/>
      <c r="O38" s="7">
        <f t="shared" si="2"/>
        <v>0</v>
      </c>
      <c r="P38" s="54"/>
      <c r="R38" s="36"/>
    </row>
    <row r="39" spans="2:18" ht="27" customHeight="1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150</v>
      </c>
      <c r="J39" s="53"/>
      <c r="K39" s="56"/>
      <c r="L39" s="56"/>
      <c r="M39" s="38">
        <f t="shared" si="3"/>
        <v>0</v>
      </c>
      <c r="N39" s="55"/>
      <c r="O39" s="7">
        <f t="shared" si="2"/>
        <v>0</v>
      </c>
      <c r="P39" s="54"/>
      <c r="R39" s="36"/>
    </row>
    <row r="40" spans="2:18" ht="13.5" customHeight="1">
      <c r="B40" s="126" t="s">
        <v>0</v>
      </c>
      <c r="C40" s="127" t="s">
        <v>5</v>
      </c>
      <c r="D40" s="127" t="s">
        <v>1</v>
      </c>
      <c r="E40" s="127" t="s">
        <v>4</v>
      </c>
      <c r="F40" s="127" t="s">
        <v>2</v>
      </c>
      <c r="G40" s="127" t="s">
        <v>32</v>
      </c>
      <c r="H40" s="127" t="s">
        <v>36</v>
      </c>
      <c r="I40" s="138" t="s">
        <v>124</v>
      </c>
      <c r="J40" s="137" t="s">
        <v>21</v>
      </c>
      <c r="K40" s="137" t="s">
        <v>112</v>
      </c>
      <c r="L40" s="137"/>
      <c r="M40" s="137" t="s">
        <v>22</v>
      </c>
      <c r="N40" s="137"/>
      <c r="O40" s="137"/>
      <c r="P40" s="134" t="s">
        <v>27</v>
      </c>
      <c r="R40" s="36"/>
    </row>
    <row r="41" spans="2:18" ht="13.5" customHeight="1">
      <c r="B41" s="126"/>
      <c r="C41" s="127"/>
      <c r="D41" s="127"/>
      <c r="E41" s="127"/>
      <c r="F41" s="127"/>
      <c r="G41" s="127"/>
      <c r="H41" s="127"/>
      <c r="I41" s="139"/>
      <c r="J41" s="137"/>
      <c r="K41" s="137"/>
      <c r="L41" s="137"/>
      <c r="M41" s="43" t="s">
        <v>23</v>
      </c>
      <c r="N41" s="43" t="s">
        <v>122</v>
      </c>
      <c r="O41" s="43" t="s">
        <v>24</v>
      </c>
      <c r="P41" s="134"/>
      <c r="R41" s="36"/>
    </row>
    <row r="42" spans="2:18" ht="38.25" customHeight="1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2500</v>
      </c>
      <c r="J42" s="53"/>
      <c r="K42" s="140"/>
      <c r="L42" s="141"/>
      <c r="M42" s="38">
        <f>ROUND(N42*K42/1000,2)</f>
        <v>0</v>
      </c>
      <c r="N42" s="55"/>
      <c r="O42" s="7">
        <f aca="true" t="shared" si="4" ref="O42">ROUND(I42*N42,2)</f>
        <v>0</v>
      </c>
      <c r="P42" s="54"/>
      <c r="R42" s="36"/>
    </row>
    <row r="43" spans="2:18" s="5" customFormat="1" ht="13.5" customHeight="1">
      <c r="B43" s="126" t="s">
        <v>0</v>
      </c>
      <c r="C43" s="127" t="s">
        <v>5</v>
      </c>
      <c r="D43" s="127" t="s">
        <v>1</v>
      </c>
      <c r="E43" s="127" t="s">
        <v>4</v>
      </c>
      <c r="F43" s="127" t="s">
        <v>2</v>
      </c>
      <c r="G43" s="127" t="s">
        <v>32</v>
      </c>
      <c r="H43" s="127" t="s">
        <v>36</v>
      </c>
      <c r="I43" s="135" t="s">
        <v>124</v>
      </c>
      <c r="J43" s="137" t="s">
        <v>21</v>
      </c>
      <c r="K43" s="137" t="s">
        <v>42</v>
      </c>
      <c r="L43" s="137"/>
      <c r="M43" s="137" t="s">
        <v>22</v>
      </c>
      <c r="N43" s="137"/>
      <c r="O43" s="137"/>
      <c r="P43" s="134" t="s">
        <v>27</v>
      </c>
      <c r="R43" s="37"/>
    </row>
    <row r="44" spans="2:18" s="5" customFormat="1" ht="13.5" customHeight="1">
      <c r="B44" s="126"/>
      <c r="C44" s="127"/>
      <c r="D44" s="127"/>
      <c r="E44" s="127"/>
      <c r="F44" s="127"/>
      <c r="G44" s="127"/>
      <c r="H44" s="127"/>
      <c r="I44" s="136"/>
      <c r="J44" s="137"/>
      <c r="K44" s="137"/>
      <c r="L44" s="137"/>
      <c r="M44" s="43" t="s">
        <v>23</v>
      </c>
      <c r="N44" s="43" t="s">
        <v>122</v>
      </c>
      <c r="O44" s="43" t="s">
        <v>24</v>
      </c>
      <c r="P44" s="134"/>
      <c r="R44" s="37"/>
    </row>
    <row r="45" spans="2:18" ht="27.6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200</v>
      </c>
      <c r="J45" s="53"/>
      <c r="K45" s="142"/>
      <c r="L45" s="124"/>
      <c r="M45" s="38">
        <f>ROUND(N45*K45/1000,2)</f>
        <v>0</v>
      </c>
      <c r="N45" s="55"/>
      <c r="O45" s="7">
        <f aca="true" t="shared" si="5" ref="O45:O48">ROUND(I45*N45,2)</f>
        <v>0</v>
      </c>
      <c r="P45" s="54"/>
      <c r="R45" s="36"/>
    </row>
    <row r="46" spans="2:18" ht="27.6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300</v>
      </c>
      <c r="J46" s="53"/>
      <c r="K46" s="142"/>
      <c r="L46" s="124"/>
      <c r="M46" s="38">
        <f aca="true" t="shared" si="6" ref="M46:M48">ROUND(N46*K46/1000,2)</f>
        <v>0</v>
      </c>
      <c r="N46" s="55"/>
      <c r="O46" s="7">
        <f t="shared" si="5"/>
        <v>0</v>
      </c>
      <c r="P46" s="54"/>
      <c r="R46" s="36"/>
    </row>
    <row r="47" spans="2:18" ht="27.6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200</v>
      </c>
      <c r="J47" s="53"/>
      <c r="K47" s="142"/>
      <c r="L47" s="124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7.6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300</v>
      </c>
      <c r="J48" s="53"/>
      <c r="K48" s="143"/>
      <c r="L48" s="144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>
      <c r="B49" s="126" t="s">
        <v>0</v>
      </c>
      <c r="C49" s="127" t="s">
        <v>5</v>
      </c>
      <c r="D49" s="127" t="s">
        <v>1</v>
      </c>
      <c r="E49" s="127" t="s">
        <v>32</v>
      </c>
      <c r="F49" s="127" t="s">
        <v>61</v>
      </c>
      <c r="G49" s="127" t="s">
        <v>75</v>
      </c>
      <c r="H49" s="127" t="s">
        <v>36</v>
      </c>
      <c r="I49" s="135" t="s">
        <v>124</v>
      </c>
      <c r="J49" s="137" t="s">
        <v>21</v>
      </c>
      <c r="K49" s="137" t="s">
        <v>38</v>
      </c>
      <c r="L49" s="137" t="s">
        <v>40</v>
      </c>
      <c r="M49" s="137" t="s">
        <v>22</v>
      </c>
      <c r="N49" s="137"/>
      <c r="O49" s="137"/>
      <c r="P49" s="134" t="s">
        <v>27</v>
      </c>
      <c r="R49" s="36"/>
    </row>
    <row r="50" spans="2:18" ht="13.5" customHeight="1">
      <c r="B50" s="126"/>
      <c r="C50" s="127"/>
      <c r="D50" s="127"/>
      <c r="E50" s="127"/>
      <c r="F50" s="127"/>
      <c r="G50" s="127"/>
      <c r="H50" s="127"/>
      <c r="I50" s="136"/>
      <c r="J50" s="137"/>
      <c r="K50" s="137"/>
      <c r="L50" s="137"/>
      <c r="M50" s="43" t="s">
        <v>23</v>
      </c>
      <c r="N50" s="43" t="s">
        <v>122</v>
      </c>
      <c r="O50" s="43" t="s">
        <v>24</v>
      </c>
      <c r="P50" s="134"/>
      <c r="R50" s="36"/>
    </row>
    <row r="51" spans="2:18" ht="27" customHeight="1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60</v>
      </c>
      <c r="J51" s="53"/>
      <c r="K51" s="56"/>
      <c r="L51" s="56"/>
      <c r="M51" s="38">
        <f>ROUND(N51*K51/100,2)</f>
        <v>0</v>
      </c>
      <c r="N51" s="55"/>
      <c r="O51" s="7">
        <f aca="true" t="shared" si="7" ref="O51:O52">ROUND(I51*N51,2)</f>
        <v>0</v>
      </c>
      <c r="P51" s="54"/>
      <c r="R51" s="36"/>
    </row>
    <row r="52" spans="2:18" ht="27" customHeight="1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25</v>
      </c>
      <c r="J52" s="53"/>
      <c r="K52" s="56"/>
      <c r="L52" s="56"/>
      <c r="M52" s="38">
        <f aca="true" t="shared" si="8" ref="M52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10</v>
      </c>
      <c r="J53" s="53"/>
      <c r="K53" s="56"/>
      <c r="L53" s="56"/>
      <c r="M53" s="38">
        <f aca="true" t="shared" si="9" ref="M53">ROUND(N53*K53/100,2)</f>
        <v>0</v>
      </c>
      <c r="N53" s="55"/>
      <c r="O53" s="7">
        <f aca="true" t="shared" si="10" ref="O53:O54">ROUND(I53*N53,2)</f>
        <v>0</v>
      </c>
      <c r="P53" s="54"/>
      <c r="R53" s="36"/>
    </row>
    <row r="54" spans="2:18" ht="27" customHeight="1">
      <c r="B54" s="45" t="s">
        <v>103</v>
      </c>
      <c r="C54" s="31" t="s">
        <v>129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130</v>
      </c>
      <c r="I54" s="33">
        <v>10</v>
      </c>
      <c r="J54" s="53"/>
      <c r="K54" s="56"/>
      <c r="L54" s="56"/>
      <c r="M54" s="38">
        <v>0</v>
      </c>
      <c r="N54" s="55"/>
      <c r="O54" s="7">
        <f t="shared" si="10"/>
        <v>0</v>
      </c>
      <c r="P54" s="54"/>
      <c r="R54" s="36"/>
    </row>
    <row r="55" spans="2:18" ht="13.5" customHeight="1">
      <c r="B55" s="126" t="s">
        <v>0</v>
      </c>
      <c r="C55" s="127" t="s">
        <v>5</v>
      </c>
      <c r="D55" s="127" t="s">
        <v>1</v>
      </c>
      <c r="E55" s="127" t="s">
        <v>32</v>
      </c>
      <c r="F55" s="127" t="s">
        <v>67</v>
      </c>
      <c r="G55" s="127"/>
      <c r="H55" s="127" t="s">
        <v>36</v>
      </c>
      <c r="I55" s="135" t="s">
        <v>124</v>
      </c>
      <c r="J55" s="137" t="s">
        <v>21</v>
      </c>
      <c r="K55" s="137" t="s">
        <v>42</v>
      </c>
      <c r="L55" s="137"/>
      <c r="M55" s="137" t="s">
        <v>22</v>
      </c>
      <c r="N55" s="137"/>
      <c r="O55" s="137"/>
      <c r="P55" s="134" t="s">
        <v>27</v>
      </c>
      <c r="R55" s="36"/>
    </row>
    <row r="56" spans="2:18" ht="13.5" customHeight="1">
      <c r="B56" s="126"/>
      <c r="C56" s="127"/>
      <c r="D56" s="127"/>
      <c r="E56" s="127"/>
      <c r="F56" s="127"/>
      <c r="G56" s="127"/>
      <c r="H56" s="127"/>
      <c r="I56" s="136"/>
      <c r="J56" s="137"/>
      <c r="K56" s="137"/>
      <c r="L56" s="137"/>
      <c r="M56" s="43" t="s">
        <v>23</v>
      </c>
      <c r="N56" s="43" t="s">
        <v>122</v>
      </c>
      <c r="O56" s="43" t="s">
        <v>24</v>
      </c>
      <c r="P56" s="134"/>
      <c r="R56" s="36"/>
    </row>
    <row r="57" spans="2:18" ht="27" customHeight="1">
      <c r="B57" s="47" t="s">
        <v>120</v>
      </c>
      <c r="C57" s="31" t="s">
        <v>70</v>
      </c>
      <c r="D57" s="31" t="s">
        <v>60</v>
      </c>
      <c r="E57" s="44" t="s">
        <v>58</v>
      </c>
      <c r="F57" s="123" t="s">
        <v>65</v>
      </c>
      <c r="G57" s="123"/>
      <c r="H57" s="44" t="s">
        <v>64</v>
      </c>
      <c r="I57" s="33">
        <v>200</v>
      </c>
      <c r="J57" s="51"/>
      <c r="K57" s="124"/>
      <c r="L57" s="125"/>
      <c r="M57" s="38">
        <f aca="true" t="shared" si="11" ref="M57">ROUND(N57*K57/100,2)</f>
        <v>0</v>
      </c>
      <c r="N57" s="55"/>
      <c r="O57" s="7">
        <f aca="true" t="shared" si="12" ref="O57">ROUND(I57*N57,2)</f>
        <v>0</v>
      </c>
      <c r="P57" s="54"/>
      <c r="R57" s="36"/>
    </row>
    <row r="58" spans="2:18" ht="27" customHeight="1">
      <c r="B58" s="47" t="s">
        <v>136</v>
      </c>
      <c r="C58" s="32" t="s">
        <v>71</v>
      </c>
      <c r="D58" s="32" t="s">
        <v>66</v>
      </c>
      <c r="E58" s="42" t="s">
        <v>58</v>
      </c>
      <c r="F58" s="128" t="s">
        <v>65</v>
      </c>
      <c r="G58" s="128"/>
      <c r="H58" s="42" t="s">
        <v>64</v>
      </c>
      <c r="I58" s="34">
        <v>150</v>
      </c>
      <c r="J58" s="52"/>
      <c r="K58" s="133"/>
      <c r="L58" s="133"/>
      <c r="M58" s="38">
        <f aca="true" t="shared" si="13" ref="M58:M59">ROUND(N58*K58/100,2)</f>
        <v>0</v>
      </c>
      <c r="N58" s="55"/>
      <c r="O58" s="7">
        <f aca="true" t="shared" si="14" ref="O58:O59">ROUND(I58*N58,2)</f>
        <v>0</v>
      </c>
      <c r="P58" s="54"/>
      <c r="R58" s="36"/>
    </row>
    <row r="59" spans="2:18" ht="27" customHeight="1" thickBot="1">
      <c r="B59" s="47" t="s">
        <v>131</v>
      </c>
      <c r="C59" s="32" t="s">
        <v>132</v>
      </c>
      <c r="D59" s="32" t="s">
        <v>133</v>
      </c>
      <c r="E59" s="42" t="s">
        <v>58</v>
      </c>
      <c r="F59" s="128" t="s">
        <v>134</v>
      </c>
      <c r="G59" s="128"/>
      <c r="H59" s="42" t="s">
        <v>135</v>
      </c>
      <c r="I59" s="34">
        <v>30</v>
      </c>
      <c r="J59" s="58"/>
      <c r="K59" s="133"/>
      <c r="L59" s="133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6" ht="16.5" customHeight="1" thickBot="1">
      <c r="B60" s="129" t="s">
        <v>162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62"/>
      <c r="O60" s="131">
        <f>SUM(O45:O48,O31:O39,O42,O20:O28,O51:O54,O57:O59)</f>
        <v>0</v>
      </c>
      <c r="P60" s="132"/>
    </row>
    <row r="61" spans="2:16" ht="6.7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7" ht="15" customHeight="1">
      <c r="B62" s="120" t="s">
        <v>155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2"/>
      <c r="Q62" s="6"/>
    </row>
    <row r="63" spans="2:17" ht="15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2"/>
      <c r="Q63" s="6"/>
    </row>
    <row r="64" spans="2:16" ht="6.75" customHeight="1" thickBo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3.8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3.8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3.8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3.8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3.8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3.8">
      <c r="B70" s="20"/>
      <c r="C70" s="21" t="s">
        <v>124</v>
      </c>
      <c r="D70" s="22" t="s">
        <v>128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3.8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3.8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3.8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3.8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3.8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ht="15" thickBot="1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3.8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3.8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3.8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3.8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Dominika Komašková</cp:lastModifiedBy>
  <cp:lastPrinted>2021-09-07T11:27:25Z</cp:lastPrinted>
  <dcterms:created xsi:type="dcterms:W3CDTF">2012-07-09T06:19:21Z</dcterms:created>
  <dcterms:modified xsi:type="dcterms:W3CDTF">2023-03-27T12:10:45Z</dcterms:modified>
  <cp:category/>
  <cp:version/>
  <cp:contentType/>
  <cp:contentStatus/>
</cp:coreProperties>
</file>