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72" windowHeight="7776" activeTab="0"/>
  </bookViews>
  <sheets>
    <sheet name="vzduchotechnika" sheetId="1" r:id="rId1"/>
    <sheet name="List1" sheetId="2" r:id="rId2"/>
  </sheets>
  <definedNames>
    <definedName name="_xlnm.Print_Titles" localSheetId="0">'vzduchotechnika'!$1:$2</definedName>
    <definedName name="_xlnm.Print_Area" localSheetId="0">'vzduchotechnika'!$A$1:$L$815</definedName>
  </definedNames>
  <calcPr fullCalcOnLoad="1"/>
</workbook>
</file>

<file path=xl/comments1.xml><?xml version="1.0" encoding="utf-8"?>
<comments xmlns="http://schemas.openxmlformats.org/spreadsheetml/2006/main">
  <authors>
    <author>Petra Sk?celov?</author>
  </authors>
  <commentList>
    <comment ref="A17" authorId="0">
      <text>
        <r>
          <rPr>
            <b/>
            <sz val="9"/>
            <rFont val="Tahoma"/>
            <family val="2"/>
          </rPr>
          <t>Petra Skácelová:</t>
        </r>
        <r>
          <rPr>
            <sz val="9"/>
            <rFont val="Tahoma"/>
            <family val="2"/>
          </rPr>
          <t xml:space="preserve">
</t>
        </r>
      </text>
    </comment>
  </commentList>
</comments>
</file>

<file path=xl/sharedStrings.xml><?xml version="1.0" encoding="utf-8"?>
<sst xmlns="http://schemas.openxmlformats.org/spreadsheetml/2006/main" count="1825" uniqueCount="666">
  <si>
    <t>Popis položky</t>
  </si>
  <si>
    <t>ks</t>
  </si>
  <si>
    <t xml:space="preserve"> </t>
  </si>
  <si>
    <t xml:space="preserve">Pokud by dodavatel neměl jistotu splnění tohoto zadání zařízením definovaným v tomto projektu, je povinen toto oznámit před podepsáním smlouvy o dílo. Totéž musí učinit před zahájením jakýchkoliv kroků k zahájení díla.  </t>
  </si>
  <si>
    <t>Pokud v průběhu zpracování výrobně technické a montážní dokumentace budou v projektu zjištěny skutečnosti, které neumožňují zpracování výrobně technické dokumentace v souladu s projektem, nesmí být montáž zařízení zahájena a musí být informován projektant.</t>
  </si>
  <si>
    <t>Pro dodávku a montáž zařízení musí být zpracována výrobně technická a montážní dokumentace v souladu s tímto projektem v podrobnostech potřebných pro realizaci kompletního a funkčního díla.</t>
  </si>
  <si>
    <t xml:space="preserve">Jednotlivé části dodávky musí být funkční, provozuschopné a kompletní. </t>
  </si>
  <si>
    <t xml:space="preserve">Zpracovatel ceny musí zahrnout rovněž takové práce a výkony, které je nutno k dokončení díla provést, a to i v případě, že nebyly v dokumentaci zobrazeny či popsány, eventuálně není obvyklé je zobrazovat.  </t>
  </si>
  <si>
    <t xml:space="preserve">V případě, že podle tohoto seznamu bude utvářena cena, přepokládá se, že výkaz, množství a výměry (tzv. výkazy výměr) potřebné k provedení díla si vyhotoví zpracovatel ceny, který zároveň nese veškerá rizika vyplývající z eventuálních rozdílů ve výkazech výměr oproti skutečnosti. </t>
  </si>
  <si>
    <t>Informace k tvorbě ceny:</t>
  </si>
  <si>
    <t>KCN</t>
  </si>
  <si>
    <t>Kód pol.</t>
  </si>
  <si>
    <t>Veškeré uvedené názvy a typy zařízení a výrobků slouží jako referenční příklad a dodavatel je může nahradit s tím, že je vždy nutno dodržet technické parametry zařízení či výrobku. Použití každého konkrétního zařízení či výrobku musí být v dodavatelské dokumentaci (výrobně technické a montážní) zohledněno a při tvorbě této dokumentace zkonfrontováno se všemi souvisejícími částmi zařízení včetně částí stavby (profesemi). Dodavatel zodpovídá za to, že jednotlivé výrobky jakož i celé zařízení  budou odpovídat všem platným zákonům, vyhláškám, normám a to jak vyhlášeným na území České republiky tak i na území EU.</t>
  </si>
  <si>
    <t>Mn.</t>
  </si>
  <si>
    <t>Jed.</t>
  </si>
  <si>
    <t>1.</t>
  </si>
  <si>
    <t>1.01</t>
  </si>
  <si>
    <t>kpl</t>
  </si>
  <si>
    <t>m3</t>
  </si>
  <si>
    <t>m2</t>
  </si>
  <si>
    <t>Vybourání zděné dělící příčky instalačního jádra v celé výšce ke stropu</t>
  </si>
  <si>
    <t>Vybourání dlažby podlahy v celé ploše koupelny a WC</t>
  </si>
  <si>
    <t>Odsekání stávajících obkladů stěn, výška cca 2 m</t>
  </si>
  <si>
    <t>Vyvěšení dřevěných dveřních křídel 600/1970</t>
  </si>
  <si>
    <t>1.02</t>
  </si>
  <si>
    <t>Vybourání ocelových zárubní 600/1970</t>
  </si>
  <si>
    <t>1.03</t>
  </si>
  <si>
    <t>1.04</t>
  </si>
  <si>
    <t>1.05</t>
  </si>
  <si>
    <t>Dobetonování podlahy v místě původní sprchy</t>
  </si>
  <si>
    <t>Obklad soklu keramickými dlaždicemi na lepidlo</t>
  </si>
  <si>
    <t>Sádrokartonová příčka jednostranná, 
ocelový rošt, desky tl. 12,5 mm, výška pod strop</t>
  </si>
  <si>
    <t>VZT - požární ucpávka</t>
  </si>
  <si>
    <t>Keramická dlažba podlahy</t>
  </si>
  <si>
    <t>Oprava štuků</t>
  </si>
  <si>
    <t>Ocelová zárubeň pro dveře 600/1970</t>
  </si>
  <si>
    <t>Dveře dřevěné plné jednokřídlové, otvíravé, do ocelové zárubně, 600/1970 mm
osazené větrací mřížkou 500x100mm,                                                                             dveře osadit záchodovou klikou</t>
  </si>
  <si>
    <t>1.06</t>
  </si>
  <si>
    <t>1.07</t>
  </si>
  <si>
    <t>1.08</t>
  </si>
  <si>
    <t>1.09</t>
  </si>
  <si>
    <t>Po instalaci potrubí VZT prům. 250 mm do prostupu po demontované VZT prostup utěsnit dobetonováním, doplnit střešní skladbu podle skutečnosti (tepelná izolace),  osadit lemovací manžetu, přes střešní vrstvy položit živičnou izolaci a dotáhnout na potrubí. Překrytí pásů 500 mm.</t>
  </si>
  <si>
    <t xml:space="preserve">Zhotovení nového prostupu střechou pro potrubí VZT prům. 250 mm, po instalaci potrubí prostup utěsnit dobetonováním, doplnit střešní skladbu podle skutečnosti (tepelná izolace), osadit lemovací manžetu, přes střešní vrstvy položit živičnou izolaci a dotáhnout
na potrubí. Překrytí pásů 500 mm. </t>
  </si>
  <si>
    <t>Prostup po zrušeném potrubí VZT prům 400 mm utěsnit dobetonováním, doplnit střešní skladbu podle skutečnosti (tepelná izolace),  přes střešní vrstvy položit živičnou izolaci. Překrytí pásů 500 mm</t>
  </si>
  <si>
    <t xml:space="preserve">Prostup příčkou tl. 125 mm do prům. potrubí 125 mm </t>
  </si>
  <si>
    <t>Úprava podhledu pro osazení talířového ventilu</t>
  </si>
  <si>
    <t>po montáži potrubí otvor dotěsnit</t>
  </si>
  <si>
    <t>-</t>
  </si>
  <si>
    <t>971 03-3231</t>
  </si>
  <si>
    <t>75158-1357</t>
  </si>
  <si>
    <t>D.1.2 - STAVEBNĚ KONSTRUKČNÍ ČÁST</t>
  </si>
  <si>
    <t>2.</t>
  </si>
  <si>
    <t>3.</t>
  </si>
  <si>
    <t>2.01</t>
  </si>
  <si>
    <t>2.02</t>
  </si>
  <si>
    <t>2.03</t>
  </si>
  <si>
    <t>2.04</t>
  </si>
  <si>
    <t>3.01</t>
  </si>
  <si>
    <t>3.02</t>
  </si>
  <si>
    <t>3.03</t>
  </si>
  <si>
    <t>3.04</t>
  </si>
  <si>
    <t>3.05</t>
  </si>
  <si>
    <t>3.06</t>
  </si>
  <si>
    <t>3.07</t>
  </si>
  <si>
    <t>4.</t>
  </si>
  <si>
    <t>4.01</t>
  </si>
  <si>
    <t>4.02</t>
  </si>
  <si>
    <t>4.03</t>
  </si>
  <si>
    <t>4.04</t>
  </si>
  <si>
    <t>4.05</t>
  </si>
  <si>
    <t>5.</t>
  </si>
  <si>
    <t>5.01</t>
  </si>
  <si>
    <t>5.02</t>
  </si>
  <si>
    <t>5.03</t>
  </si>
  <si>
    <t>5.04</t>
  </si>
  <si>
    <t>5.05</t>
  </si>
  <si>
    <t>5.06</t>
  </si>
  <si>
    <t>5.07</t>
  </si>
  <si>
    <t>5.08</t>
  </si>
  <si>
    <t>5.09</t>
  </si>
  <si>
    <t>5.10</t>
  </si>
  <si>
    <t>5.11</t>
  </si>
  <si>
    <t>5.12</t>
  </si>
  <si>
    <t>5.13</t>
  </si>
  <si>
    <t>5.14</t>
  </si>
  <si>
    <t>5.15</t>
  </si>
  <si>
    <t>5.16</t>
  </si>
  <si>
    <t>5.17</t>
  </si>
  <si>
    <t>5.19</t>
  </si>
  <si>
    <t>5.20</t>
  </si>
  <si>
    <t>6.</t>
  </si>
  <si>
    <t>6.01</t>
  </si>
  <si>
    <t>6.02</t>
  </si>
  <si>
    <t>6.03</t>
  </si>
  <si>
    <t>6.04</t>
  </si>
  <si>
    <t>6.05</t>
  </si>
  <si>
    <t>6.06</t>
  </si>
  <si>
    <t>6.10</t>
  </si>
  <si>
    <t>7.</t>
  </si>
  <si>
    <t>7.01</t>
  </si>
  <si>
    <t>7.02</t>
  </si>
  <si>
    <t>7.03</t>
  </si>
  <si>
    <t>(požární utěsnění prostupů s odolností EI45)</t>
  </si>
  <si>
    <t>7.04</t>
  </si>
  <si>
    <t>8.</t>
  </si>
  <si>
    <t>8.02</t>
  </si>
  <si>
    <t>8.04</t>
  </si>
  <si>
    <t>9.</t>
  </si>
  <si>
    <t>Stavební úpravy - střecha</t>
  </si>
  <si>
    <t>8.05</t>
  </si>
  <si>
    <t>8.06</t>
  </si>
  <si>
    <t>8.07</t>
  </si>
  <si>
    <t>8.10</t>
  </si>
  <si>
    <t>8.11</t>
  </si>
  <si>
    <t>8.13</t>
  </si>
  <si>
    <t>9.01</t>
  </si>
  <si>
    <t>9.02</t>
  </si>
  <si>
    <t>9.03</t>
  </si>
  <si>
    <t>9.04</t>
  </si>
  <si>
    <t>9.05</t>
  </si>
  <si>
    <t>9.10</t>
  </si>
  <si>
    <t>1.19</t>
  </si>
  <si>
    <t>Odvoz materiálu + uložení</t>
  </si>
  <si>
    <t>t</t>
  </si>
  <si>
    <t>1.20</t>
  </si>
  <si>
    <t>Ostatní položky</t>
  </si>
  <si>
    <t>paušál</t>
  </si>
  <si>
    <t>2.05</t>
  </si>
  <si>
    <t>2.06</t>
  </si>
  <si>
    <t>3.08</t>
  </si>
  <si>
    <t>3.09</t>
  </si>
  <si>
    <t>4.06</t>
  </si>
  <si>
    <t>721</t>
  </si>
  <si>
    <t>CELKEM D.1.2 - STAVEBNĚ KONSTRUKČNÍ ČÁST</t>
  </si>
  <si>
    <t>D.1.4 - TECHNIKA PROSTŘEDÍ STAVEB</t>
  </si>
  <si>
    <t>D.1.4.a - ZDRAVOTNĚ TECHNICKÉ INSTALACE</t>
  </si>
  <si>
    <t>Vnitřní rozvod pitné vody</t>
  </si>
  <si>
    <t>Demontáže vnitřních rozvodů vody</t>
  </si>
  <si>
    <t>včetně výtokových armatur zařizovacích předmětů</t>
  </si>
  <si>
    <t>Demontáž potrubí z ocelových trubek pozinkovaných závitových do DN25</t>
  </si>
  <si>
    <t>m</t>
  </si>
  <si>
    <t>Demontáž výtokových ventilů</t>
  </si>
  <si>
    <t xml:space="preserve">Demontáž baterií </t>
  </si>
  <si>
    <t>hod</t>
  </si>
  <si>
    <t xml:space="preserve">- </t>
  </si>
  <si>
    <t xml:space="preserve">Odvoz a ekologická likvidace demontovaného materiálu </t>
  </si>
  <si>
    <t>Montáž vnitřních rozvodů pitné vody</t>
  </si>
  <si>
    <t>včetně napojení výtokových armatur zařizovacích předmětů</t>
  </si>
  <si>
    <t>Potrubí PPR PN16 ø 25x3,5mm</t>
  </si>
  <si>
    <t>Potrubí PPR PN16 ø 20x2,8mm</t>
  </si>
  <si>
    <t>Potrubí PPR PN16 - spojovací a kotevní materiál</t>
  </si>
  <si>
    <t>Montáž potrubí PPR PN16 do d25mm</t>
  </si>
  <si>
    <t>Montáž potrubí PPR PN16 do d20mm</t>
  </si>
  <si>
    <t xml:space="preserve">Izolace potrubí tepelně izolačními trubicemi z pěnového polyetylenu PE tl. 10mm  do vnitřního průměru DN 22mm  </t>
  </si>
  <si>
    <t xml:space="preserve">Izolace potrubí tepelně izolačními trubicemi z pěnového polyetylenu PE tl. 10mm  do vnitřního průměru DN 42mm  </t>
  </si>
  <si>
    <t xml:space="preserve">Izolace potrubí tepelně izolačními trubicemi z pěnového polyetylenu PE tl. 13mm  do vnitřního průměru DN 22mm  </t>
  </si>
  <si>
    <t xml:space="preserve">Izolace potrubí tepelně izolačními trubicemi z pěnového polyetylenu PE tl. 13mm  do vnitřního průměru DN 42mm  </t>
  </si>
  <si>
    <t xml:space="preserve">Izolace potrubí tepelně izolačními trubicemi z pěnového polyetylenu PE tl. 20mm  do vnitřního průměru DN 42mm  </t>
  </si>
  <si>
    <t>Baterie umyvadlová stojánková páková bez výpusti</t>
  </si>
  <si>
    <t>včetně rohových ventilů, propojovacích pružných hadic apod.</t>
  </si>
  <si>
    <t>Montáž umyvadlových bateríí stojánkových</t>
  </si>
  <si>
    <t>Baterie sprchová nástěnná</t>
  </si>
  <si>
    <t>Montáž baterie sprchové s nastavitelnou výškou sprchy</t>
  </si>
  <si>
    <t>Zápachová uzávěrka pro umyvadla</t>
  </si>
  <si>
    <t>Zápachová uzávěrka pro vany sprchových koutů</t>
  </si>
  <si>
    <t>Montáž zápachových uzávěrek umyvadlových</t>
  </si>
  <si>
    <t>Montáž zápachových uzávěrek van sprchových koutů</t>
  </si>
  <si>
    <t>Kotevní závěsy pro potrubí ø 25mm (závěs, objímka, kotvící materiál)</t>
  </si>
  <si>
    <t>Kotevní závěsy pro potrubí ø 20mm (závěs, objímka, kotvící materiál)</t>
  </si>
  <si>
    <t>Tlaková zkouška potrubí plastového do DN50</t>
  </si>
  <si>
    <t>Proplach a desinfekce vodovodního potrubí do DN80</t>
  </si>
  <si>
    <t xml:space="preserve">Zhotovení prostupů stěnami a drážek ve stěnách, po osazení potrubních rozvodů opětné dozdění, zatěsnění a začištění. Technologické postupy provedení prací konzultovat s dodavateli stavebních prací, popřiípadě s projektantem stavebního prováděcího projektu. </t>
  </si>
  <si>
    <t>Ostatní</t>
  </si>
  <si>
    <t>Doprava veškerého zařízení a materiálu na stavbu</t>
  </si>
  <si>
    <t>Vyzkoušení uvedení do provozu</t>
  </si>
  <si>
    <t>Práce v hodinové mzdě. Tyto práce se použijí u nepředvídaných prací, nebo u prací, o kterých ještě není jasno. Tyto práce musí být odsouhlaseny investorem.</t>
  </si>
  <si>
    <t xml:space="preserve"> - hlavní montér</t>
  </si>
  <si>
    <t xml:space="preserve"> - samostatný montér</t>
  </si>
  <si>
    <t xml:space="preserve"> - montér</t>
  </si>
  <si>
    <t xml:space="preserve"> - pomocný montér</t>
  </si>
  <si>
    <t>Dodavatelská dokumentace</t>
  </si>
  <si>
    <t>Dokumentace skutečného provedení</t>
  </si>
  <si>
    <t xml:space="preserve">Vnitřní kanalizace </t>
  </si>
  <si>
    <t>dle situace na montáži)</t>
  </si>
  <si>
    <t>Demontáže vnitřních rozvodů kanalizace</t>
  </si>
  <si>
    <t>včetně zařizovacích předmětů</t>
  </si>
  <si>
    <t>Demontáž potrubí z litinových trub do DN110</t>
  </si>
  <si>
    <t>Demontáž zápachových uzávěrek do DN 70</t>
  </si>
  <si>
    <t>Demontáž větrací hlavice litinové  Js 125/500</t>
  </si>
  <si>
    <t>Vnitrostaveništní přemístění vybouraných hmot do 24m výšky</t>
  </si>
  <si>
    <t>Demontáž klozetů splachovacích s nádrží</t>
  </si>
  <si>
    <t>včetně odpojení od vody a odpadního potrubí</t>
  </si>
  <si>
    <t>Demontáž umyvadel</t>
  </si>
  <si>
    <t>včetně podpůrné konzoly, odpojení od vody a odpadního potrubí</t>
  </si>
  <si>
    <t>Demontáž zápachových uzávěrek jednoduchých</t>
  </si>
  <si>
    <t>M</t>
  </si>
  <si>
    <t>Montáž rozvodů splaškové kanalizace</t>
  </si>
  <si>
    <t>Potrubí z plastových trub KG-systém (PVC)</t>
  </si>
  <si>
    <t xml:space="preserve"> - včetně čistících kusů, kolen, rozboček, redukcí, zátek apod.</t>
  </si>
  <si>
    <t>DN110, odpadní - svislé vedené v centrální šachtě</t>
  </si>
  <si>
    <t xml:space="preserve"> - včetně čistících kusů, kolen, rozboček, redukcí, apod.</t>
  </si>
  <si>
    <t>DN110, větrací - vyvedené nad střechu</t>
  </si>
  <si>
    <t>Potrubí z plastových trub HT-systém (PPs)</t>
  </si>
  <si>
    <t>DN110, připojovací</t>
  </si>
  <si>
    <t>DN50, připojovací</t>
  </si>
  <si>
    <t>DN40, připojovací</t>
  </si>
  <si>
    <t>Větrací hlavice d110mm s integroanou bitumenovou manžetou, včetně osazení a utěsnění prostupu (koordinace se stavbou)</t>
  </si>
  <si>
    <t>Kotevní závěsy pro potrubí ø 110mm (závěs, objímka, kotvící materiál)</t>
  </si>
  <si>
    <t xml:space="preserve">Přechodový kus PVC KG na litinu </t>
  </si>
  <si>
    <t>včetně těsnícího materiálu</t>
  </si>
  <si>
    <t>Zařizovací předměty</t>
  </si>
  <si>
    <t>Kombi klozet včetně sedátka</t>
  </si>
  <si>
    <t>s hlubokým splachováním, odpad vodorovný</t>
  </si>
  <si>
    <t>Montáž klozetových mís kombi</t>
  </si>
  <si>
    <t>včetně pomocného připojovacího materiálu</t>
  </si>
  <si>
    <t>Sprchová vanička keramická</t>
  </si>
  <si>
    <t>Zástěna sprchová do výšky 2000mm</t>
  </si>
  <si>
    <t xml:space="preserve">Montáž sprchové vaničky </t>
  </si>
  <si>
    <t>Montáž sprchové zástěny</t>
  </si>
  <si>
    <t xml:space="preserve">Zhotovení prostupů stěnami, stropy a střechou , po osazení potrubních rozvodů opětné dozdění , zatěsnění a začištění. Technologické postupy provedení prací konzultovat s dodavateli stavebních prací, popřiípadě s projektantem stavebního prováděcího projektu. </t>
  </si>
  <si>
    <t>Utěsnění prostupů v požárně dělících konstukcích dle platné požární zprávy.</t>
  </si>
  <si>
    <t>(skutečné délky potrubí a počty tvarovek jsou pouze orientační a je nutno upravit dle situace na montáži)</t>
  </si>
  <si>
    <t>2.08</t>
  </si>
  <si>
    <t>2.09</t>
  </si>
  <si>
    <t>2.10</t>
  </si>
  <si>
    <t>2.12</t>
  </si>
  <si>
    <t>2.13</t>
  </si>
  <si>
    <t>2.14</t>
  </si>
  <si>
    <t>2.15</t>
  </si>
  <si>
    <t>2.18</t>
  </si>
  <si>
    <t>2.19</t>
  </si>
  <si>
    <t>2.20</t>
  </si>
  <si>
    <t>2.21</t>
  </si>
  <si>
    <t>2.22</t>
  </si>
  <si>
    <t>2.23</t>
  </si>
  <si>
    <t>2.24</t>
  </si>
  <si>
    <t>2.25</t>
  </si>
  <si>
    <t>2.26</t>
  </si>
  <si>
    <t>10.</t>
  </si>
  <si>
    <t>10.01</t>
  </si>
  <si>
    <t>10.02</t>
  </si>
  <si>
    <t>Vyhledání, vysekání a očištění stávajících rozvodů kanalizace určených k demontáži</t>
  </si>
  <si>
    <t>Zazdění a zednické začištění otvorů ve stěně po demontáži stávajících rozvodů kanalizace (nevyužívaných pro nové rozvody)</t>
  </si>
  <si>
    <t>Zazdění a zednické začištění otvorů ve stěně po demontovaných zařizovacích předmětech</t>
  </si>
  <si>
    <t>Stavební výpomoci pro demontáže kanalizace</t>
  </si>
  <si>
    <t>Stavební výpomoci pro montáže vodovodu</t>
  </si>
  <si>
    <t>Stavební výpomoci pro montáže kanalizace</t>
  </si>
  <si>
    <t>CELKEM D.1.4.a - ZDRAVOTNĚ TECHNICKÉ INSTALACE</t>
  </si>
  <si>
    <t>Diagonální ventilátor do kruhového potrubí  (Ø125mm)</t>
  </si>
  <si>
    <t>s nastavitelnou dobou sepnutí 1 až 30 minut</t>
  </si>
  <si>
    <t>externí tlak min. 90 Pa</t>
  </si>
  <si>
    <t>včetně:</t>
  </si>
  <si>
    <t>zpětné klapky - 1 ks</t>
  </si>
  <si>
    <t>spojovací manžety - 2 ks</t>
  </si>
  <si>
    <t>75132-2011</t>
  </si>
  <si>
    <t>Talířový ventil  pro odvod vzduchu (Ø100mm)</t>
  </si>
  <si>
    <t>75132-2012</t>
  </si>
  <si>
    <t>75153-7111</t>
  </si>
  <si>
    <t>Ohebná hadice s útlumem hluku - Ø100mm</t>
  </si>
  <si>
    <t>bm</t>
  </si>
  <si>
    <t>75153-7112</t>
  </si>
  <si>
    <t>75151-4777</t>
  </si>
  <si>
    <t>Výfukový nástavec Ø250mm</t>
  </si>
  <si>
    <t>Potrubí sk. I. - SPIRO</t>
  </si>
  <si>
    <t>75151-0042</t>
  </si>
  <si>
    <t>do Ø 200 mm, 30 % tvarovek</t>
  </si>
  <si>
    <t>75151-0043</t>
  </si>
  <si>
    <t>do Ø 280 mm, 40 % tvarovek</t>
  </si>
  <si>
    <t>1.10</t>
  </si>
  <si>
    <t>Zhotovéní výtokového otvoru pro odvod kondenzátu v dolní části stoupacího potrubí</t>
  </si>
  <si>
    <t>1.11</t>
  </si>
  <si>
    <t>Úpravy na montáži</t>
  </si>
  <si>
    <t>1.12</t>
  </si>
  <si>
    <t xml:space="preserve">Montážní a kotevní materiál </t>
  </si>
  <si>
    <t>kg</t>
  </si>
  <si>
    <t>1.13</t>
  </si>
  <si>
    <t>Těsnící a spojovací materiál</t>
  </si>
  <si>
    <t>1.14</t>
  </si>
  <si>
    <t>Štítky na popis vzduchotechnického zařízení</t>
  </si>
  <si>
    <t>1.15</t>
  </si>
  <si>
    <t xml:space="preserve">Požární ucpávka prostupu vzduchotechnického potrubí </t>
  </si>
  <si>
    <t>1.16</t>
  </si>
  <si>
    <t>stropem - kruhového - průžez potrubí od 200 do 300 mm</t>
  </si>
  <si>
    <t>1.17</t>
  </si>
  <si>
    <t>1.18</t>
  </si>
  <si>
    <t>1.21</t>
  </si>
  <si>
    <t>1.22</t>
  </si>
  <si>
    <t>1.24</t>
  </si>
  <si>
    <t>3.10</t>
  </si>
  <si>
    <t>Demontáž stávajícího VZT potrubí a zařízení</t>
  </si>
  <si>
    <t>Vyzkoušení, uvedení do provozu, zaškolení obsluhy</t>
  </si>
  <si>
    <t>Zdvihací technika, lešení</t>
  </si>
  <si>
    <t xml:space="preserve">Práce v hodinové mzdě. Tyto práce se použijí u </t>
  </si>
  <si>
    <t>nepředvídaných prací, nebo u prací, o kterých ještě není</t>
  </si>
  <si>
    <t>jasno. Tyto práce musí být odsouhlaseny investorem.</t>
  </si>
  <si>
    <t>4.07</t>
  </si>
  <si>
    <t>D.1.4.b - VZDUCHOTECHNIKA</t>
  </si>
  <si>
    <t>CELKEM D.1.4.b - VZDUCHOTECHNIKA</t>
  </si>
  <si>
    <t>D.1.4.d - SILNOPROUDÁ ELEKTROTECHNIKA</t>
  </si>
  <si>
    <t>Materiál</t>
  </si>
  <si>
    <t>Spínače</t>
  </si>
  <si>
    <t>741</t>
  </si>
  <si>
    <t>34535-5146</t>
  </si>
  <si>
    <t>Spínač jednopólový pod omítku, 10A/250V, řaz. 1</t>
  </si>
  <si>
    <t>34535-5211</t>
  </si>
  <si>
    <t>Kryt spínače bílý</t>
  </si>
  <si>
    <t>34535-5104</t>
  </si>
  <si>
    <t>Rámeček jednonásobný bílý</t>
  </si>
  <si>
    <t>34535-5501</t>
  </si>
  <si>
    <t>Doběhové relé do krabice</t>
  </si>
  <si>
    <t>Zásuvky</t>
  </si>
  <si>
    <t>35811-1232</t>
  </si>
  <si>
    <t>Zásuvka 16A/230V jednonásobná IP20 pod omítku bílá</t>
  </si>
  <si>
    <t>Montážní materiál</t>
  </si>
  <si>
    <t>34571-1232</t>
  </si>
  <si>
    <t>Krabice přístrojová</t>
  </si>
  <si>
    <t>34571-1241</t>
  </si>
  <si>
    <t>Krabice odbočná pod omítku</t>
  </si>
  <si>
    <t>34571-1264</t>
  </si>
  <si>
    <t>Krabice rozvodná podomítku</t>
  </si>
  <si>
    <t>21112-6000</t>
  </si>
  <si>
    <t>Ocelová nosná konstrukce všeobecně</t>
  </si>
  <si>
    <t>31432-4118</t>
  </si>
  <si>
    <t>Upevňovací bod hmoždinkou PVC</t>
  </si>
  <si>
    <t>35441-1618</t>
  </si>
  <si>
    <t>Svítidla</t>
  </si>
  <si>
    <t>34853-1500</t>
  </si>
  <si>
    <t>Vestavné LED svítidlo (8W, 895lm), IP44</t>
  </si>
  <si>
    <t>34853-1501</t>
  </si>
  <si>
    <t>Nástěnné LED svítidlo (13,8W, 966lm), IP44, koupelnové</t>
  </si>
  <si>
    <t>Recyklační poplatek - za svítidla</t>
  </si>
  <si>
    <t>Kabely a vodiče</t>
  </si>
  <si>
    <t>34158-1083</t>
  </si>
  <si>
    <t>Kabel silový Cu, PVC izolace 450V/2,5kV, -40ºC - +70ºC,                    CYKY 3Cx2,5 mm2, odolnost proti šíření plamene dle ČSN EN 60332-1</t>
  </si>
  <si>
    <t>34158-1082</t>
  </si>
  <si>
    <t>Kabel silový Cu, PVC izolace 450V/2,5kV, -40ºC - +70ºC,                    CYKY 3Cx1,5 mm2, odolnost proti šíření plamene dle ČSN EN 60332-1</t>
  </si>
  <si>
    <t>34100-0000</t>
  </si>
  <si>
    <t>Drobný jednicový materiál, jehož podíl na celkových materiálových nákladech je malý, a proto se nespecifikuje, jako: vývodky spojky vodičové do průžezu 16 mm2. sponky, příchytky, drát vázací a svařovací, spojovací materiál,nýty, elektrody…  5% z nosného materiálu</t>
  </si>
  <si>
    <t>Montáž</t>
  </si>
  <si>
    <t>74131-0201</t>
  </si>
  <si>
    <t>Montáž spínačů jedno nebo dvoupólových polozapuštěných nebo zapuštěných,šroubové připojení,  vypínačů řazení 1 - jednopólových</t>
  </si>
  <si>
    <t>HZS</t>
  </si>
  <si>
    <t>Montáž doběhového relé do krabice</t>
  </si>
  <si>
    <t>74131-3042</t>
  </si>
  <si>
    <t>Montáž zásuvek domovních se zapojením vodičů šroubové připojení polozapuštěných nebo zapuštěných 10/16 A, provedení 2P + PE pro průběžnou montáž</t>
  </si>
  <si>
    <t>74111-2061</t>
  </si>
  <si>
    <t xml:space="preserve">Montáž krabic elektroinstalačních bez napojení na trubky a lišty, demontáže a montáže víčka a přístroje přístrojových zapuštěných plastových kruhových </t>
  </si>
  <si>
    <t>74111-2001</t>
  </si>
  <si>
    <t>Montáž krabic elektroinstalačních bez napojení na trubky a lišty, demontáže a montáže víčka a přístroje protahovacích nebo odbočných zapuštěných plastových kruhových</t>
  </si>
  <si>
    <t>74111-2101</t>
  </si>
  <si>
    <t>Montáž rozvodek se zapojením na svorkovnici zapuštěných plastových kruhových</t>
  </si>
  <si>
    <t>74191-0502</t>
  </si>
  <si>
    <t>Montáž se zhotovením konstrukce pro rozvodny z profilů tenkostěnných</t>
  </si>
  <si>
    <t>46-M</t>
  </si>
  <si>
    <t>46093-2111</t>
  </si>
  <si>
    <t>Osazení kotevních prvků  hmoždinek včetně vyvrtání otvorů, pro upevnění elektroinstalací ve stěnách cihelných, vnějšího průměru do 8 mm</t>
  </si>
  <si>
    <t>74137-2111</t>
  </si>
  <si>
    <t>Montáž svítidel LED se zapojením vodičů bytových nebo společenských místností vestavných čtvercových nebo obdélníkových obsahu do 0,09  m2</t>
  </si>
  <si>
    <t>74137-2061</t>
  </si>
  <si>
    <t>Montáž svítidel LED se zapojením vodičů bytových nebo společenských místností stropních panelových obsahu do 0,09 m2</t>
  </si>
  <si>
    <t>74112-2016</t>
  </si>
  <si>
    <t>Montáž kabelů měděných bez ukončení uložených pod omítkou plných kulatých nebo bezhalogenových (CYKY) počtu a průřezu žil 3x2,5 až 6 mm2</t>
  </si>
  <si>
    <t>74112-2015</t>
  </si>
  <si>
    <t>Montáž kabelů měděných bez ukončení uložených pod omítkou plných kulatých nebo bezhalogenových (CYKY) počtu a průřezu žil 3x1,5 mm2</t>
  </si>
  <si>
    <t>Vyhledávání stávajících rozvodů</t>
  </si>
  <si>
    <t>Manipulace ve stávajících sítích NN</t>
  </si>
  <si>
    <t>Ukončení celoplastových kabelů včetně jejich zapojení v rozvaděči nebo na přístrojích</t>
  </si>
  <si>
    <t>Práce nezahrnuté v cenících 21M.46M, zapsané do montážního deníku a potvrzené investorem</t>
  </si>
  <si>
    <t>Zakreslení skutečného stavu</t>
  </si>
  <si>
    <t>Podíl prací jiných profesí než elektro - zednické výpomoce</t>
  </si>
  <si>
    <t>Koordinace profesí</t>
  </si>
  <si>
    <t>Zkoušky a prohlídky elektrických rozvodů a zařízení celková prohlídka a vyhotovení revizní zprávy pro objem montážních prací do 500 000,-Kč</t>
  </si>
  <si>
    <t>Měření osvětlovacího zařízení intenzity osvětlení na pracovišti do 50 svítidel</t>
  </si>
  <si>
    <t>CELKEM D.1.4.d - SILNOPROUDÁ ELEKTROINSTALACE</t>
  </si>
  <si>
    <t>CELKEM D.1.4 - TECHNIKA PROSTŘEDÍ STAVEB</t>
  </si>
  <si>
    <t>801-3</t>
  </si>
  <si>
    <t>96203-11M</t>
  </si>
  <si>
    <t>96508-1212</t>
  </si>
  <si>
    <t>97805-9311</t>
  </si>
  <si>
    <t>96807-2455</t>
  </si>
  <si>
    <t>99701-35M</t>
  </si>
  <si>
    <t>801-1</t>
  </si>
  <si>
    <t>63245-0123</t>
  </si>
  <si>
    <t>34227-2323</t>
  </si>
  <si>
    <t>781</t>
  </si>
  <si>
    <t>D+M</t>
  </si>
  <si>
    <t>751</t>
  </si>
  <si>
    <t>72712-D+M</t>
  </si>
  <si>
    <t>34227-2148</t>
  </si>
  <si>
    <t>61231-1121</t>
  </si>
  <si>
    <t>64294-D+M</t>
  </si>
  <si>
    <t>5.21</t>
  </si>
  <si>
    <t>6.11</t>
  </si>
  <si>
    <t>9.11</t>
  </si>
  <si>
    <t>Zařízení staveniště</t>
  </si>
  <si>
    <t>Vedení stavby - stavbyvedoucí</t>
  </si>
  <si>
    <t>72213-0801</t>
  </si>
  <si>
    <t>72581-0811</t>
  </si>
  <si>
    <t>72582-08M</t>
  </si>
  <si>
    <t>Vyhledání, vysekání a očištění stávajících rozvodů teplé a studené vody určených k demontáži</t>
  </si>
  <si>
    <t>Zazdění a zednické začištění otvorů ve stěně po demontáži stávajících rozvodů studené a teplé vody, které nebudou využívány pro rozvody nové</t>
  </si>
  <si>
    <t>Zazdění a zednické začištění otvorů ve stěně po demontovaných výtokových armaturách</t>
  </si>
  <si>
    <t>3.15</t>
  </si>
  <si>
    <t>3.16</t>
  </si>
  <si>
    <t>3.18</t>
  </si>
  <si>
    <t>3.19</t>
  </si>
  <si>
    <t>3.20</t>
  </si>
  <si>
    <t>3.22</t>
  </si>
  <si>
    <t>3.23</t>
  </si>
  <si>
    <t>3.25</t>
  </si>
  <si>
    <t>3.27</t>
  </si>
  <si>
    <t>3.28</t>
  </si>
  <si>
    <t>3.29</t>
  </si>
  <si>
    <t>3.30</t>
  </si>
  <si>
    <t>72217-4003</t>
  </si>
  <si>
    <t>72217-4002</t>
  </si>
  <si>
    <t>72217-6113</t>
  </si>
  <si>
    <t>72217-6112</t>
  </si>
  <si>
    <t>72218-1221</t>
  </si>
  <si>
    <t>72218-1222</t>
  </si>
  <si>
    <t>72218-1231</t>
  </si>
  <si>
    <t>72218-1232</t>
  </si>
  <si>
    <t>72218-1242</t>
  </si>
  <si>
    <t>Standard: dle výběru investora</t>
  </si>
  <si>
    <t>72582-2612</t>
  </si>
  <si>
    <t>72582-9131</t>
  </si>
  <si>
    <t>72584-1311</t>
  </si>
  <si>
    <t>72584-9411</t>
  </si>
  <si>
    <t>72585-1101</t>
  </si>
  <si>
    <t>72585-5311</t>
  </si>
  <si>
    <t>72586-9101</t>
  </si>
  <si>
    <t>72586-D+M</t>
  </si>
  <si>
    <t>72229-0234</t>
  </si>
  <si>
    <t>3.0</t>
  </si>
  <si>
    <t xml:space="preserve">(počty a dimenze tvarovek jsou pouze orientační je nutno upravit </t>
  </si>
  <si>
    <t>72114-0802</t>
  </si>
  <si>
    <t>72122-0801</t>
  </si>
  <si>
    <t>72129-0823</t>
  </si>
  <si>
    <t>72511-0811</t>
  </si>
  <si>
    <t>72521-0821</t>
  </si>
  <si>
    <t>72159-0813</t>
  </si>
  <si>
    <t>72586-0811</t>
  </si>
  <si>
    <t>3.31</t>
  </si>
  <si>
    <t>6.12</t>
  </si>
  <si>
    <t>72117-3706</t>
  </si>
  <si>
    <t>72117-3746</t>
  </si>
  <si>
    <t>72117-4045</t>
  </si>
  <si>
    <t>72117-4043</t>
  </si>
  <si>
    <t>72117-4042</t>
  </si>
  <si>
    <t>72127-31M</t>
  </si>
  <si>
    <t>72129-0111</t>
  </si>
  <si>
    <t>72511-2171</t>
  </si>
  <si>
    <t>72511-9122</t>
  </si>
  <si>
    <t>72524-9101</t>
  </si>
  <si>
    <t>72524-D+M</t>
  </si>
  <si>
    <t>9.06</t>
  </si>
  <si>
    <t>9.09</t>
  </si>
  <si>
    <t>9.12</t>
  </si>
  <si>
    <t>9.13</t>
  </si>
  <si>
    <t>11.</t>
  </si>
  <si>
    <t>75113-30D</t>
  </si>
  <si>
    <t>4.08</t>
  </si>
  <si>
    <t>4.09</t>
  </si>
  <si>
    <t>4.10</t>
  </si>
  <si>
    <t>4.11</t>
  </si>
  <si>
    <t>4.12</t>
  </si>
  <si>
    <t>4.13</t>
  </si>
  <si>
    <t>4.14</t>
  </si>
  <si>
    <t>5.22</t>
  </si>
  <si>
    <t>Pol. č.</t>
  </si>
  <si>
    <r>
      <t xml:space="preserve">Tepelná izolace, samolepící tepelně izolační materiál na bázi kaučuku, teplotní rozmezí -50 °C až +105 °C, tepelná vodivost </t>
    </r>
    <r>
      <rPr>
        <sz val="10"/>
        <rFont val="Calibri"/>
        <family val="2"/>
      </rPr>
      <t>≤</t>
    </r>
    <r>
      <rPr>
        <sz val="10"/>
        <rFont val="Arial"/>
        <family val="2"/>
      </rPr>
      <t xml:space="preserve"> 0,035 W/(m</t>
    </r>
    <r>
      <rPr>
        <sz val="10"/>
        <rFont val="Calibri"/>
        <family val="2"/>
      </rPr>
      <t>∙</t>
    </r>
    <r>
      <rPr>
        <sz val="10"/>
        <rFont val="Arial"/>
        <family val="2"/>
      </rPr>
      <t>K) při střední teplotě 0 °C, tloušťka 9 mm</t>
    </r>
  </si>
  <si>
    <t>(jednotlivé zařizovací předměty je nutno před objednáním odsouhlasit investorem)</t>
  </si>
  <si>
    <t>11.01</t>
  </si>
  <si>
    <t>11.02</t>
  </si>
  <si>
    <t>11.03</t>
  </si>
  <si>
    <t>11.04</t>
  </si>
  <si>
    <t>11.05</t>
  </si>
  <si>
    <t>11.06</t>
  </si>
  <si>
    <t>11.07</t>
  </si>
  <si>
    <t>Prostup pro odvětrací potrubí kanalizace prům. 100 mm utěsnit dobetonováním, na potrubí osadit lemovací manžetu, dotáhnout živičnou izolaci</t>
  </si>
  <si>
    <t>5.23</t>
  </si>
  <si>
    <t>Svod kondenzátu od stoupaček VZT potrubí do rozvodu kanalizace</t>
  </si>
  <si>
    <t>Projekt je rozdělen do 5. etap rekonstrukce:</t>
  </si>
  <si>
    <t>5. etapa</t>
  </si>
  <si>
    <t>5. etapa rekonstrukce zahrnuje prostory sociálního zázemí učitelů, společnou prádelnu studentů a úklidové prostory ve 3.NP až 6.NP</t>
  </si>
  <si>
    <t>V rámci 5. etapy bude provedeno:</t>
  </si>
  <si>
    <t xml:space="preserve">- kompletní elektroinstalace místností úklidu, prádelen a místností vychovatelů v prostoru 3. až 6.NP </t>
  </si>
  <si>
    <t xml:space="preserve">- kompletní rozvody ZTI místností úklidu, prádelen a místností vychovatelů v prostoru 3. až 6.NP </t>
  </si>
  <si>
    <t xml:space="preserve">- kompletní rozvody vzduchotechniky místností úklidu, prádelen a místností vychovatelů v prostoru 3. až 6.NP </t>
  </si>
  <si>
    <t>- zhotovení kompletní nové stoupačky splaškové kanalizace a vzduchotechniky v instalačních šachtách koupelen</t>
  </si>
  <si>
    <t>- demontáž stávající stoupačky splaškové kanalizace a vzduchotechniky v instalační šachtě úklidu a v prostoru úklidu</t>
  </si>
  <si>
    <t>- kompletní stavební úpravy místností úklidu, prádelen a místností vychovatelů v prostoru 3. až 6.NP 
- demontáž stávající stoupačky splaškové kanalizace a vzduchotechniky v instalační šachtě úklidu a v prostoru úklidu</t>
  </si>
  <si>
    <t>2.16</t>
  </si>
  <si>
    <t>2.17</t>
  </si>
  <si>
    <t>Demontáž svítidel, zásuvek, vypínačů a nevyužitých kabelových rozvodů</t>
  </si>
  <si>
    <t>Zkuška těsnosti kanalizace do DN125</t>
  </si>
  <si>
    <t>E. SOUPIS PRACÍ CELKEM</t>
  </si>
  <si>
    <t>E. SOUPIS PRACÍ - 5.etapa</t>
  </si>
  <si>
    <t>Demontáže - společné prádelny 3. až 6. NP</t>
  </si>
  <si>
    <t>Vybourání dlažby podlahy v celé ploše umývárky</t>
  </si>
  <si>
    <t>Vyvěšení dřevěných dveřních křídel 800/1970</t>
  </si>
  <si>
    <t>Vybourání ocelových zárubní 800/1970</t>
  </si>
  <si>
    <t>Demontáže - sociální zázemí vychovatelů 3. až 6. NP</t>
  </si>
  <si>
    <t>Vybourání zděného sprchového koutu, vybourání podlahy sprchy  včetně izolace, demontování vpusti, zaslepení potrubí</t>
  </si>
  <si>
    <t>Vyvěšení dřevěných dveřních křídel 700/1970</t>
  </si>
  <si>
    <t>2.07</t>
  </si>
  <si>
    <t>Demontáž stávající kuchyňské linky</t>
  </si>
  <si>
    <t>Demontáže - úklidová místnost 3. až 6. NP</t>
  </si>
  <si>
    <t>Vybourání dlažby podlahy v celé ploše úklidu a WC</t>
  </si>
  <si>
    <t>Stavební úpravy  - společné prádelny 3. až 6. NP</t>
  </si>
  <si>
    <t>Obklady stěn, výška 1,5 m</t>
  </si>
  <si>
    <t>Vymalování umývárny</t>
  </si>
  <si>
    <t>72122-6513</t>
  </si>
  <si>
    <t xml:space="preserve">Osazení podomítkového zápachového uzávěrku  HL 405 pro připojení pračky </t>
  </si>
  <si>
    <t>Dveře dřevěné plné jednokřídlové, otvíravé, do ocelové zárubně, 800/1970 mm</t>
  </si>
  <si>
    <t>Ocelová zárubeň pro dveře 800/1970</t>
  </si>
  <si>
    <t>Stavební úpravy  - sociální zázemí vychovatelů 3. až 6. NP</t>
  </si>
  <si>
    <t>Voda, kanalizace plast (splašková) - požární manžeta nebo ucpávka</t>
  </si>
  <si>
    <t>Obklady stěn, výška 2,0m (sprcha), výška 1,5 m (WC, předsíň, pás za kuchyňskou linkou)</t>
  </si>
  <si>
    <t>Nová kuchyňská linka dl. 1,2 mm  s dřezem, vybavení určí provozovatel</t>
  </si>
  <si>
    <t>Vyzdění přizdívky v tl. cca 50 mm, zarovnat stěnu pro sprchovou vaničku 900/900</t>
  </si>
  <si>
    <t>Vymalování koupelny, WC, kuchyňky</t>
  </si>
  <si>
    <t>Dveře dřevěné plné jednokřídlové, otvíravé, do ocelové zárubně, 700/1970 mm</t>
  </si>
  <si>
    <t>Dveře dřevěné plné jednokřídlové, otvíravé, do ocelové zárubně, 600/1970 mm, dveře osadit záchodovou klikou</t>
  </si>
  <si>
    <t>5.18</t>
  </si>
  <si>
    <t>Revizní dvířka plastová 300/300 mm,                                                                              osadit v místě uzávěru vody (každé patro) a u podlahy místnosti (3.np - 6.np) pro revizi požárního utěsnění prostupů</t>
  </si>
  <si>
    <t>Revizní dvířka plastová 150/300 mm,                                                                              osadit v místě čistícího kusu kanalizace (3.NP a 5.NP) a v místě požárního utěsnění prostupů (nad podlahou nebo pod stropem každého patra)</t>
  </si>
  <si>
    <t>5.24</t>
  </si>
  <si>
    <t>Stavební úpravy - úklidová místnost 3. až 6. NP</t>
  </si>
  <si>
    <t>Sádrokartonová příčka jednostranná se zesílením pro zavěšení umyvadla, 
ocelový rošt, desky tl. 12,5 mm, výška 1,2m</t>
  </si>
  <si>
    <t>6.07</t>
  </si>
  <si>
    <t>6.08</t>
  </si>
  <si>
    <t>6.09</t>
  </si>
  <si>
    <t>Vymalování úklidu a WC</t>
  </si>
  <si>
    <t>Dveře dřevěné plné jednokřídlové, otvíravé, do ocelové zárubně, 600/1970 mm
osazené větrací mřížkou 500x100mm</t>
  </si>
  <si>
    <t>6.13</t>
  </si>
  <si>
    <t>6.14</t>
  </si>
  <si>
    <t>Revizní dvířka plastová 300/300 mm, osadit v místě čistícího kusu kanalizace (3. NP a 6.NP) a v místě uzávěru vody (každé patro)</t>
  </si>
  <si>
    <t>6.15</t>
  </si>
  <si>
    <t>6.16</t>
  </si>
  <si>
    <t>6.17</t>
  </si>
  <si>
    <t>6.18</t>
  </si>
  <si>
    <t>7.05</t>
  </si>
  <si>
    <t>8.01</t>
  </si>
  <si>
    <t>8.03</t>
  </si>
  <si>
    <t>3.11</t>
  </si>
  <si>
    <t>72581-3111</t>
  </si>
  <si>
    <t>Ventil rohový G 1/2 pro připojení pračky</t>
  </si>
  <si>
    <t>3.12</t>
  </si>
  <si>
    <t>72581-9201</t>
  </si>
  <si>
    <t>3.13</t>
  </si>
  <si>
    <t>72582-1312</t>
  </si>
  <si>
    <t>Baterie dřezová nástěnná páková</t>
  </si>
  <si>
    <t>3.14</t>
  </si>
  <si>
    <t>72582-9101</t>
  </si>
  <si>
    <t>Montáž dřezové baterie nástěnné</t>
  </si>
  <si>
    <t>3.17</t>
  </si>
  <si>
    <t>72582-D+M</t>
  </si>
  <si>
    <t>Baterie páková pro výlevku</t>
  </si>
  <si>
    <t>3.21</t>
  </si>
  <si>
    <t>72585-2103</t>
  </si>
  <si>
    <t>Zápachová uzávěrka pro dřezy</t>
  </si>
  <si>
    <t>3.24</t>
  </si>
  <si>
    <t>72586-9203</t>
  </si>
  <si>
    <t>Montáž zápachových uzávěrek dřezových</t>
  </si>
  <si>
    <t>3.26</t>
  </si>
  <si>
    <t>72223-2045</t>
  </si>
  <si>
    <t>Přemístění stávajících uzavíracích armatur v koupelnách učitelů</t>
  </si>
  <si>
    <t>72522-0831</t>
  </si>
  <si>
    <t>Demontáž van litinových rohových</t>
  </si>
  <si>
    <t xml:space="preserve">včetně vybourání obezdění vany, odpojení připojovacího potrubí vody a kanalizace </t>
  </si>
  <si>
    <t>72531-0823</t>
  </si>
  <si>
    <t>Demontáž dřezů jednodílných vestavěných</t>
  </si>
  <si>
    <t>72533-0820</t>
  </si>
  <si>
    <t>Demontáž výlevek diturvinových</t>
  </si>
  <si>
    <t>72121-1421</t>
  </si>
  <si>
    <t>Podlahová vpusť se svislým odtokem DN110</t>
  </si>
  <si>
    <t>72122-6521</t>
  </si>
  <si>
    <t>Zápachové uzávěry nástěnné pro pračku DN50</t>
  </si>
  <si>
    <t>8.08</t>
  </si>
  <si>
    <t>8.09</t>
  </si>
  <si>
    <t>8.12</t>
  </si>
  <si>
    <t>72521-1601</t>
  </si>
  <si>
    <t>Keramické umyvadlo š.45cm s otvorem pro armaturu včetně sifonu</t>
  </si>
  <si>
    <t>připevněná na stěnu šrouby</t>
  </si>
  <si>
    <t>72521-1603</t>
  </si>
  <si>
    <t>Keramické umyvadlo š.60cm s otvorem pro armaturu včetně sifonu</t>
  </si>
  <si>
    <t>72521-9102</t>
  </si>
  <si>
    <t>Montáž umyvadla na šrouby do zdiva</t>
  </si>
  <si>
    <t>72524-1513</t>
  </si>
  <si>
    <t>čtvercová 900x900 mm</t>
  </si>
  <si>
    <t>9.07</t>
  </si>
  <si>
    <t>72524-5162</t>
  </si>
  <si>
    <t>zásuvné třídílné š.900mm</t>
  </si>
  <si>
    <t>9.08</t>
  </si>
  <si>
    <t>72531-11D</t>
  </si>
  <si>
    <t>Dřez jednoduchý nerezový bez odkapávací plochy š. 45cm</t>
  </si>
  <si>
    <t>Dřez technický na praní prádla š. 70cm, mat. polypropylen</t>
  </si>
  <si>
    <t>72531-9111</t>
  </si>
  <si>
    <t>Montáž dřezu</t>
  </si>
  <si>
    <t>72533-1111</t>
  </si>
  <si>
    <t>Výlevka volně stojící se zadním připojením + plastová mřížka</t>
  </si>
  <si>
    <t>9.14</t>
  </si>
  <si>
    <t>72533-9111</t>
  </si>
  <si>
    <t>Montáž výlevky</t>
  </si>
  <si>
    <t>9.15</t>
  </si>
  <si>
    <t>72511-1231</t>
  </si>
  <si>
    <t>Splachovače nádržkové keramické nízkopoložené</t>
  </si>
  <si>
    <t>9.16</t>
  </si>
  <si>
    <t>72511-9112</t>
  </si>
  <si>
    <t>Montáž splachovačů nádržkových</t>
  </si>
  <si>
    <t>9.17</t>
  </si>
  <si>
    <t>Zařízení č. 2 - Větrání sociálního zázemí vychovatelů</t>
  </si>
  <si>
    <t>Diagonální ventilátor do kruhového potrubí  (Ø160mm)</t>
  </si>
  <si>
    <t>externí tlak 150 Pa</t>
  </si>
  <si>
    <t>Talířový ventil  pro odvod vzduchu (Ø150mm)</t>
  </si>
  <si>
    <t>vzduchové množství 180 m3h-1</t>
  </si>
  <si>
    <t>vzduchové množství 50 m3h-1</t>
  </si>
  <si>
    <t>Ohebná hadice s útlumem hluku - Ø150mm</t>
  </si>
  <si>
    <t>2.11</t>
  </si>
  <si>
    <t>Zařízení č. 3 - Větrání úklidu a prádelny</t>
  </si>
  <si>
    <t>Diagonální ventilátor do kruhového potrubí  (Ø100mm)</t>
  </si>
  <si>
    <t>34535-5105</t>
  </si>
  <si>
    <t>Rámeček dvojnásobný bílý</t>
  </si>
  <si>
    <t>34521-8936</t>
  </si>
  <si>
    <t>Elektroinstalační trubka ohebná PVC 2323</t>
  </si>
  <si>
    <t>Svorka pro vyrovnání potenciálu EPS 1</t>
  </si>
  <si>
    <t>34511-2712</t>
  </si>
  <si>
    <t>Elektroinstalační lišta PVC 24x22 včetně rohů a koncovek</t>
  </si>
  <si>
    <t>34853-1502</t>
  </si>
  <si>
    <t>Nástěnné LED svítidlo (6W, 420lm), do kuchyňské linky</t>
  </si>
  <si>
    <t>34112-2101</t>
  </si>
  <si>
    <t>Vodič 6 zž - PVC izolovaný jednožilový vodič pro vnitřní vedení</t>
  </si>
  <si>
    <t>Doplnění stávajících rozvaděčů</t>
  </si>
  <si>
    <t>1.23</t>
  </si>
  <si>
    <t>34413-6144</t>
  </si>
  <si>
    <t>Jistič 16/1B</t>
  </si>
  <si>
    <t>74111-0041</t>
  </si>
  <si>
    <t>Montáž trubek elektroinstalačních s nasunutím nebo našroubováním do krabic plastových ohebných, uložených pevně  o přes 11 do 23mm</t>
  </si>
  <si>
    <t>Montáž svorky pro vyrovnání potenciálu EPS 1  4 ks</t>
  </si>
  <si>
    <t>74111-0511</t>
  </si>
  <si>
    <t>Montáž lišt a kanálků elektroinstalačních se spojkami, ohyby a rohy s nasunutím do krabic, vkládacích s víčkem šířky do 60 mm</t>
  </si>
  <si>
    <t>74112-0301</t>
  </si>
  <si>
    <t>Montáž vodič Cu izolovaný plný a laněný s PVC pláštěm žíla 0,55-16 mm2 pevně (CY, CHAH-R(V))</t>
  </si>
  <si>
    <t>74132-0101</t>
  </si>
  <si>
    <t xml:space="preserve">Montáž jističů se zapojením vodičů jednopólových nn do 25 A s krytem   </t>
  </si>
  <si>
    <t>E. SOUPIS PRACÍ 5. etapa CELKEM</t>
  </si>
  <si>
    <r>
      <t>m</t>
    </r>
    <r>
      <rPr>
        <sz val="10"/>
        <rFont val="Arial CE"/>
        <family val="0"/>
      </rPr>
      <t>2</t>
    </r>
  </si>
  <si>
    <t>vzduchové množství 230  m3h-1</t>
  </si>
  <si>
    <t>vzduchové množství 160 - 190  m3h-1</t>
  </si>
  <si>
    <t>vzduchové množství 100  m3h-1</t>
  </si>
  <si>
    <t>vzduchové množství 50 - 100 m3h-1</t>
  </si>
  <si>
    <t>DPH 21 %</t>
  </si>
  <si>
    <t>Celkem vč. DPH</t>
  </si>
  <si>
    <t>Celkem    za 1 jed.</t>
  </si>
  <si>
    <t>Cena v Kč</t>
  </si>
  <si>
    <t>dodávka</t>
  </si>
  <si>
    <t>montáž</t>
  </si>
  <si>
    <t>Montáž ventilů nástěnných G 1/2</t>
  </si>
  <si>
    <t>Osazení skládaného podhledu bez požární odolnosti, hs = 2,45 m</t>
  </si>
  <si>
    <t>Vyzdění soklu pod keramickou vaničku z pórobetonových tvárnic tl. 100 mm, sokl vyzdít i kolem stávající příčky</t>
  </si>
  <si>
    <t>Přizdívka z pórobetonových tvárnic tl.50 pro zakrytí rozvodů kanalizace, výška 1,2 m</t>
  </si>
  <si>
    <t>Osazení skládaného podhledu z minerálních pohledových desek bez požární odolnosti, hs = 2,45 m</t>
  </si>
  <si>
    <t>Obezdění stoupačky kanalizace pórobetonovými tvárnicemi</t>
  </si>
  <si>
    <t>Obezdění stoupačky kanalizace z pórobetonových tvárnic
v případě výskytu čistícího kusu osadit plastová dvířka 150/300</t>
  </si>
  <si>
    <t>Celkem      bez DPH</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</si>
</sst>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67">
    <font>
      <sz val="10"/>
      <name val="Arial CE"/>
      <family val="0"/>
    </font>
    <font>
      <sz val="10"/>
      <name val="Arial"/>
      <family val="2"/>
    </font>
    <font>
      <sz val="8"/>
      <name val="Arial CE"/>
      <family val="0"/>
    </font>
    <font>
      <b/>
      <sz val="8"/>
      <name val="Arial CE"/>
      <family val="0"/>
    </font>
    <font>
      <b/>
      <sz val="10"/>
      <name val="Arial CE"/>
      <family val="0"/>
    </font>
    <font>
      <sz val="11"/>
      <name val="Arial"/>
      <family val="2"/>
    </font>
    <font>
      <i/>
      <sz val="10"/>
      <name val="Arial CE"/>
      <family val="0"/>
    </font>
    <font>
      <u val="single"/>
      <sz val="10.6"/>
      <color indexed="12"/>
      <name val="Arial CE"/>
      <family val="0"/>
    </font>
    <font>
      <u val="single"/>
      <sz val="10.6"/>
      <color indexed="36"/>
      <name val="Arial CE"/>
      <family val="0"/>
    </font>
    <font>
      <b/>
      <sz val="10"/>
      <name val="Arial"/>
      <family val="2"/>
    </font>
    <font>
      <sz val="9"/>
      <name val="Tahoma"/>
      <family val="2"/>
    </font>
    <font>
      <b/>
      <sz val="9"/>
      <name val="Tahoma"/>
      <family val="2"/>
    </font>
    <font>
      <b/>
      <u val="single"/>
      <sz val="10"/>
      <name val="Arial"/>
      <family val="2"/>
    </font>
    <font>
      <i/>
      <sz val="10"/>
      <name val="Arial"/>
      <family val="2"/>
    </font>
    <font>
      <b/>
      <i/>
      <u val="single"/>
      <sz val="10"/>
      <name val="Arial"/>
      <family val="2"/>
    </font>
    <font>
      <b/>
      <i/>
      <sz val="10"/>
      <name val="Arial"/>
      <family val="2"/>
    </font>
    <font>
      <sz val="10"/>
      <name val="Calibri"/>
      <family val="2"/>
    </font>
    <font>
      <sz val="10"/>
      <color indexed="8"/>
      <name val="Arial CE"/>
      <family val="0"/>
    </font>
    <font>
      <b/>
      <i/>
      <sz val="10"/>
      <name val="Arial CE"/>
      <family val="0"/>
    </font>
    <font>
      <i/>
      <u val="singl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55"/>
      <name val="Arial"/>
      <family val="2"/>
    </font>
    <font>
      <sz val="10"/>
      <color indexed="17"/>
      <name val="Arial"/>
      <family val="2"/>
    </font>
    <font>
      <sz val="10"/>
      <color indexed="8"/>
      <name val="Arial"/>
      <family val="2"/>
    </font>
    <font>
      <sz val="10"/>
      <color indexed="55"/>
      <name val="Arial CE"/>
      <family val="0"/>
    </font>
    <font>
      <sz val="10"/>
      <color indexed="10"/>
      <name val="Arial"/>
      <family val="2"/>
    </font>
    <font>
      <sz val="10"/>
      <color indexed="4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tint="-0.3499799966812134"/>
      <name val="Arial"/>
      <family val="2"/>
    </font>
    <font>
      <sz val="10"/>
      <color rgb="FF00B050"/>
      <name val="Arial"/>
      <family val="2"/>
    </font>
    <font>
      <sz val="10"/>
      <color theme="1"/>
      <name val="Arial"/>
      <family val="2"/>
    </font>
    <font>
      <sz val="10"/>
      <color theme="0" tint="-0.3499799966812134"/>
      <name val="Arial CE"/>
      <family val="0"/>
    </font>
    <font>
      <sz val="10"/>
      <color rgb="FFFF0000"/>
      <name val="Arial"/>
      <family val="2"/>
    </font>
    <font>
      <sz val="10"/>
      <color rgb="FF00B0F0"/>
      <name val="Arial"/>
      <family val="2"/>
    </font>
    <font>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C000"/>
        <bgColor indexed="64"/>
      </patternFill>
    </fill>
  </fills>
  <borders count="8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style="medium"/>
      <right style="thin"/>
      <top style="hair"/>
      <bottom style="hair"/>
    </border>
    <border>
      <left style="thin"/>
      <right>
        <color indexed="63"/>
      </right>
      <top style="hair"/>
      <bottom style="hair"/>
    </border>
    <border>
      <left style="medium"/>
      <right style="thin">
        <color indexed="8"/>
      </right>
      <top style="hair"/>
      <bottom style="hair"/>
    </border>
    <border>
      <left style="thin">
        <color indexed="8"/>
      </left>
      <right style="thin">
        <color indexed="8"/>
      </right>
      <top style="hair"/>
      <bottom style="hair"/>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style="thin">
        <color indexed="8"/>
      </right>
      <top style="medium"/>
      <bottom style="thin"/>
    </border>
    <border>
      <left style="thin">
        <color indexed="8"/>
      </left>
      <right style="thin">
        <color indexed="8"/>
      </right>
      <top style="medium"/>
      <bottom style="thin"/>
    </border>
    <border>
      <left style="thin">
        <color indexed="8"/>
      </left>
      <right>
        <color indexed="63"/>
      </right>
      <top style="medium"/>
      <bottom style="thin"/>
    </border>
    <border>
      <left style="medium"/>
      <right style="thin"/>
      <top style="medium"/>
      <bottom style="thin"/>
    </border>
    <border>
      <left>
        <color indexed="63"/>
      </left>
      <right>
        <color indexed="63"/>
      </right>
      <top style="medium"/>
      <bottom style="thin"/>
    </border>
    <border>
      <left style="thin">
        <color indexed="8"/>
      </left>
      <right style="medium"/>
      <top style="medium"/>
      <bottom style="thin"/>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medium"/>
      <top>
        <color indexed="63"/>
      </top>
      <bottom style="hair"/>
    </border>
    <border>
      <left style="thin">
        <color indexed="8"/>
      </left>
      <right>
        <color indexed="63"/>
      </right>
      <top style="hair"/>
      <bottom style="hair"/>
    </border>
    <border>
      <left style="thin">
        <color indexed="8"/>
      </left>
      <right>
        <color indexed="63"/>
      </right>
      <top>
        <color indexed="63"/>
      </top>
      <bottom>
        <color indexed="63"/>
      </bottom>
    </border>
    <border>
      <left style="medium"/>
      <right style="thin"/>
      <top>
        <color indexed="63"/>
      </top>
      <bottom>
        <color indexed="63"/>
      </bottom>
    </border>
    <border>
      <left>
        <color indexed="63"/>
      </left>
      <right>
        <color indexed="63"/>
      </right>
      <top style="hair"/>
      <bottom style="hair"/>
    </border>
    <border>
      <left style="thin"/>
      <right style="thin">
        <color indexed="8"/>
      </right>
      <top style="hair"/>
      <bottom style="hair"/>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color indexed="63"/>
      </right>
      <top style="hair"/>
      <bottom>
        <color indexed="63"/>
      </bottom>
    </border>
    <border>
      <left style="medium"/>
      <right style="thin"/>
      <top style="thin"/>
      <bottom style="hair"/>
    </border>
    <border>
      <left style="thin"/>
      <right style="thin"/>
      <top style="thin"/>
      <bottom style="hair"/>
    </border>
    <border>
      <left style="thin"/>
      <right>
        <color indexed="63"/>
      </right>
      <top style="thin"/>
      <bottom style="hair"/>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medium"/>
      <right>
        <color indexed="63"/>
      </right>
      <top style="thin"/>
      <bottom style="thin"/>
    </border>
    <border>
      <left style="thin"/>
      <right style="thin"/>
      <top style="hair"/>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medium"/>
      <right style="thin"/>
      <top style="medium"/>
      <bottom style="medium"/>
    </border>
    <border>
      <left>
        <color indexed="63"/>
      </left>
      <right>
        <color indexed="63"/>
      </right>
      <top style="medium"/>
      <bottom style="medium"/>
    </border>
    <border>
      <left style="thin">
        <color indexed="8"/>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thin"/>
    </border>
    <border>
      <left style="thin">
        <color indexed="8"/>
      </left>
      <right style="thin">
        <color indexed="8"/>
      </right>
      <top style="medium"/>
      <bottom>
        <color indexed="63"/>
      </bottom>
    </border>
    <border>
      <left style="medium"/>
      <right style="thin">
        <color indexed="8"/>
      </right>
      <top style="medium"/>
      <bottom>
        <color indexed="63"/>
      </bottom>
    </border>
    <border>
      <left style="medium"/>
      <right style="thin">
        <color indexed="8"/>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style="thin">
        <color indexed="8"/>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46" fillId="20" borderId="0" applyNumberFormat="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432">
    <xf numFmtId="0" fontId="0" fillId="0" borderId="0" xfId="0" applyAlignment="1">
      <alignment/>
    </xf>
    <xf numFmtId="0" fontId="2" fillId="0" borderId="0" xfId="0" applyFont="1" applyBorder="1" applyAlignment="1">
      <alignment vertical="center"/>
    </xf>
    <xf numFmtId="0" fontId="3"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vertical="center"/>
    </xf>
    <xf numFmtId="0" fontId="5" fillId="0" borderId="0" xfId="0" applyFont="1" applyFill="1" applyBorder="1" applyAlignment="1">
      <alignment/>
    </xf>
    <xf numFmtId="49" fontId="4" fillId="33" borderId="0" xfId="0" applyNumberFormat="1" applyFont="1" applyFill="1" applyBorder="1" applyAlignment="1" applyProtection="1">
      <alignment horizontal="center" vertical="top"/>
      <protection/>
    </xf>
    <xf numFmtId="49" fontId="4" fillId="33" borderId="0" xfId="0" applyNumberFormat="1" applyFont="1" applyFill="1" applyBorder="1" applyAlignment="1" applyProtection="1">
      <alignment vertical="top"/>
      <protection/>
    </xf>
    <xf numFmtId="0" fontId="4" fillId="33" borderId="0" xfId="0" applyFont="1" applyFill="1" applyBorder="1" applyAlignment="1" applyProtection="1">
      <alignment horizontal="right" vertical="top"/>
      <protection/>
    </xf>
    <xf numFmtId="0" fontId="1" fillId="0" borderId="10" xfId="0" applyFont="1" applyFill="1" applyBorder="1" applyAlignment="1" applyProtection="1">
      <alignment horizontal="left" wrapText="1"/>
      <protection/>
    </xf>
    <xf numFmtId="49" fontId="13" fillId="0" borderId="0" xfId="0" applyNumberFormat="1" applyFont="1" applyBorder="1" applyAlignment="1" applyProtection="1">
      <alignment horizontal="left" vertical="top" wrapText="1"/>
      <protection locked="0"/>
    </xf>
    <xf numFmtId="49" fontId="0" fillId="33" borderId="11" xfId="0" applyNumberFormat="1" applyFont="1" applyFill="1" applyBorder="1" applyAlignment="1" applyProtection="1">
      <alignment horizontal="center" vertical="top"/>
      <protection/>
    </xf>
    <xf numFmtId="49" fontId="0" fillId="33" borderId="0" xfId="0" applyNumberFormat="1" applyFont="1" applyFill="1" applyBorder="1" applyAlignment="1" applyProtection="1">
      <alignment horizontal="center" vertical="top"/>
      <protection/>
    </xf>
    <xf numFmtId="49" fontId="0" fillId="33" borderId="0" xfId="0" applyNumberFormat="1" applyFont="1" applyFill="1" applyBorder="1" applyAlignment="1" applyProtection="1">
      <alignment horizontal="left" vertical="top"/>
      <protection/>
    </xf>
    <xf numFmtId="0" fontId="0" fillId="33" borderId="0" xfId="0" applyFont="1" applyFill="1" applyBorder="1" applyAlignment="1" applyProtection="1">
      <alignment horizontal="right" vertical="top"/>
      <protection/>
    </xf>
    <xf numFmtId="0" fontId="2" fillId="0" borderId="11" xfId="0" applyFont="1" applyBorder="1" applyAlignment="1">
      <alignment vertical="center"/>
    </xf>
    <xf numFmtId="0" fontId="2" fillId="0" borderId="12" xfId="0" applyFont="1" applyBorder="1" applyAlignment="1">
      <alignment vertical="center"/>
    </xf>
    <xf numFmtId="49" fontId="13" fillId="0" borderId="0" xfId="0" applyNumberFormat="1" applyFont="1" applyBorder="1" applyAlignment="1" applyProtection="1">
      <alignment vertical="top" wrapText="1"/>
      <protection locked="0"/>
    </xf>
    <xf numFmtId="0" fontId="5" fillId="0" borderId="0" xfId="0" applyFont="1" applyFill="1" applyBorder="1" applyAlignment="1">
      <alignment/>
    </xf>
    <xf numFmtId="4" fontId="1" fillId="0" borderId="13" xfId="0" applyNumberFormat="1" applyFont="1" applyFill="1" applyBorder="1" applyAlignment="1" applyProtection="1">
      <alignment horizontal="right" vertical="top"/>
      <protection locked="0"/>
    </xf>
    <xf numFmtId="4" fontId="1" fillId="0" borderId="10" xfId="0" applyNumberFormat="1" applyFont="1" applyFill="1" applyBorder="1" applyAlignment="1" applyProtection="1">
      <alignment horizontal="right" vertical="top"/>
      <protection locked="0"/>
    </xf>
    <xf numFmtId="4" fontId="1" fillId="0" borderId="14" xfId="0" applyNumberFormat="1" applyFont="1" applyFill="1" applyBorder="1" applyAlignment="1" applyProtection="1">
      <alignment vertical="top"/>
      <protection locked="0"/>
    </xf>
    <xf numFmtId="4" fontId="1" fillId="0" borderId="15" xfId="0" applyNumberFormat="1" applyFont="1" applyFill="1" applyBorder="1" applyAlignment="1" applyProtection="1">
      <alignment vertical="top"/>
      <protection locked="0"/>
    </xf>
    <xf numFmtId="4" fontId="0" fillId="0" borderId="14" xfId="0" applyNumberFormat="1" applyFont="1" applyFill="1" applyBorder="1" applyAlignment="1" applyProtection="1">
      <alignment vertical="top"/>
      <protection locked="0"/>
    </xf>
    <xf numFmtId="4" fontId="0" fillId="0" borderId="15" xfId="0" applyNumberFormat="1" applyFont="1" applyFill="1" applyBorder="1" applyAlignment="1" applyProtection="1">
      <alignment vertical="top"/>
      <protection locked="0"/>
    </xf>
    <xf numFmtId="4" fontId="0" fillId="0" borderId="14" xfId="0" applyNumberFormat="1" applyFont="1" applyBorder="1" applyAlignment="1" applyProtection="1">
      <alignment vertical="top"/>
      <protection locked="0"/>
    </xf>
    <xf numFmtId="4" fontId="0" fillId="0" borderId="15" xfId="0" applyNumberFormat="1" applyFont="1" applyBorder="1" applyAlignment="1" applyProtection="1">
      <alignment vertical="top"/>
      <protection locked="0"/>
    </xf>
    <xf numFmtId="4" fontId="9" fillId="0" borderId="16" xfId="0" applyNumberFormat="1" applyFont="1" applyFill="1" applyBorder="1" applyAlignment="1" applyProtection="1">
      <alignment horizontal="center" vertical="top" wrapText="1"/>
      <protection locked="0"/>
    </xf>
    <xf numFmtId="4" fontId="9" fillId="0" borderId="17" xfId="0" applyNumberFormat="1" applyFont="1" applyFill="1" applyBorder="1" applyAlignment="1" applyProtection="1">
      <alignment horizontal="center" vertical="top" wrapText="1"/>
      <protection locked="0"/>
    </xf>
    <xf numFmtId="4" fontId="9" fillId="0" borderId="18" xfId="0" applyNumberFormat="1" applyFont="1" applyFill="1" applyBorder="1" applyAlignment="1" applyProtection="1">
      <alignment horizontal="center" vertical="top" wrapText="1"/>
      <protection locked="0"/>
    </xf>
    <xf numFmtId="4" fontId="9" fillId="0" borderId="19" xfId="0" applyNumberFormat="1" applyFont="1" applyFill="1" applyBorder="1" applyAlignment="1" applyProtection="1">
      <alignment horizontal="center" vertical="top" wrapText="1"/>
      <protection locked="0"/>
    </xf>
    <xf numFmtId="4" fontId="1" fillId="0" borderId="14" xfId="0" applyNumberFormat="1" applyFont="1" applyFill="1" applyBorder="1" applyAlignment="1" applyProtection="1">
      <alignment horizontal="right" vertical="top"/>
      <protection locked="0"/>
    </xf>
    <xf numFmtId="4" fontId="60" fillId="0" borderId="14" xfId="0" applyNumberFormat="1" applyFont="1" applyFill="1" applyBorder="1" applyAlignment="1" applyProtection="1">
      <alignment vertical="top"/>
      <protection locked="0"/>
    </xf>
    <xf numFmtId="4" fontId="1" fillId="0" borderId="10" xfId="0" applyNumberFormat="1" applyFont="1" applyFill="1" applyBorder="1" applyAlignment="1" applyProtection="1">
      <alignment vertical="top"/>
      <protection locked="0"/>
    </xf>
    <xf numFmtId="4" fontId="9" fillId="0" borderId="14" xfId="0" applyNumberFormat="1" applyFont="1" applyFill="1" applyBorder="1" applyAlignment="1" applyProtection="1">
      <alignment horizontal="center" vertical="top" wrapText="1"/>
      <protection locked="0"/>
    </xf>
    <xf numFmtId="4" fontId="9" fillId="0" borderId="10" xfId="0" applyNumberFormat="1" applyFont="1" applyFill="1" applyBorder="1" applyAlignment="1" applyProtection="1">
      <alignment horizontal="center" vertical="top" wrapText="1"/>
      <protection locked="0"/>
    </xf>
    <xf numFmtId="4" fontId="60" fillId="0" borderId="10" xfId="0" applyNumberFormat="1" applyFont="1" applyFill="1" applyBorder="1" applyAlignment="1" applyProtection="1">
      <alignment vertical="top"/>
      <protection locked="0"/>
    </xf>
    <xf numFmtId="4" fontId="1" fillId="0" borderId="14" xfId="0" applyNumberFormat="1" applyFont="1" applyFill="1" applyBorder="1" applyAlignment="1" applyProtection="1">
      <alignment horizontal="right" vertical="top" wrapText="1"/>
      <protection locked="0"/>
    </xf>
    <xf numFmtId="4" fontId="1" fillId="0" borderId="10" xfId="0" applyNumberFormat="1" applyFont="1" applyFill="1" applyBorder="1" applyAlignment="1" applyProtection="1">
      <alignment horizontal="right" vertical="top" wrapText="1"/>
      <protection locked="0"/>
    </xf>
    <xf numFmtId="4" fontId="61" fillId="0" borderId="14" xfId="0" applyNumberFormat="1" applyFont="1" applyFill="1" applyBorder="1" applyAlignment="1" applyProtection="1">
      <alignment horizontal="right" vertical="top" wrapText="1"/>
      <protection locked="0"/>
    </xf>
    <xf numFmtId="4" fontId="61" fillId="0" borderId="10" xfId="0" applyNumberFormat="1" applyFont="1" applyFill="1" applyBorder="1" applyAlignment="1" applyProtection="1">
      <alignment horizontal="right" vertical="top" wrapText="1"/>
      <protection locked="0"/>
    </xf>
    <xf numFmtId="4" fontId="62" fillId="0" borderId="14" xfId="0" applyNumberFormat="1" applyFont="1" applyFill="1" applyBorder="1" applyAlignment="1" applyProtection="1">
      <alignment horizontal="right" vertical="top" wrapText="1"/>
      <protection locked="0"/>
    </xf>
    <xf numFmtId="4" fontId="62" fillId="0" borderId="10" xfId="0" applyNumberFormat="1" applyFont="1" applyFill="1" applyBorder="1" applyAlignment="1" applyProtection="1">
      <alignment horizontal="right" vertical="top" wrapText="1"/>
      <protection locked="0"/>
    </xf>
    <xf numFmtId="4" fontId="63" fillId="0" borderId="14" xfId="0" applyNumberFormat="1" applyFont="1" applyFill="1" applyBorder="1" applyAlignment="1" applyProtection="1">
      <alignment vertical="top"/>
      <protection locked="0"/>
    </xf>
    <xf numFmtId="4" fontId="63" fillId="0" borderId="10" xfId="0" applyNumberFormat="1" applyFont="1" applyFill="1" applyBorder="1" applyAlignment="1" applyProtection="1">
      <alignment vertical="top"/>
      <protection locked="0"/>
    </xf>
    <xf numFmtId="4" fontId="0" fillId="0" borderId="14" xfId="0" applyNumberFormat="1" applyFont="1" applyFill="1" applyBorder="1" applyAlignment="1" applyProtection="1">
      <alignment horizontal="right" vertical="top"/>
      <protection locked="0"/>
    </xf>
    <xf numFmtId="4" fontId="0" fillId="0" borderId="10" xfId="0" applyNumberFormat="1" applyFont="1" applyFill="1" applyBorder="1" applyAlignment="1" applyProtection="1">
      <alignment horizontal="right" vertical="top"/>
      <protection locked="0"/>
    </xf>
    <xf numFmtId="4" fontId="0" fillId="0" borderId="10" xfId="0" applyNumberFormat="1" applyFont="1" applyFill="1" applyBorder="1" applyAlignment="1" applyProtection="1">
      <alignment vertical="top"/>
      <protection locked="0"/>
    </xf>
    <xf numFmtId="4" fontId="0" fillId="0" borderId="14" xfId="0" applyNumberFormat="1" applyFont="1" applyFill="1" applyBorder="1" applyAlignment="1" applyProtection="1">
      <alignment horizontal="right" vertical="top"/>
      <protection locked="0"/>
    </xf>
    <xf numFmtId="4" fontId="0" fillId="0" borderId="10" xfId="0" applyNumberFormat="1" applyFont="1" applyFill="1" applyBorder="1" applyAlignment="1" applyProtection="1">
      <alignment horizontal="right" vertical="top"/>
      <protection locked="0"/>
    </xf>
    <xf numFmtId="4" fontId="0" fillId="0" borderId="14" xfId="0" applyNumberFormat="1" applyFont="1" applyFill="1" applyBorder="1" applyAlignment="1" applyProtection="1">
      <alignment vertical="top"/>
      <protection locked="0"/>
    </xf>
    <xf numFmtId="0" fontId="18" fillId="0" borderId="20" xfId="0" applyFont="1" applyFill="1" applyBorder="1" applyAlignment="1" applyProtection="1">
      <alignment horizontal="center" vertical="center" wrapText="1"/>
      <protection/>
    </xf>
    <xf numFmtId="0" fontId="18" fillId="0" borderId="20" xfId="0" applyFont="1" applyBorder="1" applyAlignment="1" applyProtection="1">
      <alignment horizontal="center" vertical="center" wrapText="1" shrinkToFit="1"/>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wrapText="1"/>
      <protection/>
    </xf>
    <xf numFmtId="0" fontId="5" fillId="0" borderId="0" xfId="0" applyFont="1" applyFill="1" applyBorder="1" applyAlignment="1" applyProtection="1">
      <alignment/>
      <protection/>
    </xf>
    <xf numFmtId="0" fontId="5" fillId="0" borderId="12" xfId="0" applyFont="1" applyFill="1" applyBorder="1" applyAlignment="1" applyProtection="1">
      <alignment/>
      <protection/>
    </xf>
    <xf numFmtId="0" fontId="14" fillId="0" borderId="11" xfId="0" applyFont="1" applyBorder="1" applyAlignment="1" applyProtection="1">
      <alignment horizontal="left" vertical="top"/>
      <protection/>
    </xf>
    <xf numFmtId="0" fontId="14" fillId="0" borderId="0" xfId="0" applyFont="1" applyBorder="1" applyAlignment="1" applyProtection="1">
      <alignment horizontal="left" vertical="top"/>
      <protection/>
    </xf>
    <xf numFmtId="0" fontId="14" fillId="0" borderId="0" xfId="0" applyFont="1" applyBorder="1" applyAlignment="1" applyProtection="1">
      <alignment vertical="top"/>
      <protection/>
    </xf>
    <xf numFmtId="49" fontId="9" fillId="0" borderId="11" xfId="0" applyNumberFormat="1" applyFont="1" applyBorder="1" applyAlignment="1" applyProtection="1">
      <alignment horizontal="left" vertical="top"/>
      <protection/>
    </xf>
    <xf numFmtId="49" fontId="9" fillId="0" borderId="0" xfId="0" applyNumberFormat="1" applyFont="1" applyBorder="1" applyAlignment="1" applyProtection="1">
      <alignment horizontal="left" vertical="top"/>
      <protection/>
    </xf>
    <xf numFmtId="0" fontId="15" fillId="0" borderId="0" xfId="0" applyFont="1" applyBorder="1" applyAlignment="1" applyProtection="1">
      <alignment horizontal="left" vertical="top" wrapText="1" shrinkToFit="1"/>
      <protection/>
    </xf>
    <xf numFmtId="0" fontId="15" fillId="0" borderId="11" xfId="0" applyFont="1" applyBorder="1" applyAlignment="1" applyProtection="1">
      <alignment horizontal="left" vertical="top" shrinkToFit="1"/>
      <protection/>
    </xf>
    <xf numFmtId="0" fontId="15" fillId="0" borderId="0" xfId="0" applyFont="1" applyBorder="1" applyAlignment="1" applyProtection="1">
      <alignment vertical="top" wrapText="1" shrinkToFit="1"/>
      <protection/>
    </xf>
    <xf numFmtId="0" fontId="15" fillId="0" borderId="0" xfId="0" applyFont="1" applyBorder="1" applyAlignment="1" applyProtection="1">
      <alignment horizontal="left" wrapText="1"/>
      <protection/>
    </xf>
    <xf numFmtId="0" fontId="15" fillId="0" borderId="0" xfId="0" applyFont="1" applyBorder="1" applyAlignment="1" applyProtection="1">
      <alignment horizontal="right" vertical="top" wrapText="1" shrinkToFit="1"/>
      <protection/>
    </xf>
    <xf numFmtId="0" fontId="15" fillId="0" borderId="11" xfId="0" applyFont="1" applyBorder="1" applyAlignment="1" applyProtection="1">
      <alignment horizontal="left"/>
      <protection/>
    </xf>
    <xf numFmtId="49" fontId="15" fillId="0" borderId="0" xfId="0" applyNumberFormat="1" applyFont="1" applyBorder="1" applyAlignment="1" applyProtection="1">
      <alignment horizontal="center" vertical="top" wrapText="1" shrinkToFit="1"/>
      <protection/>
    </xf>
    <xf numFmtId="49" fontId="15" fillId="0" borderId="0" xfId="0" applyNumberFormat="1" applyFont="1" applyBorder="1" applyAlignment="1" applyProtection="1">
      <alignment vertical="top" wrapText="1" shrinkToFit="1"/>
      <protection/>
    </xf>
    <xf numFmtId="0" fontId="15" fillId="0" borderId="0" xfId="0" applyFont="1" applyBorder="1" applyAlignment="1" applyProtection="1">
      <alignment horizontal="left" vertical="top" wrapText="1"/>
      <protection/>
    </xf>
    <xf numFmtId="0" fontId="15" fillId="0" borderId="11" xfId="0" applyFont="1" applyBorder="1" applyAlignment="1" applyProtection="1">
      <alignment horizontal="left" vertical="top"/>
      <protection/>
    </xf>
    <xf numFmtId="0" fontId="15" fillId="0" borderId="0" xfId="0" applyFont="1" applyBorder="1" applyAlignment="1" applyProtection="1">
      <alignment vertical="top" wrapText="1"/>
      <protection/>
    </xf>
    <xf numFmtId="49" fontId="15" fillId="0" borderId="11" xfId="0" applyNumberFormat="1" applyFont="1" applyBorder="1" applyAlignment="1" applyProtection="1">
      <alignment horizontal="left" vertical="top" wrapText="1"/>
      <protection/>
    </xf>
    <xf numFmtId="49" fontId="15" fillId="0" borderId="0" xfId="0" applyNumberFormat="1" applyFont="1" applyBorder="1" applyAlignment="1" applyProtection="1">
      <alignment horizontal="left" vertical="top" wrapText="1"/>
      <protection/>
    </xf>
    <xf numFmtId="49" fontId="15" fillId="0" borderId="11" xfId="0" applyNumberFormat="1" applyFont="1" applyBorder="1" applyAlignment="1" applyProtection="1">
      <alignment horizontal="left" vertical="top"/>
      <protection/>
    </xf>
    <xf numFmtId="0" fontId="5" fillId="0" borderId="23" xfId="0" applyFont="1" applyFill="1" applyBorder="1" applyAlignment="1" applyProtection="1">
      <alignment/>
      <protection/>
    </xf>
    <xf numFmtId="0" fontId="5" fillId="0" borderId="24" xfId="0" applyFont="1" applyFill="1" applyBorder="1" applyAlignment="1" applyProtection="1">
      <alignment/>
      <protection/>
    </xf>
    <xf numFmtId="0" fontId="5" fillId="2" borderId="0" xfId="0" applyFont="1" applyFill="1" applyBorder="1" applyAlignment="1" applyProtection="1">
      <alignment/>
      <protection/>
    </xf>
    <xf numFmtId="0" fontId="5" fillId="2" borderId="12" xfId="0" applyFont="1" applyFill="1" applyBorder="1" applyAlignment="1" applyProtection="1">
      <alignment/>
      <protection/>
    </xf>
    <xf numFmtId="49" fontId="13" fillId="0" borderId="0" xfId="0" applyNumberFormat="1" applyFont="1" applyBorder="1" applyAlignment="1" applyProtection="1">
      <alignment vertical="top" wrapText="1"/>
      <protection/>
    </xf>
    <xf numFmtId="49" fontId="13" fillId="0" borderId="12" xfId="0" applyNumberFormat="1" applyFont="1" applyBorder="1" applyAlignment="1" applyProtection="1">
      <alignment vertical="top" wrapText="1"/>
      <protection/>
    </xf>
    <xf numFmtId="49" fontId="13" fillId="0" borderId="0" xfId="0" applyNumberFormat="1" applyFont="1" applyBorder="1" applyAlignment="1" applyProtection="1">
      <alignment horizontal="left" vertical="top" wrapText="1"/>
      <protection/>
    </xf>
    <xf numFmtId="0" fontId="2" fillId="0" borderId="0" xfId="0" applyFont="1" applyBorder="1" applyAlignment="1" applyProtection="1">
      <alignment vertical="center"/>
      <protection/>
    </xf>
    <xf numFmtId="0" fontId="2" fillId="0" borderId="12" xfId="0" applyFont="1" applyBorder="1" applyAlignment="1" applyProtection="1">
      <alignment vertical="center"/>
      <protection/>
    </xf>
    <xf numFmtId="49" fontId="19" fillId="0" borderId="11" xfId="0" applyNumberFormat="1" applyFont="1" applyBorder="1" applyAlignment="1" applyProtection="1">
      <alignment horizontal="left" vertical="top"/>
      <protection/>
    </xf>
    <xf numFmtId="49" fontId="6" fillId="34" borderId="25" xfId="0" applyNumberFormat="1" applyFont="1" applyFill="1" applyBorder="1" applyAlignment="1" applyProtection="1">
      <alignment horizontal="center" vertical="center"/>
      <protection/>
    </xf>
    <xf numFmtId="49" fontId="0" fillId="34" borderId="26" xfId="0" applyNumberFormat="1" applyFont="1" applyFill="1" applyBorder="1" applyAlignment="1" applyProtection="1">
      <alignment horizontal="center" vertical="center" wrapText="1"/>
      <protection/>
    </xf>
    <xf numFmtId="0" fontId="4" fillId="34" borderId="26" xfId="0" applyFont="1" applyFill="1" applyBorder="1" applyAlignment="1" applyProtection="1">
      <alignment vertical="center" wrapText="1"/>
      <protection/>
    </xf>
    <xf numFmtId="0" fontId="0" fillId="34" borderId="26" xfId="0"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2" fontId="0" fillId="34" borderId="25" xfId="0" applyNumberFormat="1" applyFont="1" applyFill="1" applyBorder="1" applyAlignment="1" applyProtection="1">
      <alignment horizontal="center" vertical="center" wrapText="1"/>
      <protection/>
    </xf>
    <xf numFmtId="2" fontId="0" fillId="34" borderId="26"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vertical="center" wrapText="1"/>
      <protection/>
    </xf>
    <xf numFmtId="4" fontId="0" fillId="34" borderId="28" xfId="0" applyNumberFormat="1" applyFont="1" applyFill="1" applyBorder="1" applyAlignment="1" applyProtection="1">
      <alignment vertical="center" wrapText="1"/>
      <protection/>
    </xf>
    <xf numFmtId="4" fontId="0" fillId="34" borderId="29" xfId="0" applyNumberFormat="1" applyFont="1" applyFill="1" applyBorder="1" applyAlignment="1" applyProtection="1">
      <alignment vertical="center" wrapText="1"/>
      <protection/>
    </xf>
    <xf numFmtId="4" fontId="0" fillId="34" borderId="30" xfId="0" applyNumberFormat="1" applyFont="1" applyFill="1" applyBorder="1" applyAlignment="1" applyProtection="1">
      <alignment vertical="center" wrapText="1"/>
      <protection/>
    </xf>
    <xf numFmtId="49" fontId="1" fillId="0" borderId="31" xfId="0" applyNumberFormat="1" applyFont="1" applyFill="1" applyBorder="1" applyAlignment="1" applyProtection="1">
      <alignment horizontal="center" vertical="top"/>
      <protection/>
    </xf>
    <xf numFmtId="49" fontId="1" fillId="0" borderId="32" xfId="0" applyNumberFormat="1" applyFont="1" applyFill="1" applyBorder="1" applyAlignment="1" applyProtection="1">
      <alignment horizontal="center" vertical="top" wrapText="1"/>
      <protection/>
    </xf>
    <xf numFmtId="0" fontId="1" fillId="0" borderId="32" xfId="0" applyFont="1" applyFill="1" applyBorder="1" applyAlignment="1" applyProtection="1">
      <alignment vertical="top" wrapText="1"/>
      <protection/>
    </xf>
    <xf numFmtId="0" fontId="1" fillId="0" borderId="32" xfId="0" applyFont="1" applyFill="1" applyBorder="1" applyAlignment="1" applyProtection="1">
      <alignment horizontal="center" vertical="top"/>
      <protection/>
    </xf>
    <xf numFmtId="4" fontId="1" fillId="0" borderId="33" xfId="0" applyNumberFormat="1" applyFont="1" applyFill="1" applyBorder="1" applyAlignment="1" applyProtection="1">
      <alignment horizontal="center" vertical="top"/>
      <protection/>
    </xf>
    <xf numFmtId="4" fontId="1" fillId="0" borderId="31" xfId="0" applyNumberFormat="1" applyFont="1" applyFill="1" applyBorder="1" applyAlignment="1" applyProtection="1">
      <alignment horizontal="right" vertical="top"/>
      <protection/>
    </xf>
    <xf numFmtId="4" fontId="1" fillId="0" borderId="32" xfId="0" applyNumberFormat="1" applyFont="1" applyFill="1" applyBorder="1" applyAlignment="1" applyProtection="1">
      <alignment horizontal="right" vertical="top"/>
      <protection/>
    </xf>
    <xf numFmtId="4" fontId="1" fillId="35" borderId="33" xfId="0" applyNumberFormat="1" applyFont="1" applyFill="1" applyBorder="1" applyAlignment="1" applyProtection="1">
      <alignment horizontal="right" vertical="top" wrapText="1"/>
      <protection/>
    </xf>
    <xf numFmtId="4" fontId="1" fillId="36" borderId="31" xfId="0" applyNumberFormat="1" applyFont="1" applyFill="1" applyBorder="1" applyAlignment="1" applyProtection="1">
      <alignment horizontal="right" vertical="top" wrapText="1"/>
      <protection/>
    </xf>
    <xf numFmtId="4" fontId="1" fillId="36" borderId="34" xfId="0" applyNumberFormat="1" applyFont="1" applyFill="1" applyBorder="1" applyAlignment="1" applyProtection="1">
      <alignment horizontal="right" vertical="top" wrapText="1"/>
      <protection/>
    </xf>
    <xf numFmtId="4" fontId="1" fillId="36" borderId="35" xfId="0" applyNumberFormat="1" applyFont="1" applyFill="1" applyBorder="1" applyAlignment="1" applyProtection="1">
      <alignment horizontal="right" vertical="top" wrapText="1"/>
      <protection/>
    </xf>
    <xf numFmtId="49" fontId="9" fillId="0" borderId="16" xfId="0" applyNumberFormat="1" applyFont="1" applyFill="1" applyBorder="1" applyAlignment="1" applyProtection="1">
      <alignment horizontal="center" vertical="top"/>
      <protection/>
    </xf>
    <xf numFmtId="49" fontId="9" fillId="0" borderId="17" xfId="0" applyNumberFormat="1" applyFont="1" applyFill="1" applyBorder="1" applyAlignment="1" applyProtection="1">
      <alignment horizontal="center" vertical="top" wrapText="1"/>
      <protection/>
    </xf>
    <xf numFmtId="0" fontId="12" fillId="0" borderId="17" xfId="0" applyFont="1" applyFill="1" applyBorder="1" applyAlignment="1" applyProtection="1">
      <alignment vertical="center" wrapText="1"/>
      <protection/>
    </xf>
    <xf numFmtId="0" fontId="9" fillId="0" borderId="17" xfId="0" applyFont="1" applyFill="1" applyBorder="1" applyAlignment="1" applyProtection="1">
      <alignment horizontal="center" vertical="top" wrapText="1"/>
      <protection/>
    </xf>
    <xf numFmtId="4" fontId="9" fillId="0" borderId="36" xfId="0" applyNumberFormat="1" applyFont="1" applyFill="1" applyBorder="1" applyAlignment="1" applyProtection="1">
      <alignment horizontal="center" vertical="top" wrapText="1"/>
      <protection/>
    </xf>
    <xf numFmtId="4" fontId="9" fillId="0" borderId="16" xfId="0" applyNumberFormat="1" applyFont="1" applyFill="1" applyBorder="1" applyAlignment="1" applyProtection="1">
      <alignment horizontal="center" vertical="top" wrapText="1"/>
      <protection/>
    </xf>
    <xf numFmtId="4" fontId="9" fillId="0" borderId="17" xfId="0" applyNumberFormat="1" applyFont="1" applyFill="1" applyBorder="1" applyAlignment="1" applyProtection="1">
      <alignment horizontal="center" vertical="top" wrapText="1"/>
      <protection/>
    </xf>
    <xf numFmtId="4" fontId="9" fillId="37" borderId="36" xfId="0" applyNumberFormat="1" applyFont="1" applyFill="1" applyBorder="1" applyAlignment="1" applyProtection="1">
      <alignment horizontal="center" vertical="top" wrapText="1"/>
      <protection/>
    </xf>
    <xf numFmtId="4" fontId="9" fillId="38" borderId="14" xfId="0" applyNumberFormat="1" applyFont="1" applyFill="1" applyBorder="1" applyAlignment="1" applyProtection="1">
      <alignment horizontal="center" vertical="top" wrapText="1"/>
      <protection/>
    </xf>
    <xf numFmtId="49" fontId="1" fillId="0" borderId="14" xfId="0" applyNumberFormat="1" applyFont="1" applyFill="1" applyBorder="1" applyAlignment="1" applyProtection="1">
      <alignment horizontal="center" vertical="top"/>
      <protection/>
    </xf>
    <xf numFmtId="49" fontId="1" fillId="0" borderId="10" xfId="0" applyNumberFormat="1" applyFont="1" applyFill="1" applyBorder="1" applyAlignment="1" applyProtection="1">
      <alignment horizontal="center" vertical="top" wrapText="1"/>
      <protection/>
    </xf>
    <xf numFmtId="0" fontId="1" fillId="0" borderId="10" xfId="0" applyFont="1" applyFill="1" applyBorder="1" applyAlignment="1" applyProtection="1">
      <alignment vertical="top" wrapText="1"/>
      <protection/>
    </xf>
    <xf numFmtId="4" fontId="1" fillId="0" borderId="10" xfId="0" applyNumberFormat="1" applyFont="1" applyFill="1" applyBorder="1" applyAlignment="1" applyProtection="1">
      <alignment horizontal="center" vertical="top"/>
      <protection/>
    </xf>
    <xf numFmtId="4" fontId="1" fillId="0" borderId="15" xfId="0" applyNumberFormat="1" applyFont="1" applyFill="1" applyBorder="1" applyAlignment="1" applyProtection="1">
      <alignment vertical="top"/>
      <protection/>
    </xf>
    <xf numFmtId="4" fontId="1" fillId="0" borderId="14" xfId="0" applyNumberFormat="1" applyFont="1" applyFill="1" applyBorder="1" applyAlignment="1" applyProtection="1">
      <alignment vertical="top"/>
      <protection/>
    </xf>
    <xf numFmtId="4" fontId="1" fillId="35" borderId="15" xfId="0" applyNumberFormat="1" applyFont="1" applyFill="1" applyBorder="1" applyAlignment="1" applyProtection="1">
      <alignment horizontal="right" vertical="top" wrapText="1"/>
      <protection/>
    </xf>
    <xf numFmtId="4" fontId="1" fillId="36" borderId="14" xfId="0" applyNumberFormat="1" applyFont="1" applyFill="1" applyBorder="1" applyAlignment="1" applyProtection="1">
      <alignment horizontal="right" vertical="top" wrapText="1"/>
      <protection/>
    </xf>
    <xf numFmtId="49" fontId="1" fillId="0" borderId="16" xfId="0" applyNumberFormat="1" applyFont="1" applyFill="1" applyBorder="1" applyAlignment="1" applyProtection="1">
      <alignment horizontal="center" vertical="top"/>
      <protection/>
    </xf>
    <xf numFmtId="0" fontId="1" fillId="0" borderId="17" xfId="0" applyFont="1" applyFill="1" applyBorder="1" applyAlignment="1" applyProtection="1">
      <alignment vertical="center" wrapText="1"/>
      <protection/>
    </xf>
    <xf numFmtId="0" fontId="1" fillId="0" borderId="17" xfId="0" applyFont="1" applyFill="1" applyBorder="1" applyAlignment="1" applyProtection="1">
      <alignment horizontal="center" vertical="top" wrapText="1"/>
      <protection/>
    </xf>
    <xf numFmtId="4" fontId="1" fillId="0" borderId="36" xfId="0" applyNumberFormat="1" applyFont="1" applyFill="1" applyBorder="1" applyAlignment="1" applyProtection="1">
      <alignment horizontal="center" vertical="top" wrapText="1"/>
      <protection/>
    </xf>
    <xf numFmtId="4" fontId="1" fillId="35" borderId="15" xfId="0" applyNumberFormat="1" applyFont="1" applyFill="1" applyBorder="1" applyAlignment="1" applyProtection="1">
      <alignment vertical="top" wrapText="1"/>
      <protection/>
    </xf>
    <xf numFmtId="4" fontId="1" fillId="38" borderId="14" xfId="0" applyNumberFormat="1" applyFont="1" applyFill="1" applyBorder="1" applyAlignment="1" applyProtection="1">
      <alignment horizontal="right" vertical="top" wrapText="1"/>
      <protection/>
    </xf>
    <xf numFmtId="4" fontId="1" fillId="0" borderId="17" xfId="0" applyNumberFormat="1" applyFont="1" applyFill="1" applyBorder="1" applyAlignment="1" applyProtection="1">
      <alignment horizontal="center" vertical="top" wrapText="1"/>
      <protection/>
    </xf>
    <xf numFmtId="0" fontId="1" fillId="0" borderId="10" xfId="0" applyFont="1" applyFill="1" applyBorder="1" applyAlignment="1" applyProtection="1">
      <alignment horizontal="center" vertical="top"/>
      <protection/>
    </xf>
    <xf numFmtId="4" fontId="1" fillId="0" borderId="15" xfId="0" applyNumberFormat="1" applyFont="1" applyFill="1" applyBorder="1" applyAlignment="1" applyProtection="1">
      <alignment horizontal="center" vertical="top"/>
      <protection/>
    </xf>
    <xf numFmtId="0" fontId="1" fillId="0" borderId="17" xfId="0" applyFont="1" applyFill="1" applyBorder="1" applyAlignment="1" applyProtection="1">
      <alignment vertical="top" wrapText="1"/>
      <protection/>
    </xf>
    <xf numFmtId="49" fontId="0" fillId="0" borderId="10" xfId="0" applyNumberFormat="1"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protection/>
    </xf>
    <xf numFmtId="4" fontId="0" fillId="0" borderId="15" xfId="0" applyNumberFormat="1" applyFont="1" applyFill="1" applyBorder="1" applyAlignment="1" applyProtection="1">
      <alignment horizontal="center" vertical="top"/>
      <protection/>
    </xf>
    <xf numFmtId="4" fontId="0" fillId="0" borderId="15" xfId="0" applyNumberFormat="1" applyFont="1" applyFill="1" applyBorder="1" applyAlignment="1" applyProtection="1">
      <alignment vertical="top"/>
      <protection/>
    </xf>
    <xf numFmtId="4" fontId="0" fillId="35" borderId="15" xfId="0" applyNumberFormat="1" applyFont="1" applyFill="1" applyBorder="1" applyAlignment="1" applyProtection="1">
      <alignment vertical="top" wrapText="1"/>
      <protection/>
    </xf>
    <xf numFmtId="4" fontId="0" fillId="36" borderId="14" xfId="0" applyNumberFormat="1" applyFont="1" applyFill="1" applyBorder="1" applyAlignment="1" applyProtection="1">
      <alignment vertical="top" wrapText="1"/>
      <protection/>
    </xf>
    <xf numFmtId="4" fontId="0" fillId="35" borderId="15" xfId="0" applyNumberFormat="1" applyFont="1" applyFill="1" applyBorder="1" applyAlignment="1" applyProtection="1">
      <alignment vertical="top" wrapText="1"/>
      <protection/>
    </xf>
    <xf numFmtId="4" fontId="0" fillId="36" borderId="14" xfId="0" applyNumberFormat="1" applyFont="1" applyFill="1" applyBorder="1" applyAlignment="1" applyProtection="1">
      <alignment vertical="top" wrapText="1"/>
      <protection/>
    </xf>
    <xf numFmtId="49" fontId="1" fillId="33" borderId="14" xfId="0" applyNumberFormat="1" applyFont="1" applyFill="1" applyBorder="1" applyAlignment="1" applyProtection="1">
      <alignment horizontal="center" vertical="top"/>
      <protection/>
    </xf>
    <xf numFmtId="49" fontId="0" fillId="0" borderId="10" xfId="0" applyNumberFormat="1" applyFont="1" applyBorder="1" applyAlignment="1" applyProtection="1">
      <alignment horizontal="center" vertical="top" wrapText="1"/>
      <protection/>
    </xf>
    <xf numFmtId="0" fontId="1" fillId="33" borderId="10" xfId="0" applyFont="1" applyFill="1" applyBorder="1" applyAlignment="1" applyProtection="1">
      <alignment vertical="top" wrapText="1"/>
      <protection/>
    </xf>
    <xf numFmtId="0" fontId="0" fillId="33" borderId="10" xfId="0" applyFont="1" applyFill="1" applyBorder="1" applyAlignment="1" applyProtection="1">
      <alignment horizontal="center" vertical="top"/>
      <protection/>
    </xf>
    <xf numFmtId="4" fontId="0" fillId="33" borderId="15" xfId="0" applyNumberFormat="1" applyFont="1" applyFill="1" applyBorder="1" applyAlignment="1" applyProtection="1">
      <alignment horizontal="center" vertical="top"/>
      <protection/>
    </xf>
    <xf numFmtId="4" fontId="0" fillId="0" borderId="14" xfId="0" applyNumberFormat="1" applyFont="1" applyBorder="1" applyAlignment="1" applyProtection="1">
      <alignment vertical="top"/>
      <protection/>
    </xf>
    <xf numFmtId="4" fontId="0" fillId="0" borderId="15" xfId="0" applyNumberFormat="1" applyFont="1" applyBorder="1" applyAlignment="1" applyProtection="1">
      <alignment vertical="top"/>
      <protection/>
    </xf>
    <xf numFmtId="4" fontId="9" fillId="36" borderId="14" xfId="0" applyNumberFormat="1" applyFont="1" applyFill="1" applyBorder="1" applyAlignment="1" applyProtection="1">
      <alignment horizontal="center" vertical="top" wrapText="1"/>
      <protection/>
    </xf>
    <xf numFmtId="49" fontId="9" fillId="0" borderId="18" xfId="0" applyNumberFormat="1" applyFont="1" applyFill="1" applyBorder="1" applyAlignment="1" applyProtection="1">
      <alignment horizontal="center" vertical="top"/>
      <protection/>
    </xf>
    <xf numFmtId="49" fontId="9" fillId="0" borderId="19" xfId="0" applyNumberFormat="1" applyFont="1" applyFill="1" applyBorder="1" applyAlignment="1" applyProtection="1">
      <alignment horizontal="center" vertical="top" wrapText="1"/>
      <protection/>
    </xf>
    <xf numFmtId="0" fontId="12" fillId="0" borderId="19" xfId="0" applyFont="1" applyFill="1" applyBorder="1" applyAlignment="1" applyProtection="1">
      <alignment vertical="center" wrapText="1"/>
      <protection/>
    </xf>
    <xf numFmtId="0" fontId="9" fillId="0" borderId="19" xfId="0" applyFont="1" applyFill="1" applyBorder="1" applyAlignment="1" applyProtection="1">
      <alignment horizontal="center" vertical="top" wrapText="1"/>
      <protection/>
    </xf>
    <xf numFmtId="4" fontId="9" fillId="0" borderId="37" xfId="0" applyNumberFormat="1" applyFont="1" applyFill="1" applyBorder="1" applyAlignment="1" applyProtection="1">
      <alignment horizontal="center" vertical="top" wrapText="1"/>
      <protection/>
    </xf>
    <xf numFmtId="4" fontId="9" fillId="38" borderId="38" xfId="0" applyNumberFormat="1" applyFont="1" applyFill="1" applyBorder="1" applyAlignment="1" applyProtection="1">
      <alignment horizontal="center" vertical="top" wrapText="1"/>
      <protection/>
    </xf>
    <xf numFmtId="0" fontId="1" fillId="0" borderId="39" xfId="0" applyFont="1" applyFill="1" applyBorder="1" applyAlignment="1" applyProtection="1">
      <alignment vertical="top" wrapText="1"/>
      <protection/>
    </xf>
    <xf numFmtId="0" fontId="1" fillId="0" borderId="17" xfId="0" applyFont="1" applyFill="1" applyBorder="1" applyAlignment="1" applyProtection="1">
      <alignment horizontal="left" vertical="top" wrapText="1"/>
      <protection/>
    </xf>
    <xf numFmtId="4" fontId="1" fillId="0" borderId="15" xfId="0" applyNumberFormat="1" applyFont="1" applyFill="1" applyBorder="1" applyAlignment="1" applyProtection="1">
      <alignment horizontal="right" vertical="top"/>
      <protection/>
    </xf>
    <xf numFmtId="4" fontId="1" fillId="0" borderId="39" xfId="0" applyNumberFormat="1" applyFont="1" applyFill="1" applyBorder="1" applyAlignment="1" applyProtection="1">
      <alignment horizontal="center" vertical="top" wrapText="1"/>
      <protection/>
    </xf>
    <xf numFmtId="49" fontId="1" fillId="0" borderId="15" xfId="0" applyNumberFormat="1" applyFont="1" applyFill="1" applyBorder="1" applyAlignment="1" applyProtection="1">
      <alignment horizontal="center" vertical="top" wrapText="1"/>
      <protection/>
    </xf>
    <xf numFmtId="49" fontId="1" fillId="0" borderId="40" xfId="0" applyNumberFormat="1" applyFont="1" applyFill="1" applyBorder="1" applyAlignment="1" applyProtection="1">
      <alignment horizontal="center" vertical="top"/>
      <protection/>
    </xf>
    <xf numFmtId="49" fontId="1" fillId="0" borderId="13" xfId="0" applyNumberFormat="1" applyFont="1" applyFill="1" applyBorder="1" applyAlignment="1" applyProtection="1">
      <alignment horizontal="center" vertical="top"/>
      <protection/>
    </xf>
    <xf numFmtId="4" fontId="1" fillId="36" borderId="14" xfId="0" applyNumberFormat="1" applyFont="1" applyFill="1" applyBorder="1" applyAlignment="1" applyProtection="1">
      <alignment vertical="top" wrapText="1"/>
      <protection/>
    </xf>
    <xf numFmtId="0" fontId="64" fillId="0" borderId="17" xfId="0" applyFont="1" applyFill="1" applyBorder="1" applyAlignment="1" applyProtection="1">
      <alignment vertical="center" wrapText="1"/>
      <protection/>
    </xf>
    <xf numFmtId="0" fontId="1" fillId="0" borderId="10" xfId="0" applyFont="1" applyFill="1" applyBorder="1" applyAlignment="1" applyProtection="1">
      <alignment horizontal="left" vertical="top" wrapText="1"/>
      <protection/>
    </xf>
    <xf numFmtId="0" fontId="1" fillId="0" borderId="10" xfId="0" applyFont="1" applyFill="1" applyBorder="1" applyAlignment="1" applyProtection="1">
      <alignment horizontal="left" vertical="center" wrapText="1"/>
      <protection/>
    </xf>
    <xf numFmtId="49" fontId="1" fillId="0" borderId="17" xfId="0" applyNumberFormat="1" applyFont="1" applyFill="1" applyBorder="1" applyAlignment="1" applyProtection="1">
      <alignment horizontal="center" vertical="top" wrapText="1"/>
      <protection/>
    </xf>
    <xf numFmtId="49" fontId="1" fillId="0" borderId="17" xfId="0" applyNumberFormat="1" applyFont="1" applyFill="1" applyBorder="1" applyAlignment="1" applyProtection="1">
      <alignment horizontal="center" vertical="top"/>
      <protection/>
    </xf>
    <xf numFmtId="4" fontId="1" fillId="36" borderId="14" xfId="0" applyNumberFormat="1" applyFont="1" applyFill="1" applyBorder="1" applyAlignment="1" applyProtection="1">
      <alignment horizontal="center" vertical="top" wrapText="1"/>
      <protection/>
    </xf>
    <xf numFmtId="49" fontId="13" fillId="0" borderId="10" xfId="0" applyNumberFormat="1" applyFont="1" applyFill="1" applyBorder="1" applyAlignment="1" applyProtection="1">
      <alignment horizontal="center" vertical="top" wrapText="1"/>
      <protection/>
    </xf>
    <xf numFmtId="4" fontId="60" fillId="0" borderId="15" xfId="0" applyNumberFormat="1" applyFont="1" applyFill="1" applyBorder="1" applyAlignment="1" applyProtection="1">
      <alignment horizontal="center" vertical="top"/>
      <protection/>
    </xf>
    <xf numFmtId="0" fontId="1" fillId="0" borderId="10" xfId="0" applyFont="1" applyFill="1" applyBorder="1" applyAlignment="1" applyProtection="1">
      <alignment vertical="center" wrapText="1"/>
      <protection/>
    </xf>
    <xf numFmtId="0" fontId="1" fillId="0" borderId="10" xfId="0" applyFont="1" applyFill="1" applyBorder="1" applyAlignment="1" applyProtection="1">
      <alignment horizontal="center" vertical="top" wrapText="1"/>
      <protection/>
    </xf>
    <xf numFmtId="4" fontId="1" fillId="0" borderId="15" xfId="0" applyNumberFormat="1" applyFont="1" applyFill="1" applyBorder="1" applyAlignment="1" applyProtection="1">
      <alignment horizontal="center" vertical="top" wrapText="1"/>
      <protection/>
    </xf>
    <xf numFmtId="0" fontId="12" fillId="0" borderId="10" xfId="0" applyFont="1" applyFill="1" applyBorder="1" applyAlignment="1" applyProtection="1">
      <alignment horizontal="center" vertical="top" wrapText="1"/>
      <protection/>
    </xf>
    <xf numFmtId="49" fontId="9" fillId="0" borderId="14" xfId="0" applyNumberFormat="1" applyFont="1" applyFill="1" applyBorder="1" applyAlignment="1" applyProtection="1">
      <alignment horizontal="center" vertical="top"/>
      <protection/>
    </xf>
    <xf numFmtId="49" fontId="9" fillId="0" borderId="10" xfId="0" applyNumberFormat="1" applyFont="1" applyFill="1" applyBorder="1" applyAlignment="1" applyProtection="1">
      <alignment horizontal="center" vertical="top" wrapText="1"/>
      <protection/>
    </xf>
    <xf numFmtId="0" fontId="12" fillId="0" borderId="10" xfId="0" applyFont="1" applyFill="1" applyBorder="1" applyAlignment="1" applyProtection="1">
      <alignment vertical="center" wrapText="1"/>
      <protection/>
    </xf>
    <xf numFmtId="0" fontId="9" fillId="0" borderId="10" xfId="0" applyFont="1" applyFill="1" applyBorder="1" applyAlignment="1" applyProtection="1">
      <alignment horizontal="center" vertical="top" wrapText="1"/>
      <protection/>
    </xf>
    <xf numFmtId="4" fontId="9" fillId="0" borderId="15" xfId="0" applyNumberFormat="1" applyFont="1" applyFill="1" applyBorder="1" applyAlignment="1" applyProtection="1">
      <alignment horizontal="center" vertical="top" wrapText="1"/>
      <protection/>
    </xf>
    <xf numFmtId="49" fontId="60" fillId="0" borderId="14" xfId="0" applyNumberFormat="1" applyFont="1" applyFill="1" applyBorder="1" applyAlignment="1" applyProtection="1">
      <alignment horizontal="center" vertical="top"/>
      <protection/>
    </xf>
    <xf numFmtId="49" fontId="60" fillId="0" borderId="10" xfId="0" applyNumberFormat="1" applyFont="1" applyFill="1" applyBorder="1" applyAlignment="1" applyProtection="1">
      <alignment horizontal="center" vertical="top" wrapText="1"/>
      <protection/>
    </xf>
    <xf numFmtId="0" fontId="60" fillId="0" borderId="10" xfId="0" applyFont="1" applyFill="1" applyBorder="1" applyAlignment="1" applyProtection="1">
      <alignment horizontal="left" vertical="top" wrapText="1"/>
      <protection/>
    </xf>
    <xf numFmtId="4" fontId="60" fillId="0" borderId="10" xfId="0" applyNumberFormat="1" applyFont="1" applyFill="1" applyBorder="1" applyAlignment="1" applyProtection="1">
      <alignment vertical="top"/>
      <protection/>
    </xf>
    <xf numFmtId="4" fontId="60" fillId="0" borderId="15" xfId="0" applyNumberFormat="1" applyFont="1" applyFill="1" applyBorder="1" applyAlignment="1" applyProtection="1">
      <alignment vertical="top"/>
      <protection/>
    </xf>
    <xf numFmtId="4" fontId="60" fillId="36" borderId="14" xfId="0" applyNumberFormat="1" applyFont="1" applyFill="1" applyBorder="1" applyAlignment="1" applyProtection="1">
      <alignment vertical="top" wrapText="1"/>
      <protection/>
    </xf>
    <xf numFmtId="0" fontId="13" fillId="0" borderId="10" xfId="0" applyFont="1" applyFill="1" applyBorder="1" applyAlignment="1" applyProtection="1">
      <alignment horizontal="center" vertical="top" wrapText="1"/>
      <protection/>
    </xf>
    <xf numFmtId="49" fontId="0" fillId="34" borderId="41" xfId="0" applyNumberFormat="1" applyFont="1" applyFill="1" applyBorder="1" applyAlignment="1" applyProtection="1">
      <alignment horizontal="center" vertical="top"/>
      <protection/>
    </xf>
    <xf numFmtId="49" fontId="0" fillId="34" borderId="42" xfId="0" applyNumberFormat="1" applyFont="1" applyFill="1" applyBorder="1" applyAlignment="1" applyProtection="1">
      <alignment horizontal="center" vertical="top"/>
      <protection/>
    </xf>
    <xf numFmtId="0" fontId="4" fillId="34" borderId="42" xfId="0" applyFont="1" applyFill="1" applyBorder="1" applyAlignment="1" applyProtection="1">
      <alignment vertical="center"/>
      <protection/>
    </xf>
    <xf numFmtId="0" fontId="0" fillId="34" borderId="42" xfId="0" applyFont="1" applyFill="1" applyBorder="1" applyAlignment="1" applyProtection="1">
      <alignment vertical="top"/>
      <protection/>
    </xf>
    <xf numFmtId="0" fontId="0" fillId="34" borderId="43" xfId="0" applyFont="1" applyFill="1" applyBorder="1" applyAlignment="1" applyProtection="1">
      <alignment vertical="top"/>
      <protection/>
    </xf>
    <xf numFmtId="4" fontId="0" fillId="34" borderId="43" xfId="0" applyNumberFormat="1" applyFont="1" applyFill="1" applyBorder="1" applyAlignment="1" applyProtection="1">
      <alignment vertical="top"/>
      <protection/>
    </xf>
    <xf numFmtId="4" fontId="4" fillId="34" borderId="41" xfId="0" applyNumberFormat="1" applyFont="1" applyFill="1" applyBorder="1" applyAlignment="1" applyProtection="1">
      <alignment horizontal="right" vertical="center"/>
      <protection/>
    </xf>
    <xf numFmtId="4" fontId="4" fillId="34" borderId="44" xfId="0" applyNumberFormat="1" applyFont="1" applyFill="1" applyBorder="1" applyAlignment="1" applyProtection="1">
      <alignment horizontal="right" vertical="center"/>
      <protection/>
    </xf>
    <xf numFmtId="4" fontId="4" fillId="34" borderId="45" xfId="0" applyNumberFormat="1" applyFont="1" applyFill="1" applyBorder="1" applyAlignment="1" applyProtection="1">
      <alignment horizontal="right" vertical="center"/>
      <protection/>
    </xf>
    <xf numFmtId="4" fontId="0" fillId="35" borderId="14" xfId="0" applyNumberFormat="1" applyFont="1" applyFill="1" applyBorder="1" applyAlignment="1" applyProtection="1">
      <alignment horizontal="right" vertical="top" wrapText="1"/>
      <protection/>
    </xf>
    <xf numFmtId="4" fontId="1" fillId="35" borderId="34" xfId="0" applyNumberFormat="1" applyFont="1" applyFill="1" applyBorder="1" applyAlignment="1" applyProtection="1">
      <alignment horizontal="right" vertical="top" wrapText="1"/>
      <protection/>
    </xf>
    <xf numFmtId="4" fontId="1" fillId="35" borderId="35" xfId="0" applyNumberFormat="1" applyFont="1" applyFill="1" applyBorder="1" applyAlignment="1" applyProtection="1">
      <alignment horizontal="right" vertical="top" wrapText="1"/>
      <protection/>
    </xf>
    <xf numFmtId="49" fontId="1" fillId="34" borderId="41" xfId="0" applyNumberFormat="1" applyFont="1" applyFill="1" applyBorder="1" applyAlignment="1" applyProtection="1">
      <alignment horizontal="center" vertical="top"/>
      <protection/>
    </xf>
    <xf numFmtId="49" fontId="6" fillId="34" borderId="42" xfId="0" applyNumberFormat="1" applyFont="1" applyFill="1" applyBorder="1" applyAlignment="1" applyProtection="1">
      <alignment horizontal="center" vertical="top" wrapText="1"/>
      <protection/>
    </xf>
    <xf numFmtId="0" fontId="4" fillId="34" borderId="42" xfId="0" applyFont="1" applyFill="1" applyBorder="1" applyAlignment="1" applyProtection="1">
      <alignment vertical="center" wrapText="1"/>
      <protection/>
    </xf>
    <xf numFmtId="0" fontId="6" fillId="34" borderId="42" xfId="0" applyFont="1" applyFill="1" applyBorder="1" applyAlignment="1" applyProtection="1">
      <alignment horizontal="center" vertical="top" wrapText="1"/>
      <protection/>
    </xf>
    <xf numFmtId="4" fontId="17" fillId="34" borderId="43" xfId="0" applyNumberFormat="1" applyFont="1" applyFill="1" applyBorder="1" applyAlignment="1" applyProtection="1">
      <alignment horizontal="center" vertical="top" wrapText="1"/>
      <protection/>
    </xf>
    <xf numFmtId="49" fontId="6" fillId="34" borderId="43" xfId="0" applyNumberFormat="1" applyFont="1" applyFill="1" applyBorder="1" applyAlignment="1" applyProtection="1">
      <alignment horizontal="center" vertical="top" wrapText="1"/>
      <protection/>
    </xf>
    <xf numFmtId="49" fontId="6" fillId="34" borderId="41" xfId="0" applyNumberFormat="1" applyFont="1" applyFill="1" applyBorder="1" applyAlignment="1" applyProtection="1">
      <alignment horizontal="center" vertical="top" wrapText="1"/>
      <protection/>
    </xf>
    <xf numFmtId="49" fontId="6" fillId="34" borderId="44" xfId="0" applyNumberFormat="1" applyFont="1" applyFill="1" applyBorder="1" applyAlignment="1" applyProtection="1">
      <alignment horizontal="center" vertical="top" wrapText="1"/>
      <protection/>
    </xf>
    <xf numFmtId="49" fontId="6" fillId="34" borderId="45" xfId="0" applyNumberFormat="1" applyFont="1" applyFill="1" applyBorder="1" applyAlignment="1" applyProtection="1">
      <alignment horizontal="center" vertical="top" wrapText="1"/>
      <protection/>
    </xf>
    <xf numFmtId="4" fontId="1" fillId="35" borderId="46" xfId="0" applyNumberFormat="1" applyFont="1" applyFill="1" applyBorder="1" applyAlignment="1" applyProtection="1">
      <alignment horizontal="right" vertical="top" wrapText="1"/>
      <protection/>
    </xf>
    <xf numFmtId="49" fontId="1" fillId="39" borderId="41" xfId="0" applyNumberFormat="1" applyFont="1" applyFill="1" applyBorder="1" applyAlignment="1" applyProtection="1">
      <alignment horizontal="center" vertical="top"/>
      <protection/>
    </xf>
    <xf numFmtId="49" fontId="6" fillId="39" borderId="42" xfId="0" applyNumberFormat="1" applyFont="1" applyFill="1" applyBorder="1" applyAlignment="1" applyProtection="1">
      <alignment horizontal="center" vertical="top" wrapText="1"/>
      <protection/>
    </xf>
    <xf numFmtId="0" fontId="4" fillId="39" borderId="42" xfId="0" applyFont="1" applyFill="1" applyBorder="1" applyAlignment="1" applyProtection="1">
      <alignment vertical="center" wrapText="1"/>
      <protection/>
    </xf>
    <xf numFmtId="0" fontId="6" fillId="39" borderId="42" xfId="0" applyFont="1" applyFill="1" applyBorder="1" applyAlignment="1" applyProtection="1">
      <alignment horizontal="center" vertical="top" wrapText="1"/>
      <protection/>
    </xf>
    <xf numFmtId="4" fontId="17" fillId="39" borderId="43" xfId="0" applyNumberFormat="1" applyFont="1" applyFill="1" applyBorder="1" applyAlignment="1" applyProtection="1">
      <alignment horizontal="center" vertical="top" wrapText="1"/>
      <protection/>
    </xf>
    <xf numFmtId="4" fontId="1" fillId="40" borderId="43" xfId="0" applyNumberFormat="1" applyFont="1" applyFill="1" applyBorder="1" applyAlignment="1" applyProtection="1">
      <alignment horizontal="right" vertical="top" wrapText="1"/>
      <protection/>
    </xf>
    <xf numFmtId="4" fontId="0" fillId="40" borderId="41" xfId="0" applyNumberFormat="1" applyFont="1" applyFill="1" applyBorder="1" applyAlignment="1" applyProtection="1">
      <alignment horizontal="center" vertical="top" wrapText="1"/>
      <protection/>
    </xf>
    <xf numFmtId="4" fontId="0" fillId="40" borderId="44" xfId="0" applyNumberFormat="1" applyFont="1" applyFill="1" applyBorder="1" applyAlignment="1" applyProtection="1">
      <alignment horizontal="center" vertical="top" wrapText="1"/>
      <protection/>
    </xf>
    <xf numFmtId="4" fontId="0" fillId="40" borderId="45" xfId="0" applyNumberFormat="1" applyFont="1" applyFill="1" applyBorder="1" applyAlignment="1" applyProtection="1">
      <alignment horizontal="center" vertical="top" wrapText="1"/>
      <protection/>
    </xf>
    <xf numFmtId="49" fontId="1" fillId="0" borderId="47" xfId="0" applyNumberFormat="1" applyFont="1" applyFill="1" applyBorder="1" applyAlignment="1" applyProtection="1">
      <alignment horizontal="center" vertical="top"/>
      <protection/>
    </xf>
    <xf numFmtId="49" fontId="0" fillId="0" borderId="48" xfId="0" applyNumberFormat="1" applyFont="1" applyFill="1" applyBorder="1" applyAlignment="1" applyProtection="1">
      <alignment horizontal="center" vertical="top" wrapText="1"/>
      <protection/>
    </xf>
    <xf numFmtId="0" fontId="1" fillId="0" borderId="48" xfId="0" applyFont="1" applyFill="1" applyBorder="1" applyAlignment="1" applyProtection="1">
      <alignment vertical="center" wrapText="1"/>
      <protection/>
    </xf>
    <xf numFmtId="0" fontId="0" fillId="0" borderId="48" xfId="0" applyFont="1" applyFill="1" applyBorder="1" applyAlignment="1" applyProtection="1">
      <alignment horizontal="center" vertical="top"/>
      <protection/>
    </xf>
    <xf numFmtId="4" fontId="0" fillId="0" borderId="49" xfId="0" applyNumberFormat="1" applyFont="1" applyFill="1" applyBorder="1" applyAlignment="1" applyProtection="1">
      <alignment horizontal="center" vertical="top"/>
      <protection/>
    </xf>
    <xf numFmtId="4" fontId="0" fillId="36" borderId="47" xfId="0" applyNumberFormat="1" applyFont="1" applyFill="1" applyBorder="1" applyAlignment="1" applyProtection="1">
      <alignment horizontal="right" vertical="top" wrapText="1"/>
      <protection/>
    </xf>
    <xf numFmtId="0" fontId="14" fillId="0" borderId="10" xfId="0" applyFont="1" applyFill="1" applyBorder="1" applyAlignment="1" applyProtection="1">
      <alignment vertical="center" wrapText="1"/>
      <protection/>
    </xf>
    <xf numFmtId="4" fontId="1" fillId="38" borderId="14" xfId="0" applyNumberFormat="1" applyFont="1" applyFill="1" applyBorder="1" applyAlignment="1" applyProtection="1">
      <alignment vertical="top" wrapText="1"/>
      <protection/>
    </xf>
    <xf numFmtId="49" fontId="13" fillId="0" borderId="14" xfId="0" applyNumberFormat="1" applyFont="1" applyFill="1" applyBorder="1" applyAlignment="1" applyProtection="1">
      <alignment horizontal="center" vertical="top"/>
      <protection/>
    </xf>
    <xf numFmtId="0" fontId="13" fillId="0" borderId="10" xfId="0" applyFont="1" applyFill="1" applyBorder="1" applyAlignment="1" applyProtection="1">
      <alignment vertical="center" wrapText="1"/>
      <protection/>
    </xf>
    <xf numFmtId="4" fontId="1" fillId="38" borderId="14" xfId="0" applyNumberFormat="1" applyFont="1" applyFill="1" applyBorder="1" applyAlignment="1" applyProtection="1">
      <alignment horizontal="center" vertical="top" wrapText="1"/>
      <protection/>
    </xf>
    <xf numFmtId="49" fontId="62" fillId="0" borderId="14" xfId="0" applyNumberFormat="1" applyFont="1" applyFill="1" applyBorder="1" applyAlignment="1" applyProtection="1">
      <alignment horizontal="center" vertical="top"/>
      <protection/>
    </xf>
    <xf numFmtId="49" fontId="61" fillId="0" borderId="14" xfId="0" applyNumberFormat="1" applyFont="1" applyFill="1" applyBorder="1" applyAlignment="1" applyProtection="1">
      <alignment horizontal="center" vertical="top"/>
      <protection/>
    </xf>
    <xf numFmtId="49" fontId="61" fillId="0" borderId="10" xfId="0" applyNumberFormat="1" applyFont="1" applyFill="1" applyBorder="1" applyAlignment="1" applyProtection="1">
      <alignment horizontal="center" vertical="top" wrapText="1"/>
      <protection/>
    </xf>
    <xf numFmtId="0" fontId="61" fillId="0" borderId="10" xfId="0" applyFont="1" applyFill="1" applyBorder="1" applyAlignment="1" applyProtection="1">
      <alignment vertical="center" wrapText="1"/>
      <protection/>
    </xf>
    <xf numFmtId="0" fontId="61" fillId="0" borderId="10" xfId="0" applyFont="1" applyFill="1" applyBorder="1" applyAlignment="1" applyProtection="1">
      <alignment horizontal="center" vertical="top" wrapText="1"/>
      <protection/>
    </xf>
    <xf numFmtId="4" fontId="61" fillId="0" borderId="15" xfId="0" applyNumberFormat="1" applyFont="1" applyFill="1" applyBorder="1" applyAlignment="1" applyProtection="1">
      <alignment horizontal="center" vertical="top" wrapText="1"/>
      <protection/>
    </xf>
    <xf numFmtId="4" fontId="61" fillId="38" borderId="14" xfId="0" applyNumberFormat="1" applyFont="1" applyFill="1" applyBorder="1" applyAlignment="1" applyProtection="1">
      <alignment horizontal="right" vertical="top" wrapText="1"/>
      <protection/>
    </xf>
    <xf numFmtId="49" fontId="62" fillId="0" borderId="10" xfId="0" applyNumberFormat="1" applyFont="1" applyFill="1" applyBorder="1" applyAlignment="1" applyProtection="1">
      <alignment horizontal="center" vertical="top" wrapText="1"/>
      <protection/>
    </xf>
    <xf numFmtId="0" fontId="62" fillId="0" borderId="10" xfId="0" applyFont="1" applyFill="1" applyBorder="1" applyAlignment="1" applyProtection="1">
      <alignment vertical="center" wrapText="1"/>
      <protection/>
    </xf>
    <xf numFmtId="0" fontId="62" fillId="0" borderId="10" xfId="0" applyFont="1" applyFill="1" applyBorder="1" applyAlignment="1" applyProtection="1">
      <alignment horizontal="center" vertical="top" wrapText="1"/>
      <protection/>
    </xf>
    <xf numFmtId="4" fontId="62" fillId="38" borderId="14" xfId="0" applyNumberFormat="1" applyFont="1" applyFill="1" applyBorder="1" applyAlignment="1" applyProtection="1">
      <alignment horizontal="right" vertical="top" wrapText="1"/>
      <protection/>
    </xf>
    <xf numFmtId="4" fontId="62" fillId="0" borderId="15" xfId="0" applyNumberFormat="1" applyFont="1" applyFill="1" applyBorder="1" applyAlignment="1" applyProtection="1">
      <alignment horizontal="center" vertical="top" wrapText="1"/>
      <protection/>
    </xf>
    <xf numFmtId="4" fontId="64" fillId="0" borderId="15" xfId="0" applyNumberFormat="1" applyFont="1" applyFill="1" applyBorder="1" applyAlignment="1" applyProtection="1">
      <alignment horizontal="center" vertical="top" wrapText="1"/>
      <protection/>
    </xf>
    <xf numFmtId="4" fontId="1" fillId="37" borderId="15" xfId="0" applyNumberFormat="1" applyFont="1" applyFill="1" applyBorder="1" applyAlignment="1" applyProtection="1">
      <alignment horizontal="right" vertical="top" wrapText="1"/>
      <protection/>
    </xf>
    <xf numFmtId="0" fontId="65" fillId="0" borderId="10" xfId="0" applyFont="1" applyFill="1" applyBorder="1" applyAlignment="1" applyProtection="1">
      <alignment vertical="center" wrapText="1"/>
      <protection/>
    </xf>
    <xf numFmtId="4" fontId="61" fillId="36" borderId="14" xfId="0" applyNumberFormat="1" applyFont="1" applyFill="1" applyBorder="1" applyAlignment="1" applyProtection="1">
      <alignment horizontal="right" vertical="top" wrapText="1"/>
      <protection/>
    </xf>
    <xf numFmtId="4" fontId="62" fillId="36" borderId="14" xfId="0" applyNumberFormat="1" applyFont="1" applyFill="1" applyBorder="1" applyAlignment="1" applyProtection="1">
      <alignment horizontal="right" vertical="top" wrapText="1"/>
      <protection/>
    </xf>
    <xf numFmtId="49" fontId="0" fillId="39" borderId="41" xfId="0" applyNumberFormat="1" applyFont="1" applyFill="1" applyBorder="1" applyAlignment="1" applyProtection="1">
      <alignment horizontal="center" vertical="top"/>
      <protection/>
    </xf>
    <xf numFmtId="49" fontId="0" fillId="39" borderId="42" xfId="0" applyNumberFormat="1" applyFont="1" applyFill="1" applyBorder="1" applyAlignment="1" applyProtection="1">
      <alignment horizontal="center" vertical="top"/>
      <protection/>
    </xf>
    <xf numFmtId="0" fontId="4" fillId="39" borderId="42" xfId="0" applyFont="1" applyFill="1" applyBorder="1" applyAlignment="1" applyProtection="1">
      <alignment vertical="center"/>
      <protection/>
    </xf>
    <xf numFmtId="0" fontId="0" fillId="39" borderId="42" xfId="0" applyFont="1" applyFill="1" applyBorder="1" applyAlignment="1" applyProtection="1">
      <alignment vertical="top"/>
      <protection/>
    </xf>
    <xf numFmtId="0" fontId="0" fillId="39" borderId="43" xfId="0" applyFont="1" applyFill="1" applyBorder="1" applyAlignment="1" applyProtection="1">
      <alignment vertical="top"/>
      <protection/>
    </xf>
    <xf numFmtId="4" fontId="4" fillId="39" borderId="41" xfId="0" applyNumberFormat="1" applyFont="1" applyFill="1" applyBorder="1" applyAlignment="1" applyProtection="1">
      <alignment horizontal="right" vertical="center"/>
      <protection/>
    </xf>
    <xf numFmtId="4" fontId="4" fillId="39" borderId="50" xfId="0" applyNumberFormat="1" applyFont="1" applyFill="1" applyBorder="1" applyAlignment="1" applyProtection="1">
      <alignment horizontal="right" vertical="center"/>
      <protection/>
    </xf>
    <xf numFmtId="4" fontId="4" fillId="39" borderId="45" xfId="0" applyNumberFormat="1" applyFont="1" applyFill="1" applyBorder="1" applyAlignment="1" applyProtection="1">
      <alignment horizontal="right" vertical="center"/>
      <protection/>
    </xf>
    <xf numFmtId="49" fontId="1" fillId="0" borderId="51" xfId="0" applyNumberFormat="1" applyFont="1" applyFill="1" applyBorder="1" applyAlignment="1" applyProtection="1">
      <alignment horizontal="center" vertical="top"/>
      <protection/>
    </xf>
    <xf numFmtId="49" fontId="0" fillId="0" borderId="52" xfId="0" applyNumberFormat="1" applyFont="1" applyFill="1" applyBorder="1" applyAlignment="1" applyProtection="1">
      <alignment horizontal="center" vertical="top" wrapText="1"/>
      <protection/>
    </xf>
    <xf numFmtId="0" fontId="1" fillId="0" borderId="52" xfId="0" applyFont="1" applyFill="1" applyBorder="1" applyAlignment="1" applyProtection="1">
      <alignment vertical="center" wrapText="1"/>
      <protection/>
    </xf>
    <xf numFmtId="0" fontId="0" fillId="0" borderId="52" xfId="0" applyFont="1" applyFill="1" applyBorder="1" applyAlignment="1" applyProtection="1">
      <alignment horizontal="center" vertical="top"/>
      <protection/>
    </xf>
    <xf numFmtId="4" fontId="0" fillId="0" borderId="53" xfId="0" applyNumberFormat="1" applyFont="1" applyFill="1" applyBorder="1" applyAlignment="1" applyProtection="1">
      <alignment horizontal="center" vertical="top"/>
      <protection/>
    </xf>
    <xf numFmtId="4" fontId="1" fillId="35" borderId="53" xfId="0" applyNumberFormat="1" applyFont="1" applyFill="1" applyBorder="1" applyAlignment="1" applyProtection="1">
      <alignment horizontal="right" vertical="top" wrapText="1"/>
      <protection/>
    </xf>
    <xf numFmtId="4" fontId="1" fillId="37" borderId="51" xfId="0" applyNumberFormat="1" applyFont="1" applyFill="1" applyBorder="1" applyAlignment="1" applyProtection="1">
      <alignment horizontal="right" vertical="top" wrapText="1"/>
      <protection/>
    </xf>
    <xf numFmtId="4" fontId="1" fillId="35" borderId="54" xfId="0" applyNumberFormat="1" applyFont="1" applyFill="1" applyBorder="1" applyAlignment="1" applyProtection="1">
      <alignment horizontal="right" vertical="top" wrapText="1"/>
      <protection/>
    </xf>
    <xf numFmtId="4" fontId="1" fillId="35" borderId="55" xfId="0" applyNumberFormat="1" applyFont="1" applyFill="1" applyBorder="1" applyAlignment="1" applyProtection="1">
      <alignment horizontal="right" vertical="top" wrapText="1"/>
      <protection/>
    </xf>
    <xf numFmtId="4" fontId="1" fillId="39" borderId="41" xfId="0" applyNumberFormat="1" applyFont="1" applyFill="1" applyBorder="1" applyAlignment="1" applyProtection="1">
      <alignment horizontal="right" vertical="top" wrapText="1"/>
      <protection/>
    </xf>
    <xf numFmtId="4" fontId="1" fillId="39" borderId="50" xfId="0" applyNumberFormat="1" applyFont="1" applyFill="1" applyBorder="1" applyAlignment="1" applyProtection="1">
      <alignment horizontal="right" vertical="top" wrapText="1"/>
      <protection/>
    </xf>
    <xf numFmtId="4" fontId="1" fillId="39" borderId="45" xfId="0" applyNumberFormat="1" applyFont="1" applyFill="1" applyBorder="1" applyAlignment="1" applyProtection="1">
      <alignment horizontal="right" vertical="top" wrapText="1"/>
      <protection/>
    </xf>
    <xf numFmtId="0" fontId="1" fillId="0" borderId="48" xfId="0" applyFont="1" applyFill="1" applyBorder="1" applyAlignment="1" applyProtection="1">
      <alignment horizontal="left" vertical="top" wrapText="1"/>
      <protection/>
    </xf>
    <xf numFmtId="4" fontId="0" fillId="36" borderId="31" xfId="0" applyNumberFormat="1" applyFont="1" applyFill="1" applyBorder="1" applyAlignment="1" applyProtection="1">
      <alignment vertical="top" wrapText="1"/>
      <protection/>
    </xf>
    <xf numFmtId="0" fontId="12" fillId="0" borderId="10" xfId="0" applyFont="1" applyFill="1" applyBorder="1" applyAlignment="1" applyProtection="1">
      <alignment horizontal="left" vertical="top" wrapText="1"/>
      <protection/>
    </xf>
    <xf numFmtId="0" fontId="9" fillId="0" borderId="10" xfId="0" applyFont="1" applyFill="1" applyBorder="1" applyAlignment="1" applyProtection="1">
      <alignment horizontal="center" vertical="top"/>
      <protection/>
    </xf>
    <xf numFmtId="4" fontId="9" fillId="0" borderId="15" xfId="0" applyNumberFormat="1" applyFont="1" applyFill="1" applyBorder="1" applyAlignment="1" applyProtection="1">
      <alignment horizontal="center" vertical="top"/>
      <protection/>
    </xf>
    <xf numFmtId="49" fontId="63" fillId="0" borderId="10" xfId="0" applyNumberFormat="1" applyFont="1" applyFill="1" applyBorder="1" applyAlignment="1" applyProtection="1">
      <alignment horizontal="center" vertical="top" wrapText="1"/>
      <protection/>
    </xf>
    <xf numFmtId="0" fontId="63" fillId="0" borderId="10" xfId="0" applyFont="1" applyFill="1" applyBorder="1" applyAlignment="1" applyProtection="1">
      <alignment horizontal="center" vertical="top"/>
      <protection/>
    </xf>
    <xf numFmtId="4" fontId="63" fillId="0" borderId="15" xfId="0" applyNumberFormat="1" applyFont="1" applyFill="1" applyBorder="1" applyAlignment="1" applyProtection="1">
      <alignment horizontal="center" vertical="top"/>
      <protection/>
    </xf>
    <xf numFmtId="4" fontId="63" fillId="36" borderId="14"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4" fontId="0" fillId="36" borderId="14" xfId="0" applyNumberFormat="1" applyFont="1" applyFill="1" applyBorder="1" applyAlignment="1" applyProtection="1">
      <alignment horizontal="right" vertical="top" wrapText="1"/>
      <protection/>
    </xf>
    <xf numFmtId="4" fontId="0" fillId="38" borderId="14" xfId="0" applyNumberFormat="1" applyFont="1" applyFill="1" applyBorder="1" applyAlignment="1" applyProtection="1">
      <alignment horizontal="right" vertical="top" wrapText="1"/>
      <protection/>
    </xf>
    <xf numFmtId="49" fontId="4" fillId="0" borderId="10" xfId="0" applyNumberFormat="1" applyFont="1" applyFill="1" applyBorder="1" applyAlignment="1" applyProtection="1">
      <alignment horizontal="center" vertical="top" wrapText="1"/>
      <protection/>
    </xf>
    <xf numFmtId="0" fontId="12" fillId="0" borderId="10" xfId="0" applyFont="1" applyFill="1" applyBorder="1" applyAlignment="1" applyProtection="1">
      <alignment vertical="top" wrapText="1"/>
      <protection/>
    </xf>
    <xf numFmtId="4" fontId="63" fillId="38" borderId="14" xfId="0" applyNumberFormat="1" applyFont="1" applyFill="1" applyBorder="1" applyAlignment="1" applyProtection="1">
      <alignment horizontal="right" vertical="top" wrapText="1"/>
      <protection/>
    </xf>
    <xf numFmtId="49" fontId="1" fillId="0" borderId="56" xfId="0" applyNumberFormat="1" applyFont="1" applyFill="1" applyBorder="1" applyAlignment="1" applyProtection="1">
      <alignment horizontal="center" vertical="top"/>
      <protection/>
    </xf>
    <xf numFmtId="49" fontId="0" fillId="0" borderId="57" xfId="0" applyNumberFormat="1" applyFont="1" applyFill="1" applyBorder="1" applyAlignment="1" applyProtection="1">
      <alignment horizontal="center" vertical="top" wrapText="1"/>
      <protection/>
    </xf>
    <xf numFmtId="0" fontId="1" fillId="0" borderId="57" xfId="0" applyFont="1" applyFill="1" applyBorder="1" applyAlignment="1" applyProtection="1">
      <alignment vertical="top" wrapText="1"/>
      <protection/>
    </xf>
    <xf numFmtId="0" fontId="0" fillId="0" borderId="57" xfId="0" applyFont="1" applyFill="1" applyBorder="1" applyAlignment="1" applyProtection="1">
      <alignment horizontal="center" vertical="top"/>
      <protection/>
    </xf>
    <xf numFmtId="4" fontId="0" fillId="0" borderId="58" xfId="0" applyNumberFormat="1" applyFont="1" applyFill="1" applyBorder="1" applyAlignment="1" applyProtection="1">
      <alignment horizontal="center" vertical="top"/>
      <protection/>
    </xf>
    <xf numFmtId="4" fontId="0" fillId="36" borderId="56" xfId="0" applyNumberFormat="1" applyFont="1" applyFill="1" applyBorder="1" applyAlignment="1" applyProtection="1">
      <alignment vertical="top" wrapText="1"/>
      <protection/>
    </xf>
    <xf numFmtId="49" fontId="0" fillId="39" borderId="59" xfId="0" applyNumberFormat="1" applyFont="1" applyFill="1" applyBorder="1" applyAlignment="1" applyProtection="1">
      <alignment horizontal="center" vertical="top"/>
      <protection/>
    </xf>
    <xf numFmtId="49" fontId="0" fillId="39" borderId="60" xfId="0" applyNumberFormat="1" applyFont="1" applyFill="1" applyBorder="1" applyAlignment="1" applyProtection="1">
      <alignment horizontal="center" vertical="top"/>
      <protection/>
    </xf>
    <xf numFmtId="0" fontId="4" fillId="39" borderId="60" xfId="0" applyFont="1" applyFill="1" applyBorder="1" applyAlignment="1" applyProtection="1">
      <alignment vertical="center"/>
      <protection/>
    </xf>
    <xf numFmtId="0" fontId="0" fillId="39" borderId="60" xfId="0" applyFont="1" applyFill="1" applyBorder="1" applyAlignment="1" applyProtection="1">
      <alignment vertical="top"/>
      <protection/>
    </xf>
    <xf numFmtId="0" fontId="0" fillId="39" borderId="61" xfId="0" applyFont="1" applyFill="1" applyBorder="1" applyAlignment="1" applyProtection="1">
      <alignment vertical="top"/>
      <protection/>
    </xf>
    <xf numFmtId="4" fontId="0" fillId="39" borderId="62" xfId="0" applyNumberFormat="1" applyFont="1" applyFill="1" applyBorder="1" applyAlignment="1" applyProtection="1">
      <alignment vertical="top"/>
      <protection/>
    </xf>
    <xf numFmtId="4" fontId="0" fillId="39" borderId="61" xfId="0" applyNumberFormat="1" applyFont="1" applyFill="1" applyBorder="1" applyAlignment="1" applyProtection="1">
      <alignment vertical="top"/>
      <protection/>
    </xf>
    <xf numFmtId="49" fontId="1" fillId="37" borderId="14" xfId="0" applyNumberFormat="1" applyFont="1" applyFill="1" applyBorder="1" applyAlignment="1" applyProtection="1">
      <alignment horizontal="center" vertical="top"/>
      <protection/>
    </xf>
    <xf numFmtId="49" fontId="0" fillId="37" borderId="10" xfId="0" applyNumberFormat="1" applyFont="1" applyFill="1" applyBorder="1" applyAlignment="1" applyProtection="1">
      <alignment horizontal="center" vertical="top" wrapText="1"/>
      <protection/>
    </xf>
    <xf numFmtId="0" fontId="1" fillId="37" borderId="10" xfId="0" applyFont="1" applyFill="1" applyBorder="1" applyAlignment="1" applyProtection="1">
      <alignment vertical="center" wrapText="1"/>
      <protection/>
    </xf>
    <xf numFmtId="0" fontId="0" fillId="37" borderId="10" xfId="0" applyFont="1" applyFill="1" applyBorder="1" applyAlignment="1" applyProtection="1">
      <alignment horizontal="center" vertical="top"/>
      <protection/>
    </xf>
    <xf numFmtId="4" fontId="0" fillId="37" borderId="15" xfId="0" applyNumberFormat="1" applyFont="1" applyFill="1" applyBorder="1" applyAlignment="1" applyProtection="1">
      <alignment horizontal="center" vertical="top"/>
      <protection/>
    </xf>
    <xf numFmtId="4" fontId="1" fillId="39" borderId="44" xfId="0" applyNumberFormat="1" applyFont="1" applyFill="1" applyBorder="1" applyAlignment="1" applyProtection="1">
      <alignment horizontal="right" vertical="top" wrapText="1"/>
      <protection/>
    </xf>
    <xf numFmtId="4" fontId="0" fillId="36" borderId="47" xfId="0" applyNumberFormat="1" applyFont="1" applyFill="1" applyBorder="1" applyAlignment="1" applyProtection="1">
      <alignment vertical="top" wrapText="1"/>
      <protection/>
    </xf>
    <xf numFmtId="0" fontId="13" fillId="0" borderId="10" xfId="0" applyFont="1" applyFill="1" applyBorder="1" applyAlignment="1" applyProtection="1">
      <alignment vertical="top" wrapText="1"/>
      <protection/>
    </xf>
    <xf numFmtId="0" fontId="1" fillId="0" borderId="63" xfId="0" applyFont="1" applyFill="1" applyBorder="1" applyAlignment="1" applyProtection="1">
      <alignment vertical="top" wrapText="1"/>
      <protection/>
    </xf>
    <xf numFmtId="0" fontId="66" fillId="0" borderId="10" xfId="0" applyFont="1" applyFill="1" applyBorder="1" applyAlignment="1" applyProtection="1">
      <alignment wrapText="1"/>
      <protection/>
    </xf>
    <xf numFmtId="49" fontId="1" fillId="37" borderId="56" xfId="0" applyNumberFormat="1" applyFont="1" applyFill="1" applyBorder="1" applyAlignment="1" applyProtection="1">
      <alignment horizontal="center" vertical="top"/>
      <protection/>
    </xf>
    <xf numFmtId="49" fontId="0" fillId="37" borderId="57" xfId="0" applyNumberFormat="1" applyFont="1" applyFill="1" applyBorder="1" applyAlignment="1" applyProtection="1">
      <alignment horizontal="center" vertical="top" wrapText="1"/>
      <protection/>
    </xf>
    <xf numFmtId="0" fontId="1" fillId="37" borderId="57" xfId="0" applyFont="1" applyFill="1" applyBorder="1" applyAlignment="1" applyProtection="1">
      <alignment vertical="top" wrapText="1"/>
      <protection/>
    </xf>
    <xf numFmtId="0" fontId="0" fillId="37" borderId="57" xfId="0" applyFont="1" applyFill="1" applyBorder="1" applyAlignment="1" applyProtection="1">
      <alignment horizontal="center" vertical="top"/>
      <protection/>
    </xf>
    <xf numFmtId="4" fontId="0" fillId="37" borderId="58" xfId="0" applyNumberFormat="1" applyFont="1" applyFill="1" applyBorder="1" applyAlignment="1" applyProtection="1">
      <alignment horizontal="center" vertical="top"/>
      <protection/>
    </xf>
    <xf numFmtId="4" fontId="0" fillId="37" borderId="56" xfId="0" applyNumberFormat="1" applyFont="1" applyFill="1" applyBorder="1" applyAlignment="1" applyProtection="1">
      <alignment vertical="top"/>
      <protection/>
    </xf>
    <xf numFmtId="4" fontId="0" fillId="37" borderId="57" xfId="0" applyNumberFormat="1" applyFont="1" applyFill="1" applyBorder="1" applyAlignment="1" applyProtection="1">
      <alignment vertical="top"/>
      <protection/>
    </xf>
    <xf numFmtId="4" fontId="0" fillId="35" borderId="58" xfId="0" applyNumberFormat="1" applyFont="1" applyFill="1" applyBorder="1" applyAlignment="1" applyProtection="1">
      <alignment vertical="top" wrapText="1"/>
      <protection/>
    </xf>
    <xf numFmtId="0" fontId="0" fillId="33" borderId="10" xfId="0" applyFont="1" applyFill="1" applyBorder="1" applyAlignment="1" applyProtection="1">
      <alignment horizontal="center" vertical="center"/>
      <protection/>
    </xf>
    <xf numFmtId="4" fontId="0" fillId="33" borderId="15" xfId="0" applyNumberFormat="1" applyFont="1" applyFill="1" applyBorder="1" applyAlignment="1" applyProtection="1">
      <alignment horizontal="center" vertical="center"/>
      <protection/>
    </xf>
    <xf numFmtId="4" fontId="0" fillId="33" borderId="14" xfId="0" applyNumberFormat="1" applyFont="1" applyFill="1" applyBorder="1" applyAlignment="1" applyProtection="1">
      <alignment horizontal="right" vertical="center"/>
      <protection/>
    </xf>
    <xf numFmtId="4" fontId="0" fillId="33" borderId="10" xfId="0" applyNumberFormat="1" applyFont="1" applyFill="1" applyBorder="1" applyAlignment="1" applyProtection="1">
      <alignment horizontal="right" vertical="center"/>
      <protection/>
    </xf>
    <xf numFmtId="4" fontId="0" fillId="35" borderId="15" xfId="0" applyNumberFormat="1" applyFont="1" applyFill="1" applyBorder="1" applyAlignment="1" applyProtection="1">
      <alignment horizontal="right" vertical="top" wrapText="1"/>
      <protection/>
    </xf>
    <xf numFmtId="4" fontId="0" fillId="35" borderId="41" xfId="0" applyNumberFormat="1" applyFont="1" applyFill="1" applyBorder="1" applyAlignment="1" applyProtection="1">
      <alignment horizontal="right" vertical="top" wrapText="1"/>
      <protection/>
    </xf>
    <xf numFmtId="0" fontId="2" fillId="0" borderId="50" xfId="0" applyFont="1" applyBorder="1" applyAlignment="1" applyProtection="1">
      <alignment vertical="center"/>
      <protection/>
    </xf>
    <xf numFmtId="0" fontId="2" fillId="0" borderId="45" xfId="0" applyFont="1" applyBorder="1" applyAlignment="1" applyProtection="1">
      <alignment vertical="center"/>
      <protection/>
    </xf>
    <xf numFmtId="49" fontId="0" fillId="34" borderId="59" xfId="0" applyNumberFormat="1" applyFont="1" applyFill="1" applyBorder="1" applyAlignment="1" applyProtection="1">
      <alignment horizontal="center" vertical="top"/>
      <protection/>
    </xf>
    <xf numFmtId="49" fontId="0" fillId="34" borderId="60" xfId="0" applyNumberFormat="1" applyFont="1" applyFill="1" applyBorder="1" applyAlignment="1" applyProtection="1">
      <alignment horizontal="center" vertical="top"/>
      <protection/>
    </xf>
    <xf numFmtId="0" fontId="4" fillId="34" borderId="60" xfId="0" applyFont="1" applyFill="1" applyBorder="1" applyAlignment="1" applyProtection="1">
      <alignment vertical="center"/>
      <protection/>
    </xf>
    <xf numFmtId="0" fontId="0" fillId="34" borderId="60" xfId="0" applyFont="1" applyFill="1" applyBorder="1" applyAlignment="1" applyProtection="1">
      <alignment vertical="top"/>
      <protection/>
    </xf>
    <xf numFmtId="0" fontId="0" fillId="34" borderId="61" xfId="0" applyFont="1" applyFill="1" applyBorder="1" applyAlignment="1" applyProtection="1">
      <alignment vertical="top"/>
      <protection/>
    </xf>
    <xf numFmtId="4" fontId="0" fillId="34" borderId="62" xfId="0" applyNumberFormat="1" applyFont="1" applyFill="1" applyBorder="1" applyAlignment="1" applyProtection="1">
      <alignment vertical="top"/>
      <protection/>
    </xf>
    <xf numFmtId="4" fontId="0" fillId="34" borderId="61" xfId="0" applyNumberFormat="1" applyFont="1" applyFill="1" applyBorder="1" applyAlignment="1" applyProtection="1">
      <alignment vertical="top"/>
      <protection/>
    </xf>
    <xf numFmtId="4" fontId="4" fillId="34" borderId="50" xfId="0" applyNumberFormat="1" applyFont="1" applyFill="1" applyBorder="1" applyAlignment="1" applyProtection="1">
      <alignment horizontal="right" vertical="center"/>
      <protection/>
    </xf>
    <xf numFmtId="49" fontId="1" fillId="33" borderId="31" xfId="0" applyNumberFormat="1" applyFont="1" applyFill="1" applyBorder="1" applyAlignment="1" applyProtection="1">
      <alignment horizontal="center" vertical="top"/>
      <protection/>
    </xf>
    <xf numFmtId="49" fontId="0" fillId="0" borderId="32" xfId="0" applyNumberFormat="1" applyFont="1" applyBorder="1" applyAlignment="1" applyProtection="1">
      <alignment horizontal="center" vertical="top" wrapText="1"/>
      <protection/>
    </xf>
    <xf numFmtId="0" fontId="1" fillId="33" borderId="10" xfId="0" applyFont="1" applyFill="1" applyBorder="1" applyAlignment="1" applyProtection="1">
      <alignment horizontal="left" vertical="top" wrapText="1"/>
      <protection/>
    </xf>
    <xf numFmtId="0" fontId="0" fillId="33" borderId="32" xfId="0" applyFont="1" applyFill="1" applyBorder="1" applyAlignment="1" applyProtection="1">
      <alignment horizontal="center" vertical="top"/>
      <protection/>
    </xf>
    <xf numFmtId="4" fontId="0" fillId="33" borderId="33" xfId="0" applyNumberFormat="1" applyFont="1" applyFill="1" applyBorder="1" applyAlignment="1" applyProtection="1">
      <alignment horizontal="center" vertical="top"/>
      <protection/>
    </xf>
    <xf numFmtId="4" fontId="0" fillId="35" borderId="33" xfId="0" applyNumberFormat="1" applyFont="1" applyFill="1" applyBorder="1" applyAlignment="1" applyProtection="1">
      <alignment vertical="top" wrapText="1"/>
      <protection/>
    </xf>
    <xf numFmtId="4" fontId="0" fillId="35" borderId="31" xfId="0" applyNumberFormat="1" applyFont="1" applyFill="1" applyBorder="1" applyAlignment="1" applyProtection="1">
      <alignment vertical="top" wrapText="1"/>
      <protection/>
    </xf>
    <xf numFmtId="49" fontId="0" fillId="4" borderId="64" xfId="0" applyNumberFormat="1" applyFont="1" applyFill="1" applyBorder="1" applyAlignment="1" applyProtection="1">
      <alignment horizontal="center" vertical="top"/>
      <protection/>
    </xf>
    <xf numFmtId="49" fontId="0" fillId="4" borderId="65" xfId="0" applyNumberFormat="1" applyFont="1" applyFill="1" applyBorder="1" applyAlignment="1" applyProtection="1">
      <alignment horizontal="center" vertical="top"/>
      <protection/>
    </xf>
    <xf numFmtId="0" fontId="4" fillId="4" borderId="65" xfId="0" applyFont="1" applyFill="1" applyBorder="1" applyAlignment="1" applyProtection="1">
      <alignment vertical="center"/>
      <protection/>
    </xf>
    <xf numFmtId="0" fontId="0" fillId="4" borderId="65" xfId="0" applyFont="1" applyFill="1" applyBorder="1" applyAlignment="1" applyProtection="1">
      <alignment vertical="center"/>
      <protection/>
    </xf>
    <xf numFmtId="0" fontId="0" fillId="4" borderId="66" xfId="0" applyFont="1" applyFill="1" applyBorder="1" applyAlignment="1" applyProtection="1">
      <alignment vertical="center"/>
      <protection/>
    </xf>
    <xf numFmtId="4" fontId="0" fillId="4" borderId="64" xfId="0" applyNumberFormat="1" applyFont="1" applyFill="1" applyBorder="1" applyAlignment="1" applyProtection="1">
      <alignment horizontal="right" vertical="center"/>
      <protection/>
    </xf>
    <xf numFmtId="4" fontId="0" fillId="4" borderId="65" xfId="0" applyNumberFormat="1" applyFont="1" applyFill="1" applyBorder="1" applyAlignment="1" applyProtection="1">
      <alignment horizontal="right" vertical="center"/>
      <protection/>
    </xf>
    <xf numFmtId="4" fontId="0" fillId="4" borderId="66" xfId="0" applyNumberFormat="1" applyFont="1" applyFill="1" applyBorder="1" applyAlignment="1" applyProtection="1">
      <alignment horizontal="right" vertical="center"/>
      <protection/>
    </xf>
    <xf numFmtId="4" fontId="4" fillId="4" borderId="67" xfId="0" applyNumberFormat="1" applyFont="1" applyFill="1" applyBorder="1" applyAlignment="1" applyProtection="1">
      <alignment horizontal="right" vertical="center"/>
      <protection/>
    </xf>
    <xf numFmtId="4" fontId="4" fillId="4" borderId="68" xfId="0" applyNumberFormat="1" applyFont="1" applyFill="1" applyBorder="1" applyAlignment="1" applyProtection="1">
      <alignment horizontal="right" vertical="center"/>
      <protection/>
    </xf>
    <xf numFmtId="4" fontId="4" fillId="4" borderId="69" xfId="0" applyNumberFormat="1" applyFont="1" applyFill="1" applyBorder="1" applyAlignment="1" applyProtection="1">
      <alignment horizontal="right" vertical="center"/>
      <protection/>
    </xf>
    <xf numFmtId="49" fontId="0" fillId="0" borderId="67" xfId="0" applyNumberFormat="1" applyFont="1" applyBorder="1" applyAlignment="1" applyProtection="1">
      <alignment vertical="center"/>
      <protection/>
    </xf>
    <xf numFmtId="49" fontId="0" fillId="0" borderId="70" xfId="0" applyNumberFormat="1" applyFont="1" applyBorder="1" applyAlignment="1" applyProtection="1">
      <alignment vertical="center"/>
      <protection/>
    </xf>
    <xf numFmtId="0" fontId="0" fillId="0" borderId="70" xfId="0" applyFont="1" applyBorder="1" applyAlignment="1" applyProtection="1">
      <alignment vertical="center"/>
      <protection/>
    </xf>
    <xf numFmtId="0" fontId="0" fillId="0" borderId="71" xfId="0" applyFont="1" applyBorder="1" applyAlignment="1" applyProtection="1">
      <alignment vertical="center"/>
      <protection/>
    </xf>
    <xf numFmtId="0" fontId="0" fillId="0" borderId="67" xfId="0" applyFont="1" applyBorder="1" applyAlignment="1" applyProtection="1">
      <alignment vertical="center"/>
      <protection/>
    </xf>
    <xf numFmtId="49" fontId="0" fillId="41" borderId="64" xfId="0" applyNumberFormat="1" applyFont="1" applyFill="1" applyBorder="1" applyAlignment="1" applyProtection="1">
      <alignment horizontal="center" vertical="top"/>
      <protection/>
    </xf>
    <xf numFmtId="49" fontId="0" fillId="41" borderId="65" xfId="0" applyNumberFormat="1" applyFont="1" applyFill="1" applyBorder="1" applyAlignment="1" applyProtection="1">
      <alignment horizontal="center" vertical="top"/>
      <protection/>
    </xf>
    <xf numFmtId="0" fontId="4" fillId="41" borderId="65" xfId="0" applyFont="1" applyFill="1" applyBorder="1" applyAlignment="1" applyProtection="1">
      <alignment vertical="center"/>
      <protection/>
    </xf>
    <xf numFmtId="0" fontId="0" fillId="41" borderId="65" xfId="0" applyFont="1" applyFill="1" applyBorder="1" applyAlignment="1" applyProtection="1">
      <alignment vertical="center"/>
      <protection/>
    </xf>
    <xf numFmtId="0" fontId="0" fillId="41" borderId="66" xfId="0" applyFont="1" applyFill="1" applyBorder="1" applyAlignment="1" applyProtection="1">
      <alignment vertical="center"/>
      <protection/>
    </xf>
    <xf numFmtId="4" fontId="0" fillId="41" borderId="64" xfId="0" applyNumberFormat="1" applyFont="1" applyFill="1" applyBorder="1" applyAlignment="1" applyProtection="1">
      <alignment horizontal="right" vertical="center"/>
      <protection/>
    </xf>
    <xf numFmtId="4" fontId="0" fillId="41" borderId="65" xfId="0" applyNumberFormat="1" applyFont="1" applyFill="1" applyBorder="1" applyAlignment="1" applyProtection="1">
      <alignment horizontal="right" vertical="center"/>
      <protection/>
    </xf>
    <xf numFmtId="4" fontId="0" fillId="41" borderId="66" xfId="0" applyNumberFormat="1" applyFont="1" applyFill="1" applyBorder="1" applyAlignment="1" applyProtection="1">
      <alignment horizontal="right" vertical="center"/>
      <protection/>
    </xf>
    <xf numFmtId="4" fontId="4" fillId="41" borderId="67" xfId="0" applyNumberFormat="1" applyFont="1" applyFill="1" applyBorder="1" applyAlignment="1" applyProtection="1">
      <alignment horizontal="right" vertical="center"/>
      <protection/>
    </xf>
    <xf numFmtId="4" fontId="4" fillId="41" borderId="68" xfId="0" applyNumberFormat="1" applyFont="1" applyFill="1" applyBorder="1" applyAlignment="1" applyProtection="1">
      <alignment horizontal="right" vertical="center"/>
      <protection/>
    </xf>
    <xf numFmtId="4" fontId="4" fillId="41" borderId="69" xfId="0" applyNumberFormat="1" applyFont="1" applyFill="1" applyBorder="1" applyAlignment="1" applyProtection="1">
      <alignment horizontal="right" vertical="center"/>
      <protection/>
    </xf>
    <xf numFmtId="4" fontId="0" fillId="34" borderId="41" xfId="0" applyNumberFormat="1" applyFont="1" applyFill="1" applyBorder="1" applyAlignment="1" applyProtection="1">
      <alignment vertical="top"/>
      <protection locked="0"/>
    </xf>
    <xf numFmtId="4" fontId="0" fillId="34" borderId="42" xfId="0" applyNumberFormat="1" applyFont="1" applyFill="1" applyBorder="1" applyAlignment="1" applyProtection="1">
      <alignment vertical="top"/>
      <protection locked="0"/>
    </xf>
    <xf numFmtId="4" fontId="17" fillId="34" borderId="41" xfId="0" applyNumberFormat="1" applyFont="1" applyFill="1" applyBorder="1" applyAlignment="1" applyProtection="1">
      <alignment horizontal="center" vertical="top" wrapText="1"/>
      <protection locked="0"/>
    </xf>
    <xf numFmtId="4" fontId="17" fillId="34" borderId="42" xfId="0" applyNumberFormat="1" applyFont="1" applyFill="1" applyBorder="1" applyAlignment="1" applyProtection="1">
      <alignment horizontal="center" vertical="top" wrapText="1"/>
      <protection locked="0"/>
    </xf>
    <xf numFmtId="4" fontId="17" fillId="39" borderId="41" xfId="0" applyNumberFormat="1" applyFont="1" applyFill="1" applyBorder="1" applyAlignment="1" applyProtection="1">
      <alignment horizontal="center" vertical="top" wrapText="1"/>
      <protection locked="0"/>
    </xf>
    <xf numFmtId="4" fontId="17" fillId="39" borderId="42" xfId="0" applyNumberFormat="1" applyFont="1" applyFill="1" applyBorder="1" applyAlignment="1" applyProtection="1">
      <alignment horizontal="center" vertical="top" wrapText="1"/>
      <protection locked="0"/>
    </xf>
    <xf numFmtId="4" fontId="0" fillId="0" borderId="47" xfId="0" applyNumberFormat="1" applyFont="1" applyFill="1" applyBorder="1" applyAlignment="1" applyProtection="1">
      <alignment horizontal="right" vertical="top"/>
      <protection locked="0"/>
    </xf>
    <xf numFmtId="4" fontId="0" fillId="0" borderId="48" xfId="0" applyNumberFormat="1" applyFont="1" applyFill="1" applyBorder="1" applyAlignment="1" applyProtection="1">
      <alignment horizontal="right" vertical="top"/>
      <protection locked="0"/>
    </xf>
    <xf numFmtId="4" fontId="1" fillId="0" borderId="14" xfId="0" applyNumberFormat="1" applyFont="1" applyFill="1" applyBorder="1" applyAlignment="1" applyProtection="1">
      <alignment horizontal="center" vertical="top" wrapText="1"/>
      <protection locked="0"/>
    </xf>
    <xf numFmtId="4" fontId="1" fillId="0" borderId="10" xfId="0" applyNumberFormat="1" applyFont="1" applyFill="1" applyBorder="1" applyAlignment="1" applyProtection="1">
      <alignment horizontal="center" vertical="top" wrapText="1"/>
      <protection locked="0"/>
    </xf>
    <xf numFmtId="4" fontId="0" fillId="39" borderId="41" xfId="0" applyNumberFormat="1" applyFont="1" applyFill="1" applyBorder="1" applyAlignment="1" applyProtection="1">
      <alignment vertical="top"/>
      <protection locked="0"/>
    </xf>
    <xf numFmtId="4" fontId="0" fillId="39" borderId="42" xfId="0" applyNumberFormat="1" applyFont="1" applyFill="1" applyBorder="1" applyAlignment="1" applyProtection="1">
      <alignment vertical="top"/>
      <protection locked="0"/>
    </xf>
    <xf numFmtId="4" fontId="0" fillId="0" borderId="51" xfId="0" applyNumberFormat="1" applyFont="1" applyFill="1" applyBorder="1" applyAlignment="1" applyProtection="1">
      <alignment horizontal="right" vertical="top"/>
      <protection locked="0"/>
    </xf>
    <xf numFmtId="4" fontId="0" fillId="0" borderId="52" xfId="0" applyNumberFormat="1" applyFont="1" applyFill="1" applyBorder="1" applyAlignment="1" applyProtection="1">
      <alignment horizontal="right" vertical="top"/>
      <protection locked="0"/>
    </xf>
    <xf numFmtId="4" fontId="0" fillId="0" borderId="47" xfId="0" applyNumberFormat="1" applyFont="1" applyFill="1" applyBorder="1" applyAlignment="1" applyProtection="1">
      <alignment vertical="top"/>
      <protection locked="0"/>
    </xf>
    <xf numFmtId="4" fontId="0" fillId="0" borderId="48" xfId="0" applyNumberFormat="1" applyFont="1" applyFill="1" applyBorder="1" applyAlignment="1" applyProtection="1">
      <alignment vertical="top"/>
      <protection locked="0"/>
    </xf>
    <xf numFmtId="4" fontId="9" fillId="0" borderId="14" xfId="0" applyNumberFormat="1" applyFont="1" applyFill="1" applyBorder="1" applyAlignment="1" applyProtection="1">
      <alignment horizontal="right" vertical="top"/>
      <protection locked="0"/>
    </xf>
    <xf numFmtId="4" fontId="9" fillId="0" borderId="10" xfId="0" applyNumberFormat="1" applyFont="1" applyFill="1" applyBorder="1" applyAlignment="1" applyProtection="1">
      <alignment horizontal="right" vertical="top"/>
      <protection locked="0"/>
    </xf>
    <xf numFmtId="4" fontId="0" fillId="0" borderId="56" xfId="0" applyNumberFormat="1" applyFont="1" applyFill="1" applyBorder="1" applyAlignment="1" applyProtection="1">
      <alignment vertical="top"/>
      <protection locked="0"/>
    </xf>
    <xf numFmtId="4" fontId="0" fillId="0" borderId="57" xfId="0" applyNumberFormat="1" applyFont="1" applyFill="1" applyBorder="1" applyAlignment="1" applyProtection="1">
      <alignment vertical="top"/>
      <protection locked="0"/>
    </xf>
    <xf numFmtId="4" fontId="0" fillId="39" borderId="62" xfId="0" applyNumberFormat="1" applyFont="1" applyFill="1" applyBorder="1" applyAlignment="1" applyProtection="1">
      <alignment vertical="top"/>
      <protection locked="0"/>
    </xf>
    <xf numFmtId="4" fontId="0" fillId="39" borderId="61" xfId="0" applyNumberFormat="1" applyFont="1" applyFill="1" applyBorder="1" applyAlignment="1" applyProtection="1">
      <alignment vertical="top"/>
      <protection locked="0"/>
    </xf>
    <xf numFmtId="4" fontId="0" fillId="37" borderId="14" xfId="0" applyNumberFormat="1" applyFont="1" applyFill="1" applyBorder="1" applyAlignment="1" applyProtection="1">
      <alignment horizontal="right" vertical="top"/>
      <protection locked="0"/>
    </xf>
    <xf numFmtId="4" fontId="0" fillId="37" borderId="10" xfId="0" applyNumberFormat="1" applyFont="1" applyFill="1" applyBorder="1" applyAlignment="1" applyProtection="1">
      <alignment horizontal="right" vertical="top"/>
      <protection locked="0"/>
    </xf>
    <xf numFmtId="49" fontId="13" fillId="0" borderId="11" xfId="0" applyNumberFormat="1" applyFont="1" applyBorder="1" applyAlignment="1" applyProtection="1">
      <alignment horizontal="left" vertical="top" wrapText="1"/>
      <protection/>
    </xf>
    <xf numFmtId="49" fontId="13" fillId="0" borderId="0" xfId="0" applyNumberFormat="1" applyFont="1" applyBorder="1" applyAlignment="1" applyProtection="1">
      <alignment horizontal="left" vertical="top" wrapText="1"/>
      <protection/>
    </xf>
    <xf numFmtId="49" fontId="13" fillId="0" borderId="11" xfId="0" applyNumberFormat="1" applyFont="1" applyBorder="1" applyAlignment="1" applyProtection="1">
      <alignment horizontal="left" vertical="top" wrapText="1" indent="1"/>
      <protection/>
    </xf>
    <xf numFmtId="49" fontId="13" fillId="0" borderId="0" xfId="0" applyNumberFormat="1" applyFont="1" applyBorder="1" applyAlignment="1" applyProtection="1">
      <alignment horizontal="left" vertical="top" wrapText="1" indent="1"/>
      <protection/>
    </xf>
    <xf numFmtId="49" fontId="13" fillId="2" borderId="11" xfId="0" applyNumberFormat="1" applyFont="1" applyFill="1" applyBorder="1" applyAlignment="1" applyProtection="1">
      <alignment horizontal="left" vertical="top" wrapText="1" indent="1"/>
      <protection/>
    </xf>
    <xf numFmtId="49" fontId="13" fillId="2" borderId="0" xfId="0" applyNumberFormat="1" applyFont="1" applyFill="1" applyBorder="1" applyAlignment="1" applyProtection="1">
      <alignment horizontal="left" vertical="top" wrapText="1" indent="1"/>
      <protection/>
    </xf>
    <xf numFmtId="49" fontId="15" fillId="0" borderId="72" xfId="0" applyNumberFormat="1" applyFont="1" applyBorder="1" applyAlignment="1" applyProtection="1">
      <alignment horizontal="left" vertical="top" wrapText="1"/>
      <protection/>
    </xf>
    <xf numFmtId="49" fontId="15" fillId="0" borderId="23" xfId="0" applyNumberFormat="1" applyFont="1" applyBorder="1" applyAlignment="1" applyProtection="1">
      <alignment horizontal="left" vertical="top" wrapText="1"/>
      <protection/>
    </xf>
    <xf numFmtId="49" fontId="14" fillId="0" borderId="11" xfId="0" applyNumberFormat="1" applyFont="1" applyBorder="1" applyAlignment="1" applyProtection="1">
      <alignment horizontal="left" vertical="top" wrapText="1" indent="1"/>
      <protection/>
    </xf>
    <xf numFmtId="49" fontId="14" fillId="0" borderId="0" xfId="0" applyNumberFormat="1" applyFont="1" applyBorder="1" applyAlignment="1" applyProtection="1">
      <alignment horizontal="left" vertical="top" wrapText="1" indent="1"/>
      <protection/>
    </xf>
    <xf numFmtId="49" fontId="15" fillId="0" borderId="11" xfId="0" applyNumberFormat="1" applyFont="1" applyBorder="1" applyAlignment="1" applyProtection="1">
      <alignment horizontal="left" vertical="top" wrapText="1" indent="1"/>
      <protection/>
    </xf>
    <xf numFmtId="49" fontId="15" fillId="0" borderId="0" xfId="0" applyNumberFormat="1" applyFont="1" applyBorder="1" applyAlignment="1" applyProtection="1">
      <alignment horizontal="left" vertical="top" wrapText="1" indent="1"/>
      <protection/>
    </xf>
    <xf numFmtId="49" fontId="19" fillId="2" borderId="11" xfId="0" applyNumberFormat="1" applyFont="1" applyFill="1" applyBorder="1" applyAlignment="1" applyProtection="1">
      <alignment horizontal="left" vertical="top" wrapText="1" indent="1"/>
      <protection/>
    </xf>
    <xf numFmtId="49" fontId="19" fillId="2" borderId="0" xfId="0" applyNumberFormat="1" applyFont="1" applyFill="1" applyBorder="1" applyAlignment="1" applyProtection="1">
      <alignment horizontal="left" vertical="top" wrapText="1" indent="1"/>
      <protection/>
    </xf>
    <xf numFmtId="49" fontId="18" fillId="0" borderId="73" xfId="0" applyNumberFormat="1"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49" fontId="18" fillId="0" borderId="74" xfId="0" applyNumberFormat="1" applyFont="1" applyBorder="1" applyAlignment="1" applyProtection="1">
      <alignment horizontal="center" vertical="center"/>
      <protection/>
    </xf>
    <xf numFmtId="0" fontId="18" fillId="0" borderId="75" xfId="0" applyFont="1" applyBorder="1" applyAlignment="1" applyProtection="1">
      <alignment horizontal="center" vertical="center"/>
      <protection/>
    </xf>
    <xf numFmtId="0" fontId="18" fillId="0" borderId="73"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18" fillId="0" borderId="73" xfId="0" applyFont="1" applyFill="1" applyBorder="1" applyAlignment="1" applyProtection="1">
      <alignment horizontal="center" vertical="center"/>
      <protection/>
    </xf>
    <xf numFmtId="0" fontId="15" fillId="0" borderId="11" xfId="0" applyFont="1" applyBorder="1" applyAlignment="1" applyProtection="1">
      <alignment horizontal="left" wrapText="1"/>
      <protection/>
    </xf>
    <xf numFmtId="0" fontId="15" fillId="0" borderId="0" xfId="0" applyFont="1" applyBorder="1" applyAlignment="1" applyProtection="1">
      <alignment horizontal="left" wrapText="1"/>
      <protection/>
    </xf>
    <xf numFmtId="0" fontId="0" fillId="0" borderId="0" xfId="0" applyFont="1" applyBorder="1" applyAlignment="1" applyProtection="1">
      <alignment wrapText="1"/>
      <protection/>
    </xf>
    <xf numFmtId="49" fontId="13" fillId="0" borderId="0" xfId="0" applyNumberFormat="1" applyFont="1" applyBorder="1" applyAlignment="1" applyProtection="1">
      <alignment horizontal="left" vertical="top" wrapText="1"/>
      <protection locked="0"/>
    </xf>
    <xf numFmtId="49" fontId="9" fillId="2" borderId="11" xfId="0" applyNumberFormat="1" applyFont="1" applyFill="1" applyBorder="1" applyAlignment="1" applyProtection="1">
      <alignment horizontal="left" vertical="top" wrapText="1" indent="1"/>
      <protection/>
    </xf>
    <xf numFmtId="49" fontId="9" fillId="2" borderId="0" xfId="0" applyNumberFormat="1" applyFont="1" applyFill="1" applyBorder="1" applyAlignment="1" applyProtection="1">
      <alignment horizontal="left" vertical="top" wrapText="1" indent="1"/>
      <protection/>
    </xf>
    <xf numFmtId="49" fontId="15" fillId="0" borderId="11" xfId="0" applyNumberFormat="1" applyFont="1" applyBorder="1" applyAlignment="1" applyProtection="1">
      <alignment horizontal="left" vertical="top" wrapText="1"/>
      <protection/>
    </xf>
    <xf numFmtId="49" fontId="15" fillId="0" borderId="0" xfId="0" applyNumberFormat="1" applyFont="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0" fontId="4" fillId="7" borderId="76" xfId="0" applyFont="1" applyFill="1" applyBorder="1" applyAlignment="1" applyProtection="1">
      <alignment horizontal="center" vertical="center" wrapText="1"/>
      <protection/>
    </xf>
    <xf numFmtId="0" fontId="4" fillId="7" borderId="68" xfId="0" applyFont="1" applyFill="1" applyBorder="1" applyAlignment="1" applyProtection="1">
      <alignment horizontal="center" vertical="center" wrapText="1"/>
      <protection/>
    </xf>
    <xf numFmtId="0" fontId="4" fillId="7" borderId="77" xfId="0" applyFont="1" applyFill="1" applyBorder="1" applyAlignment="1" applyProtection="1">
      <alignment horizontal="center" vertical="center" wrapText="1"/>
      <protection/>
    </xf>
    <xf numFmtId="0" fontId="18" fillId="0" borderId="27" xfId="0" applyFont="1" applyFill="1" applyBorder="1" applyAlignment="1" applyProtection="1">
      <alignment horizontal="center" vertical="center" wrapText="1"/>
      <protection/>
    </xf>
    <xf numFmtId="0" fontId="18" fillId="0" borderId="29" xfId="0" applyFont="1" applyFill="1" applyBorder="1" applyAlignment="1" applyProtection="1">
      <alignment horizontal="center" vertical="center" wrapText="1"/>
      <protection/>
    </xf>
    <xf numFmtId="0" fontId="18" fillId="0" borderId="78" xfId="0" applyFont="1" applyFill="1" applyBorder="1" applyAlignment="1" applyProtection="1">
      <alignment horizontal="center" vertical="center" wrapText="1"/>
      <protection/>
    </xf>
    <xf numFmtId="0" fontId="15" fillId="0" borderId="11" xfId="0" applyFont="1" applyBorder="1" applyAlignment="1" applyProtection="1">
      <alignment horizontal="left" vertical="top" wrapText="1" shrinkToFit="1"/>
      <protection/>
    </xf>
    <xf numFmtId="0" fontId="15" fillId="0" borderId="0" xfId="0" applyFont="1" applyBorder="1" applyAlignment="1" applyProtection="1">
      <alignment horizontal="left" vertical="top" wrapText="1" shrinkToFit="1"/>
      <protection/>
    </xf>
    <xf numFmtId="0" fontId="15" fillId="0" borderId="12" xfId="0" applyFont="1" applyBorder="1" applyAlignment="1" applyProtection="1">
      <alignment horizontal="left" vertical="top" wrapText="1" shrinkToFit="1"/>
      <protection/>
    </xf>
    <xf numFmtId="0" fontId="15" fillId="0" borderId="11"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12" xfId="0" applyFont="1" applyBorder="1" applyAlignment="1" applyProtection="1">
      <alignment horizontal="left" vertical="top" wrapText="1"/>
      <protection/>
    </xf>
    <xf numFmtId="49" fontId="18" fillId="0" borderId="73" xfId="0" applyNumberFormat="1" applyFont="1" applyBorder="1" applyAlignment="1" applyProtection="1">
      <alignment horizontal="center" vertical="center"/>
      <protection/>
    </xf>
    <xf numFmtId="0" fontId="18" fillId="0" borderId="79" xfId="0" applyFont="1" applyBorder="1" applyAlignment="1" applyProtection="1">
      <alignment horizontal="center" vertical="center"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68"/>
  <sheetViews>
    <sheetView showGridLines="0" tabSelected="1" view="pageBreakPreview" zoomScale="110" zoomScaleSheetLayoutView="110" zoomScalePageLayoutView="102" workbookViewId="0" topLeftCell="A1">
      <selection activeCell="A1" sqref="A1:A2"/>
    </sheetView>
  </sheetViews>
  <sheetFormatPr defaultColWidth="9.125" defaultRowHeight="12.75"/>
  <cols>
    <col min="1" max="1" width="7.50390625" style="3" customWidth="1"/>
    <col min="2" max="2" width="6.50390625" style="3" customWidth="1"/>
    <col min="3" max="3" width="11.50390625" style="3" customWidth="1"/>
    <col min="4" max="4" width="59.125" style="4" customWidth="1"/>
    <col min="5" max="5" width="6.875" style="4" customWidth="1"/>
    <col min="6" max="6" width="7.50390625" style="4" customWidth="1"/>
    <col min="7" max="8" width="9.625" style="4" customWidth="1"/>
    <col min="9" max="9" width="10.00390625" style="4" customWidth="1"/>
    <col min="10" max="10" width="11.875" style="16" customWidth="1"/>
    <col min="11" max="11" width="10.625" style="15" customWidth="1"/>
    <col min="12" max="12" width="12.625" style="1" customWidth="1"/>
    <col min="13" max="16384" width="9.125" style="1" customWidth="1"/>
  </cols>
  <sheetData>
    <row r="1" spans="1:12" s="2" customFormat="1" ht="26.25" customHeight="1">
      <c r="A1" s="404" t="s">
        <v>469</v>
      </c>
      <c r="B1" s="430" t="s">
        <v>10</v>
      </c>
      <c r="C1" s="402" t="s">
        <v>11</v>
      </c>
      <c r="D1" s="406" t="s">
        <v>0</v>
      </c>
      <c r="E1" s="406" t="s">
        <v>14</v>
      </c>
      <c r="F1" s="408" t="s">
        <v>13</v>
      </c>
      <c r="G1" s="421" t="s">
        <v>655</v>
      </c>
      <c r="H1" s="422"/>
      <c r="I1" s="422"/>
      <c r="J1" s="422"/>
      <c r="K1" s="422"/>
      <c r="L1" s="423"/>
    </row>
    <row r="2" spans="1:12" s="2" customFormat="1" ht="34.5" customHeight="1" thickBot="1">
      <c r="A2" s="405"/>
      <c r="B2" s="407"/>
      <c r="C2" s="403"/>
      <c r="D2" s="407"/>
      <c r="E2" s="407"/>
      <c r="F2" s="407"/>
      <c r="G2" s="51" t="s">
        <v>656</v>
      </c>
      <c r="H2" s="51" t="s">
        <v>657</v>
      </c>
      <c r="I2" s="52" t="s">
        <v>654</v>
      </c>
      <c r="J2" s="431" t="s">
        <v>665</v>
      </c>
      <c r="K2" s="53" t="s">
        <v>652</v>
      </c>
      <c r="L2" s="54" t="s">
        <v>653</v>
      </c>
    </row>
    <row r="3" spans="1:12" s="5" customFormat="1" ht="14.25">
      <c r="A3" s="11"/>
      <c r="B3" s="12"/>
      <c r="C3" s="12"/>
      <c r="D3" s="12"/>
      <c r="E3" s="13"/>
      <c r="F3" s="12"/>
      <c r="G3" s="12"/>
      <c r="H3" s="12"/>
      <c r="I3" s="14"/>
      <c r="J3" s="14"/>
      <c r="K3" s="55"/>
      <c r="L3" s="56"/>
    </row>
    <row r="4" spans="1:12" s="5" customFormat="1" ht="14.25">
      <c r="A4" s="57" t="s">
        <v>9</v>
      </c>
      <c r="B4" s="58"/>
      <c r="C4" s="58"/>
      <c r="D4" s="59"/>
      <c r="E4" s="59"/>
      <c r="F4" s="59"/>
      <c r="G4" s="59"/>
      <c r="H4" s="59"/>
      <c r="I4" s="59"/>
      <c r="J4" s="59"/>
      <c r="K4" s="55"/>
      <c r="L4" s="56"/>
    </row>
    <row r="5" spans="1:12" s="5" customFormat="1" ht="14.25">
      <c r="A5" s="60"/>
      <c r="B5" s="61"/>
      <c r="C5" s="61"/>
      <c r="D5" s="6"/>
      <c r="E5" s="7"/>
      <c r="F5" s="6"/>
      <c r="G5" s="6"/>
      <c r="H5" s="6"/>
      <c r="I5" s="8"/>
      <c r="J5" s="8"/>
      <c r="K5" s="55"/>
      <c r="L5" s="56"/>
    </row>
    <row r="6" spans="1:12" s="5" customFormat="1" ht="45" customHeight="1">
      <c r="A6" s="424" t="s">
        <v>8</v>
      </c>
      <c r="B6" s="425"/>
      <c r="C6" s="425"/>
      <c r="D6" s="425"/>
      <c r="E6" s="425"/>
      <c r="F6" s="425"/>
      <c r="G6" s="425"/>
      <c r="H6" s="425"/>
      <c r="I6" s="425"/>
      <c r="J6" s="425"/>
      <c r="K6" s="425"/>
      <c r="L6" s="426"/>
    </row>
    <row r="7" spans="1:12" s="5" customFormat="1" ht="30.75" customHeight="1">
      <c r="A7" s="424" t="s">
        <v>7</v>
      </c>
      <c r="B7" s="425"/>
      <c r="C7" s="425"/>
      <c r="D7" s="425"/>
      <c r="E7" s="425"/>
      <c r="F7" s="425"/>
      <c r="G7" s="425"/>
      <c r="H7" s="425"/>
      <c r="I7" s="425"/>
      <c r="J7" s="425"/>
      <c r="K7" s="425"/>
      <c r="L7" s="426"/>
    </row>
    <row r="8" spans="1:12" s="5" customFormat="1" ht="14.25">
      <c r="A8" s="63"/>
      <c r="B8" s="62"/>
      <c r="C8" s="62"/>
      <c r="D8" s="64"/>
      <c r="E8" s="64"/>
      <c r="F8" s="64"/>
      <c r="G8" s="64"/>
      <c r="H8" s="64"/>
      <c r="I8" s="64"/>
      <c r="J8" s="64"/>
      <c r="K8" s="55"/>
      <c r="L8" s="56"/>
    </row>
    <row r="9" spans="1:12" s="5" customFormat="1" ht="14.25">
      <c r="A9" s="409" t="s">
        <v>6</v>
      </c>
      <c r="B9" s="410"/>
      <c r="C9" s="410"/>
      <c r="D9" s="411"/>
      <c r="E9" s="411"/>
      <c r="F9" s="411"/>
      <c r="G9" s="411"/>
      <c r="H9" s="411"/>
      <c r="I9" s="411"/>
      <c r="J9" s="66"/>
      <c r="K9" s="55"/>
      <c r="L9" s="56"/>
    </row>
    <row r="10" spans="1:12" s="5" customFormat="1" ht="14.25">
      <c r="A10" s="67"/>
      <c r="B10" s="65"/>
      <c r="C10" s="65"/>
      <c r="D10" s="68"/>
      <c r="E10" s="69"/>
      <c r="F10" s="68"/>
      <c r="G10" s="68"/>
      <c r="H10" s="68"/>
      <c r="I10" s="66"/>
      <c r="J10" s="66"/>
      <c r="K10" s="55"/>
      <c r="L10" s="56"/>
    </row>
    <row r="11" spans="1:12" s="5" customFormat="1" ht="28.5" customHeight="1">
      <c r="A11" s="427" t="s">
        <v>5</v>
      </c>
      <c r="B11" s="428"/>
      <c r="C11" s="428"/>
      <c r="D11" s="428"/>
      <c r="E11" s="428"/>
      <c r="F11" s="428"/>
      <c r="G11" s="428"/>
      <c r="H11" s="428"/>
      <c r="I11" s="428"/>
      <c r="J11" s="428"/>
      <c r="K11" s="428"/>
      <c r="L11" s="429"/>
    </row>
    <row r="12" spans="1:12" s="5" customFormat="1" ht="33" customHeight="1">
      <c r="A12" s="427" t="s">
        <v>4</v>
      </c>
      <c r="B12" s="428"/>
      <c r="C12" s="428"/>
      <c r="D12" s="428"/>
      <c r="E12" s="428"/>
      <c r="F12" s="428"/>
      <c r="G12" s="428"/>
      <c r="H12" s="428"/>
      <c r="I12" s="428"/>
      <c r="J12" s="428"/>
      <c r="K12" s="428"/>
      <c r="L12" s="429"/>
    </row>
    <row r="13" spans="1:12" s="5" customFormat="1" ht="14.25">
      <c r="A13" s="71"/>
      <c r="B13" s="70"/>
      <c r="C13" s="70"/>
      <c r="D13" s="72"/>
      <c r="E13" s="72"/>
      <c r="F13" s="72"/>
      <c r="G13" s="72"/>
      <c r="H13" s="72"/>
      <c r="I13" s="72"/>
      <c r="J13" s="72"/>
      <c r="K13" s="55"/>
      <c r="L13" s="56"/>
    </row>
    <row r="14" spans="1:12" s="5" customFormat="1" ht="33" customHeight="1">
      <c r="A14" s="415" t="s">
        <v>3</v>
      </c>
      <c r="B14" s="416"/>
      <c r="C14" s="416"/>
      <c r="D14" s="416"/>
      <c r="E14" s="416"/>
      <c r="F14" s="416"/>
      <c r="G14" s="416"/>
      <c r="H14" s="416"/>
      <c r="I14" s="416"/>
      <c r="J14" s="416"/>
      <c r="K14" s="416"/>
      <c r="L14" s="417"/>
    </row>
    <row r="15" spans="1:12" s="5" customFormat="1" ht="14.25">
      <c r="A15" s="75"/>
      <c r="B15" s="74"/>
      <c r="C15" s="74"/>
      <c r="D15" s="74"/>
      <c r="E15" s="74"/>
      <c r="F15" s="74"/>
      <c r="G15" s="74"/>
      <c r="H15" s="74"/>
      <c r="I15" s="74"/>
      <c r="J15" s="74"/>
      <c r="K15" s="55"/>
      <c r="L15" s="56"/>
    </row>
    <row r="16" spans="1:12" s="5" customFormat="1" ht="2.25" customHeight="1">
      <c r="A16" s="75"/>
      <c r="B16" s="74"/>
      <c r="C16" s="74"/>
      <c r="D16" s="74"/>
      <c r="E16" s="74"/>
      <c r="F16" s="74"/>
      <c r="G16" s="74"/>
      <c r="H16" s="74"/>
      <c r="I16" s="74"/>
      <c r="J16" s="74"/>
      <c r="K16" s="55"/>
      <c r="L16" s="56"/>
    </row>
    <row r="17" spans="1:12" s="5" customFormat="1" ht="76.5" customHeight="1">
      <c r="A17" s="415" t="s">
        <v>12</v>
      </c>
      <c r="B17" s="416"/>
      <c r="C17" s="416"/>
      <c r="D17" s="416"/>
      <c r="E17" s="416"/>
      <c r="F17" s="416"/>
      <c r="G17" s="416"/>
      <c r="H17" s="416"/>
      <c r="I17" s="416"/>
      <c r="J17" s="416"/>
      <c r="K17" s="416"/>
      <c r="L17" s="417"/>
    </row>
    <row r="18" spans="1:12" s="5" customFormat="1" ht="13.5">
      <c r="A18" s="75"/>
      <c r="B18" s="74"/>
      <c r="C18" s="74"/>
      <c r="D18" s="74"/>
      <c r="E18" s="74"/>
      <c r="F18" s="74"/>
      <c r="G18" s="74"/>
      <c r="H18" s="74"/>
      <c r="I18" s="74"/>
      <c r="J18" s="74"/>
      <c r="K18" s="55"/>
      <c r="L18" s="56"/>
    </row>
    <row r="19" spans="1:12" s="5" customFormat="1" ht="13.5">
      <c r="A19" s="75"/>
      <c r="B19" s="74"/>
      <c r="C19" s="74"/>
      <c r="D19" s="74"/>
      <c r="E19" s="74"/>
      <c r="F19" s="74"/>
      <c r="G19" s="74"/>
      <c r="H19" s="74"/>
      <c r="I19" s="74"/>
      <c r="J19" s="74"/>
      <c r="K19" s="55"/>
      <c r="L19" s="56"/>
    </row>
    <row r="20" spans="1:12" s="5" customFormat="1" ht="13.5">
      <c r="A20" s="75"/>
      <c r="B20" s="74"/>
      <c r="C20" s="74"/>
      <c r="D20" s="74"/>
      <c r="E20" s="74"/>
      <c r="F20" s="74"/>
      <c r="G20" s="74"/>
      <c r="H20" s="74"/>
      <c r="I20" s="74"/>
      <c r="J20" s="74"/>
      <c r="K20" s="55"/>
      <c r="L20" s="56"/>
    </row>
    <row r="21" spans="1:12" s="5" customFormat="1" ht="13.5">
      <c r="A21" s="75"/>
      <c r="B21" s="74"/>
      <c r="C21" s="74"/>
      <c r="D21" s="74"/>
      <c r="E21" s="74"/>
      <c r="F21" s="74"/>
      <c r="G21" s="74"/>
      <c r="H21" s="74"/>
      <c r="I21" s="74"/>
      <c r="J21" s="74"/>
      <c r="K21" s="55"/>
      <c r="L21" s="56"/>
    </row>
    <row r="22" spans="1:12" s="5" customFormat="1" ht="13.5">
      <c r="A22" s="75"/>
      <c r="B22" s="74"/>
      <c r="C22" s="74"/>
      <c r="D22" s="74"/>
      <c r="E22" s="74"/>
      <c r="F22" s="74"/>
      <c r="G22" s="74"/>
      <c r="H22" s="74"/>
      <c r="I22" s="74"/>
      <c r="J22" s="74"/>
      <c r="K22" s="55"/>
      <c r="L22" s="56"/>
    </row>
    <row r="23" spans="1:12" s="5" customFormat="1" ht="13.5">
      <c r="A23" s="75"/>
      <c r="B23" s="74"/>
      <c r="C23" s="74"/>
      <c r="D23" s="74"/>
      <c r="E23" s="74"/>
      <c r="F23" s="74"/>
      <c r="G23" s="74"/>
      <c r="H23" s="74"/>
      <c r="I23" s="74"/>
      <c r="J23" s="74"/>
      <c r="K23" s="55"/>
      <c r="L23" s="56"/>
    </row>
    <row r="24" spans="1:12" s="5" customFormat="1" ht="13.5">
      <c r="A24" s="75"/>
      <c r="B24" s="74"/>
      <c r="C24" s="74"/>
      <c r="D24" s="74"/>
      <c r="E24" s="74"/>
      <c r="F24" s="74"/>
      <c r="G24" s="74"/>
      <c r="H24" s="74"/>
      <c r="I24" s="74"/>
      <c r="J24" s="74"/>
      <c r="K24" s="55"/>
      <c r="L24" s="56"/>
    </row>
    <row r="25" spans="1:12" s="5" customFormat="1" ht="13.5">
      <c r="A25" s="75"/>
      <c r="B25" s="74"/>
      <c r="C25" s="74"/>
      <c r="D25" s="74"/>
      <c r="E25" s="74"/>
      <c r="F25" s="74"/>
      <c r="G25" s="74"/>
      <c r="H25" s="74"/>
      <c r="I25" s="74"/>
      <c r="J25" s="74"/>
      <c r="K25" s="55"/>
      <c r="L25" s="56"/>
    </row>
    <row r="26" spans="1:12" s="5" customFormat="1" ht="13.5">
      <c r="A26" s="75"/>
      <c r="B26" s="74"/>
      <c r="C26" s="74"/>
      <c r="D26" s="74"/>
      <c r="E26" s="74"/>
      <c r="F26" s="74"/>
      <c r="G26" s="74"/>
      <c r="H26" s="74"/>
      <c r="I26" s="74"/>
      <c r="J26" s="74"/>
      <c r="K26" s="55"/>
      <c r="L26" s="56"/>
    </row>
    <row r="27" spans="1:12" s="5" customFormat="1" ht="13.5">
      <c r="A27" s="75"/>
      <c r="B27" s="74"/>
      <c r="C27" s="74"/>
      <c r="D27" s="74"/>
      <c r="E27" s="74"/>
      <c r="F27" s="74"/>
      <c r="G27" s="74"/>
      <c r="H27" s="74"/>
      <c r="I27" s="74"/>
      <c r="J27" s="74"/>
      <c r="K27" s="55"/>
      <c r="L27" s="56"/>
    </row>
    <row r="28" spans="1:12" s="5" customFormat="1" ht="13.5">
      <c r="A28" s="75"/>
      <c r="B28" s="74"/>
      <c r="C28" s="74"/>
      <c r="D28" s="74"/>
      <c r="E28" s="74"/>
      <c r="F28" s="74"/>
      <c r="G28" s="74"/>
      <c r="H28" s="74"/>
      <c r="I28" s="74"/>
      <c r="J28" s="74"/>
      <c r="K28" s="55"/>
      <c r="L28" s="56"/>
    </row>
    <row r="29" spans="1:12" s="5" customFormat="1" ht="13.5">
      <c r="A29" s="394"/>
      <c r="B29" s="395"/>
      <c r="C29" s="395"/>
      <c r="D29" s="395"/>
      <c r="E29" s="395"/>
      <c r="F29" s="395"/>
      <c r="G29" s="395"/>
      <c r="H29" s="395"/>
      <c r="I29" s="395"/>
      <c r="J29" s="395"/>
      <c r="K29" s="76"/>
      <c r="L29" s="77"/>
    </row>
    <row r="30" spans="1:12" s="5" customFormat="1" ht="13.5">
      <c r="A30" s="73"/>
      <c r="B30" s="74"/>
      <c r="C30" s="74"/>
      <c r="D30" s="74"/>
      <c r="E30" s="74"/>
      <c r="F30" s="74"/>
      <c r="G30" s="74"/>
      <c r="H30" s="74"/>
      <c r="I30" s="74"/>
      <c r="J30" s="74"/>
      <c r="K30" s="55"/>
      <c r="L30" s="56"/>
    </row>
    <row r="31" spans="1:12" s="5" customFormat="1" ht="13.5">
      <c r="A31" s="396" t="s">
        <v>482</v>
      </c>
      <c r="B31" s="397"/>
      <c r="C31" s="397"/>
      <c r="D31" s="397"/>
      <c r="E31" s="397"/>
      <c r="F31" s="397"/>
      <c r="G31" s="397"/>
      <c r="H31" s="397"/>
      <c r="I31" s="397"/>
      <c r="J31" s="397"/>
      <c r="K31" s="55"/>
      <c r="L31" s="56"/>
    </row>
    <row r="32" spans="1:12" s="5" customFormat="1" ht="13.5">
      <c r="A32" s="398"/>
      <c r="B32" s="399"/>
      <c r="C32" s="399"/>
      <c r="D32" s="399"/>
      <c r="E32" s="399"/>
      <c r="F32" s="399"/>
      <c r="G32" s="399"/>
      <c r="H32" s="399"/>
      <c r="I32" s="399"/>
      <c r="J32" s="399"/>
      <c r="K32" s="55"/>
      <c r="L32" s="56"/>
    </row>
    <row r="33" spans="1:20" s="5" customFormat="1" ht="17.25" customHeight="1">
      <c r="A33" s="413" t="s">
        <v>483</v>
      </c>
      <c r="B33" s="414"/>
      <c r="C33" s="414"/>
      <c r="D33" s="414"/>
      <c r="E33" s="414"/>
      <c r="F33" s="414"/>
      <c r="G33" s="414"/>
      <c r="H33" s="414"/>
      <c r="I33" s="414"/>
      <c r="J33" s="414"/>
      <c r="K33" s="78"/>
      <c r="L33" s="79"/>
      <c r="M33" s="18"/>
      <c r="N33" s="18"/>
      <c r="O33" s="18"/>
      <c r="P33" s="18"/>
      <c r="Q33" s="18"/>
      <c r="R33" s="18"/>
      <c r="S33" s="18"/>
      <c r="T33" s="18"/>
    </row>
    <row r="34" spans="1:256" s="5" customFormat="1" ht="14.25" customHeight="1">
      <c r="A34" s="392" t="s">
        <v>484</v>
      </c>
      <c r="B34" s="393"/>
      <c r="C34" s="393"/>
      <c r="D34" s="393"/>
      <c r="E34" s="393"/>
      <c r="F34" s="393"/>
      <c r="G34" s="393"/>
      <c r="H34" s="393"/>
      <c r="I34" s="393"/>
      <c r="J34" s="393"/>
      <c r="K34" s="78"/>
      <c r="L34" s="79"/>
      <c r="M34" s="18"/>
      <c r="N34" s="18"/>
      <c r="O34" s="18"/>
      <c r="P34" s="18"/>
      <c r="Q34" s="18"/>
      <c r="R34" s="18"/>
      <c r="S34" s="18"/>
      <c r="T34" s="18"/>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c r="IR34" s="412"/>
      <c r="IS34" s="412"/>
      <c r="IT34" s="412"/>
      <c r="IU34" s="412"/>
      <c r="IV34" s="412"/>
    </row>
    <row r="35" spans="1:256" s="5" customFormat="1" ht="14.25" customHeight="1">
      <c r="A35" s="400" t="s">
        <v>485</v>
      </c>
      <c r="B35" s="401"/>
      <c r="C35" s="401"/>
      <c r="D35" s="401"/>
      <c r="E35" s="401"/>
      <c r="F35" s="401"/>
      <c r="G35" s="401"/>
      <c r="H35" s="401"/>
      <c r="I35" s="401"/>
      <c r="J35" s="401"/>
      <c r="K35" s="78"/>
      <c r="L35" s="79"/>
      <c r="M35" s="18"/>
      <c r="N35" s="18"/>
      <c r="O35" s="18"/>
      <c r="P35" s="18"/>
      <c r="Q35" s="18"/>
      <c r="R35" s="18"/>
      <c r="S35" s="18"/>
      <c r="T35" s="18"/>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c r="IR35" s="412"/>
      <c r="IS35" s="412"/>
      <c r="IT35" s="412"/>
      <c r="IU35" s="412"/>
      <c r="IV35" s="412"/>
    </row>
    <row r="36" spans="1:256" s="5" customFormat="1" ht="14.25" customHeight="1">
      <c r="A36" s="392" t="s">
        <v>490</v>
      </c>
      <c r="B36" s="393"/>
      <c r="C36" s="393"/>
      <c r="D36" s="393"/>
      <c r="E36" s="393"/>
      <c r="F36" s="393"/>
      <c r="G36" s="393"/>
      <c r="H36" s="393"/>
      <c r="I36" s="393"/>
      <c r="J36" s="393"/>
      <c r="K36" s="78"/>
      <c r="L36" s="79"/>
      <c r="M36" s="18"/>
      <c r="N36" s="18"/>
      <c r="O36" s="18"/>
      <c r="P36" s="18"/>
      <c r="Q36" s="18"/>
      <c r="R36" s="18"/>
      <c r="S36" s="18"/>
      <c r="T36" s="18"/>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c r="IR36" s="412"/>
      <c r="IS36" s="412"/>
      <c r="IT36" s="412"/>
      <c r="IU36" s="412"/>
      <c r="IV36" s="412"/>
    </row>
    <row r="37" spans="1:256" s="5" customFormat="1" ht="14.25" customHeight="1">
      <c r="A37" s="392" t="s">
        <v>491</v>
      </c>
      <c r="B37" s="393"/>
      <c r="C37" s="393"/>
      <c r="D37" s="393"/>
      <c r="E37" s="393"/>
      <c r="F37" s="393"/>
      <c r="G37" s="393"/>
      <c r="H37" s="393"/>
      <c r="I37" s="393"/>
      <c r="J37" s="393"/>
      <c r="K37" s="78"/>
      <c r="L37" s="79"/>
      <c r="M37" s="18"/>
      <c r="N37" s="18"/>
      <c r="O37" s="18"/>
      <c r="P37" s="18"/>
      <c r="Q37" s="18"/>
      <c r="R37" s="18"/>
      <c r="S37" s="18"/>
      <c r="T37" s="18"/>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c r="IR37" s="412"/>
      <c r="IS37" s="412"/>
      <c r="IT37" s="412"/>
      <c r="IU37" s="412"/>
      <c r="IV37" s="412"/>
    </row>
    <row r="38" spans="1:256" s="5" customFormat="1" ht="14.25" customHeight="1">
      <c r="A38" s="392" t="s">
        <v>489</v>
      </c>
      <c r="B38" s="393"/>
      <c r="C38" s="393"/>
      <c r="D38" s="393"/>
      <c r="E38" s="393"/>
      <c r="F38" s="393"/>
      <c r="G38" s="393"/>
      <c r="H38" s="393"/>
      <c r="I38" s="393"/>
      <c r="J38" s="393"/>
      <c r="K38" s="78"/>
      <c r="L38" s="79"/>
      <c r="M38" s="18"/>
      <c r="N38" s="18"/>
      <c r="O38" s="18"/>
      <c r="P38" s="18"/>
      <c r="Q38" s="18"/>
      <c r="R38" s="18"/>
      <c r="S38" s="18"/>
      <c r="T38" s="18"/>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c r="IR38" s="412"/>
      <c r="IS38" s="412"/>
      <c r="IT38" s="412"/>
      <c r="IU38" s="412"/>
      <c r="IV38" s="412"/>
    </row>
    <row r="39" spans="1:256" s="5" customFormat="1" ht="14.25" customHeight="1">
      <c r="A39" s="392" t="s">
        <v>488</v>
      </c>
      <c r="B39" s="393"/>
      <c r="C39" s="393"/>
      <c r="D39" s="393"/>
      <c r="E39" s="393"/>
      <c r="F39" s="393"/>
      <c r="G39" s="393"/>
      <c r="H39" s="393"/>
      <c r="I39" s="393"/>
      <c r="J39" s="393"/>
      <c r="K39" s="78"/>
      <c r="L39" s="79"/>
      <c r="M39" s="18"/>
      <c r="N39" s="18"/>
      <c r="O39" s="18"/>
      <c r="P39" s="18"/>
      <c r="Q39" s="18"/>
      <c r="R39" s="18"/>
      <c r="S39" s="18"/>
      <c r="T39" s="18"/>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c r="IR39" s="412"/>
      <c r="IS39" s="412"/>
      <c r="IT39" s="412"/>
      <c r="IU39" s="412"/>
      <c r="IV39" s="412"/>
    </row>
    <row r="40" spans="1:256" s="5" customFormat="1" ht="14.25" customHeight="1">
      <c r="A40" s="392" t="s">
        <v>487</v>
      </c>
      <c r="B40" s="393"/>
      <c r="C40" s="393"/>
      <c r="D40" s="393"/>
      <c r="E40" s="393"/>
      <c r="F40" s="393"/>
      <c r="G40" s="393"/>
      <c r="H40" s="393"/>
      <c r="I40" s="393"/>
      <c r="J40" s="393"/>
      <c r="K40" s="78"/>
      <c r="L40" s="79"/>
      <c r="M40" s="18"/>
      <c r="N40" s="18"/>
      <c r="O40" s="18"/>
      <c r="P40" s="18"/>
      <c r="Q40" s="18"/>
      <c r="R40" s="18"/>
      <c r="S40" s="18"/>
      <c r="T40" s="18"/>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c r="IR40" s="412"/>
      <c r="IS40" s="412"/>
      <c r="IT40" s="412"/>
      <c r="IU40" s="412"/>
      <c r="IV40" s="412"/>
    </row>
    <row r="41" spans="1:256" s="5" customFormat="1" ht="14.25" customHeight="1">
      <c r="A41" s="392" t="s">
        <v>486</v>
      </c>
      <c r="B41" s="393"/>
      <c r="C41" s="393"/>
      <c r="D41" s="393"/>
      <c r="E41" s="393"/>
      <c r="F41" s="393"/>
      <c r="G41" s="393"/>
      <c r="H41" s="393"/>
      <c r="I41" s="393"/>
      <c r="J41" s="393"/>
      <c r="K41" s="78"/>
      <c r="L41" s="79"/>
      <c r="M41" s="18"/>
      <c r="N41" s="18"/>
      <c r="O41" s="18"/>
      <c r="P41" s="18"/>
      <c r="Q41" s="18"/>
      <c r="R41" s="18"/>
      <c r="S41" s="18"/>
      <c r="T41" s="18"/>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s="5" customFormat="1" ht="14.25" customHeight="1" thickBot="1">
      <c r="A42" s="390"/>
      <c r="B42" s="391"/>
      <c r="C42" s="391"/>
      <c r="D42" s="391"/>
      <c r="E42" s="391"/>
      <c r="F42" s="391"/>
      <c r="G42" s="391"/>
      <c r="H42" s="391"/>
      <c r="I42" s="391"/>
      <c r="J42" s="391"/>
      <c r="K42" s="80"/>
      <c r="L42" s="81"/>
      <c r="M42" s="17"/>
      <c r="N42" s="17"/>
      <c r="O42" s="17"/>
      <c r="P42" s="17"/>
      <c r="Q42" s="17"/>
      <c r="R42" s="17"/>
      <c r="S42" s="17"/>
      <c r="T42" s="17"/>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2"/>
      <c r="BD42" s="412"/>
      <c r="BE42" s="412"/>
      <c r="BF42" s="412"/>
      <c r="BG42" s="412"/>
      <c r="BH42" s="412"/>
      <c r="BI42" s="412"/>
      <c r="BJ42" s="412"/>
      <c r="BK42" s="412"/>
      <c r="BL42" s="412"/>
      <c r="BM42" s="412"/>
      <c r="BN42" s="412"/>
      <c r="BO42" s="412"/>
      <c r="BP42" s="412"/>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412"/>
      <c r="CM42" s="412"/>
      <c r="CN42" s="412"/>
      <c r="CO42" s="412"/>
      <c r="CP42" s="412"/>
      <c r="CQ42" s="412"/>
      <c r="CR42" s="412"/>
      <c r="CS42" s="412"/>
      <c r="CT42" s="412"/>
      <c r="CU42" s="412"/>
      <c r="CV42" s="412"/>
      <c r="CW42" s="412"/>
      <c r="CX42" s="412"/>
      <c r="CY42" s="412"/>
      <c r="CZ42" s="412"/>
      <c r="DA42" s="412"/>
      <c r="DB42" s="412"/>
      <c r="DC42" s="412"/>
      <c r="DD42" s="412"/>
      <c r="DE42" s="412"/>
      <c r="DF42" s="412"/>
      <c r="DG42" s="412"/>
      <c r="DH42" s="412"/>
      <c r="DI42" s="412"/>
      <c r="DJ42" s="412"/>
      <c r="DK42" s="412"/>
      <c r="DL42" s="412"/>
      <c r="DM42" s="412"/>
      <c r="DN42" s="412"/>
      <c r="DO42" s="412"/>
      <c r="DP42" s="412"/>
      <c r="DQ42" s="412"/>
      <c r="DR42" s="412"/>
      <c r="DS42" s="412"/>
      <c r="DT42" s="412"/>
      <c r="DU42" s="412"/>
      <c r="DV42" s="412"/>
      <c r="DW42" s="412"/>
      <c r="DX42" s="412"/>
      <c r="DY42" s="412"/>
      <c r="DZ42" s="412"/>
      <c r="EA42" s="412"/>
      <c r="EB42" s="412"/>
      <c r="EC42" s="412"/>
      <c r="ED42" s="412"/>
      <c r="EE42" s="412"/>
      <c r="EF42" s="412"/>
      <c r="EG42" s="412"/>
      <c r="EH42" s="412"/>
      <c r="EI42" s="412"/>
      <c r="EJ42" s="412"/>
      <c r="EK42" s="412"/>
      <c r="EL42" s="412"/>
      <c r="EM42" s="412"/>
      <c r="EN42" s="412"/>
      <c r="EO42" s="412"/>
      <c r="EP42" s="412"/>
      <c r="EQ42" s="412"/>
      <c r="ER42" s="412"/>
      <c r="ES42" s="412"/>
      <c r="ET42" s="412"/>
      <c r="EU42" s="412"/>
      <c r="EV42" s="412"/>
      <c r="EW42" s="412"/>
      <c r="EX42" s="412"/>
      <c r="EY42" s="412"/>
      <c r="EZ42" s="412"/>
      <c r="FA42" s="412"/>
      <c r="FB42" s="412"/>
      <c r="FC42" s="412"/>
      <c r="FD42" s="412"/>
      <c r="FE42" s="412"/>
      <c r="FF42" s="412"/>
      <c r="FG42" s="412"/>
      <c r="FH42" s="412"/>
      <c r="FI42" s="412"/>
      <c r="FJ42" s="412"/>
      <c r="FK42" s="412"/>
      <c r="FL42" s="412"/>
      <c r="FM42" s="412"/>
      <c r="FN42" s="412"/>
      <c r="FO42" s="412"/>
      <c r="FP42" s="412"/>
      <c r="FQ42" s="412"/>
      <c r="FR42" s="412"/>
      <c r="FS42" s="412"/>
      <c r="FT42" s="412"/>
      <c r="FU42" s="412"/>
      <c r="FV42" s="412"/>
      <c r="FW42" s="412"/>
      <c r="FX42" s="412"/>
      <c r="FY42" s="412"/>
      <c r="FZ42" s="412"/>
      <c r="GA42" s="412"/>
      <c r="GB42" s="412"/>
      <c r="GC42" s="412"/>
      <c r="GD42" s="412"/>
      <c r="GE42" s="412"/>
      <c r="GF42" s="412"/>
      <c r="GG42" s="412"/>
      <c r="GH42" s="412"/>
      <c r="GI42" s="412"/>
      <c r="GJ42" s="412"/>
      <c r="GK42" s="412"/>
      <c r="GL42" s="412"/>
      <c r="GM42" s="412"/>
      <c r="GN42" s="412"/>
      <c r="GO42" s="412"/>
      <c r="GP42" s="412"/>
      <c r="GQ42" s="412"/>
      <c r="GR42" s="412"/>
      <c r="GS42" s="412"/>
      <c r="GT42" s="412"/>
      <c r="GU42" s="412"/>
      <c r="GV42" s="412"/>
      <c r="GW42" s="412"/>
      <c r="GX42" s="412"/>
      <c r="GY42" s="412"/>
      <c r="GZ42" s="412"/>
      <c r="HA42" s="412"/>
      <c r="HB42" s="412"/>
      <c r="HC42" s="412"/>
      <c r="HD42" s="412"/>
      <c r="HE42" s="412"/>
      <c r="HF42" s="412"/>
      <c r="HG42" s="412"/>
      <c r="HH42" s="412"/>
      <c r="HI42" s="412"/>
      <c r="HJ42" s="412"/>
      <c r="HK42" s="412"/>
      <c r="HL42" s="412"/>
      <c r="HM42" s="412"/>
      <c r="HN42" s="412"/>
      <c r="HO42" s="412"/>
      <c r="HP42" s="412"/>
      <c r="HQ42" s="412"/>
      <c r="HR42" s="412"/>
      <c r="HS42" s="412"/>
      <c r="HT42" s="412"/>
      <c r="HU42" s="412"/>
      <c r="HV42" s="412"/>
      <c r="HW42" s="412"/>
      <c r="HX42" s="412"/>
      <c r="HY42" s="412"/>
      <c r="HZ42" s="412"/>
      <c r="IA42" s="412"/>
      <c r="IB42" s="412"/>
      <c r="IC42" s="412"/>
      <c r="ID42" s="412"/>
      <c r="IE42" s="412"/>
      <c r="IF42" s="412"/>
      <c r="IG42" s="412"/>
      <c r="IH42" s="412"/>
      <c r="II42" s="412"/>
      <c r="IJ42" s="412"/>
      <c r="IK42" s="412"/>
      <c r="IL42" s="412"/>
      <c r="IM42" s="412"/>
      <c r="IN42" s="412"/>
      <c r="IO42" s="412"/>
      <c r="IP42" s="412"/>
      <c r="IQ42" s="412"/>
      <c r="IR42" s="412"/>
      <c r="IS42" s="412"/>
      <c r="IT42" s="412"/>
      <c r="IU42" s="412"/>
      <c r="IV42" s="412"/>
    </row>
    <row r="43" spans="1:12" ht="26.25" customHeight="1" thickBot="1">
      <c r="A43" s="418" t="s">
        <v>497</v>
      </c>
      <c r="B43" s="419"/>
      <c r="C43" s="419"/>
      <c r="D43" s="419"/>
      <c r="E43" s="419"/>
      <c r="F43" s="419"/>
      <c r="G43" s="419"/>
      <c r="H43" s="419"/>
      <c r="I43" s="419"/>
      <c r="J43" s="419"/>
      <c r="K43" s="419"/>
      <c r="L43" s="420"/>
    </row>
    <row r="44" spans="1:12" ht="12.75">
      <c r="A44" s="388"/>
      <c r="B44" s="389"/>
      <c r="C44" s="389"/>
      <c r="D44" s="389"/>
      <c r="E44" s="389"/>
      <c r="F44" s="389"/>
      <c r="G44" s="389"/>
      <c r="H44" s="389"/>
      <c r="I44" s="389"/>
      <c r="J44" s="389"/>
      <c r="K44" s="83"/>
      <c r="L44" s="84"/>
    </row>
    <row r="45" spans="1:12" ht="12.75" customHeight="1">
      <c r="A45" s="388" t="s">
        <v>484</v>
      </c>
      <c r="B45" s="389"/>
      <c r="C45" s="389"/>
      <c r="D45" s="389"/>
      <c r="E45" s="389"/>
      <c r="F45" s="389"/>
      <c r="G45" s="389"/>
      <c r="H45" s="389"/>
      <c r="I45" s="389"/>
      <c r="J45" s="389"/>
      <c r="K45" s="83"/>
      <c r="L45" s="84"/>
    </row>
    <row r="46" spans="1:12" ht="12.75">
      <c r="A46" s="85" t="s">
        <v>485</v>
      </c>
      <c r="B46" s="82"/>
      <c r="C46" s="82"/>
      <c r="D46" s="82"/>
      <c r="E46" s="82"/>
      <c r="F46" s="82"/>
      <c r="G46" s="82"/>
      <c r="H46" s="82"/>
      <c r="I46" s="82"/>
      <c r="J46" s="82"/>
      <c r="K46" s="83"/>
      <c r="L46" s="84"/>
    </row>
    <row r="47" spans="1:12" ht="12.75">
      <c r="A47" s="388" t="s">
        <v>490</v>
      </c>
      <c r="B47" s="389"/>
      <c r="C47" s="389"/>
      <c r="D47" s="389"/>
      <c r="E47" s="389"/>
      <c r="F47" s="389"/>
      <c r="G47" s="389"/>
      <c r="H47" s="389"/>
      <c r="I47" s="389"/>
      <c r="J47" s="389"/>
      <c r="K47" s="83"/>
      <c r="L47" s="84"/>
    </row>
    <row r="48" spans="1:12" ht="12.75">
      <c r="A48" s="388" t="s">
        <v>491</v>
      </c>
      <c r="B48" s="389"/>
      <c r="C48" s="389"/>
      <c r="D48" s="389"/>
      <c r="E48" s="389"/>
      <c r="F48" s="389"/>
      <c r="G48" s="389"/>
      <c r="H48" s="389"/>
      <c r="I48" s="389"/>
      <c r="J48" s="389"/>
      <c r="K48" s="83"/>
      <c r="L48" s="84"/>
    </row>
    <row r="49" spans="1:12" ht="12.75">
      <c r="A49" s="388" t="s">
        <v>489</v>
      </c>
      <c r="B49" s="389"/>
      <c r="C49" s="389"/>
      <c r="D49" s="389"/>
      <c r="E49" s="389"/>
      <c r="F49" s="389"/>
      <c r="G49" s="389"/>
      <c r="H49" s="389"/>
      <c r="I49" s="389"/>
      <c r="J49" s="389"/>
      <c r="K49" s="83"/>
      <c r="L49" s="84"/>
    </row>
    <row r="50" spans="1:12" ht="12.75">
      <c r="A50" s="388" t="s">
        <v>488</v>
      </c>
      <c r="B50" s="389"/>
      <c r="C50" s="389"/>
      <c r="D50" s="389"/>
      <c r="E50" s="389"/>
      <c r="F50" s="389"/>
      <c r="G50" s="389"/>
      <c r="H50" s="389"/>
      <c r="I50" s="389"/>
      <c r="J50" s="389"/>
      <c r="K50" s="83"/>
      <c r="L50" s="84"/>
    </row>
    <row r="51" spans="1:12" ht="12.75">
      <c r="A51" s="388" t="s">
        <v>487</v>
      </c>
      <c r="B51" s="389"/>
      <c r="C51" s="389"/>
      <c r="D51" s="389"/>
      <c r="E51" s="389"/>
      <c r="F51" s="389"/>
      <c r="G51" s="389"/>
      <c r="H51" s="389"/>
      <c r="I51" s="389"/>
      <c r="J51" s="389"/>
      <c r="K51" s="83"/>
      <c r="L51" s="84"/>
    </row>
    <row r="52" spans="1:12" ht="12.75" customHeight="1">
      <c r="A52" s="388" t="s">
        <v>486</v>
      </c>
      <c r="B52" s="389"/>
      <c r="C52" s="389"/>
      <c r="D52" s="389"/>
      <c r="E52" s="389"/>
      <c r="F52" s="389"/>
      <c r="G52" s="389"/>
      <c r="H52" s="389"/>
      <c r="I52" s="389"/>
      <c r="J52" s="389"/>
      <c r="K52" s="83"/>
      <c r="L52" s="84"/>
    </row>
    <row r="53" spans="1:12" ht="13.5" thickBot="1">
      <c r="A53" s="388"/>
      <c r="B53" s="389"/>
      <c r="C53" s="389"/>
      <c r="D53" s="389"/>
      <c r="E53" s="389"/>
      <c r="F53" s="389"/>
      <c r="G53" s="389"/>
      <c r="H53" s="389"/>
      <c r="I53" s="389"/>
      <c r="J53" s="389"/>
      <c r="K53" s="83"/>
      <c r="L53" s="84"/>
    </row>
    <row r="54" spans="1:12" ht="25.5" customHeight="1">
      <c r="A54" s="86" t="s">
        <v>2</v>
      </c>
      <c r="B54" s="87"/>
      <c r="C54" s="87"/>
      <c r="D54" s="88" t="s">
        <v>50</v>
      </c>
      <c r="E54" s="89"/>
      <c r="F54" s="90"/>
      <c r="G54" s="91"/>
      <c r="H54" s="92"/>
      <c r="I54" s="93"/>
      <c r="J54" s="94"/>
      <c r="K54" s="95"/>
      <c r="L54" s="96"/>
    </row>
    <row r="55" spans="1:12" ht="12.75">
      <c r="A55" s="97"/>
      <c r="B55" s="98"/>
      <c r="C55" s="98"/>
      <c r="D55" s="99"/>
      <c r="E55" s="100"/>
      <c r="F55" s="101"/>
      <c r="G55" s="102"/>
      <c r="H55" s="103"/>
      <c r="I55" s="104"/>
      <c r="J55" s="105"/>
      <c r="K55" s="106"/>
      <c r="L55" s="107"/>
    </row>
    <row r="56" spans="1:12" ht="12.75">
      <c r="A56" s="108" t="s">
        <v>15</v>
      </c>
      <c r="B56" s="109"/>
      <c r="C56" s="109"/>
      <c r="D56" s="110" t="s">
        <v>498</v>
      </c>
      <c r="E56" s="111"/>
      <c r="F56" s="112"/>
      <c r="G56" s="113"/>
      <c r="H56" s="114"/>
      <c r="I56" s="115"/>
      <c r="J56" s="116"/>
      <c r="K56" s="106"/>
      <c r="L56" s="107"/>
    </row>
    <row r="57" spans="1:12" ht="12.75">
      <c r="A57" s="117"/>
      <c r="B57" s="118"/>
      <c r="C57" s="118"/>
      <c r="D57" s="119"/>
      <c r="E57" s="120"/>
      <c r="F57" s="121"/>
      <c r="G57" s="122"/>
      <c r="H57" s="121"/>
      <c r="I57" s="123"/>
      <c r="J57" s="124"/>
      <c r="K57" s="106"/>
      <c r="L57" s="107"/>
    </row>
    <row r="58" spans="1:12" ht="12.75">
      <c r="A58" s="125" t="s">
        <v>16</v>
      </c>
      <c r="B58" s="118" t="s">
        <v>375</v>
      </c>
      <c r="C58" s="118" t="s">
        <v>377</v>
      </c>
      <c r="D58" s="126" t="s">
        <v>499</v>
      </c>
      <c r="E58" s="127" t="s">
        <v>19</v>
      </c>
      <c r="F58" s="128">
        <v>46.8</v>
      </c>
      <c r="G58" s="19"/>
      <c r="H58" s="20"/>
      <c r="I58" s="129">
        <f>G58+H58</f>
        <v>0</v>
      </c>
      <c r="J58" s="130">
        <f>I58*F58</f>
        <v>0</v>
      </c>
      <c r="K58" s="106">
        <f>J58/100*21</f>
        <v>0</v>
      </c>
      <c r="L58" s="107">
        <f>J58+K58</f>
        <v>0</v>
      </c>
    </row>
    <row r="59" spans="1:12" ht="12.75">
      <c r="A59" s="117"/>
      <c r="B59" s="118"/>
      <c r="C59" s="118"/>
      <c r="D59" s="119"/>
      <c r="E59" s="120"/>
      <c r="F59" s="121"/>
      <c r="G59" s="21"/>
      <c r="H59" s="22"/>
      <c r="I59" s="123"/>
      <c r="J59" s="124"/>
      <c r="K59" s="106"/>
      <c r="L59" s="107"/>
    </row>
    <row r="60" spans="1:12" ht="12.75">
      <c r="A60" s="125" t="s">
        <v>24</v>
      </c>
      <c r="B60" s="118" t="s">
        <v>375</v>
      </c>
      <c r="C60" s="118" t="s">
        <v>378</v>
      </c>
      <c r="D60" s="126" t="s">
        <v>22</v>
      </c>
      <c r="E60" s="127" t="s">
        <v>19</v>
      </c>
      <c r="F60" s="128">
        <v>33.2</v>
      </c>
      <c r="G60" s="19"/>
      <c r="H60" s="20"/>
      <c r="I60" s="129">
        <f>G60+H60</f>
        <v>0</v>
      </c>
      <c r="J60" s="130">
        <f>I60*F60</f>
        <v>0</v>
      </c>
      <c r="K60" s="106">
        <f>J60/100*21</f>
        <v>0</v>
      </c>
      <c r="L60" s="107">
        <f>J60+K60</f>
        <v>0</v>
      </c>
    </row>
    <row r="61" spans="1:12" ht="12.75">
      <c r="A61" s="117"/>
      <c r="B61" s="118"/>
      <c r="C61" s="118"/>
      <c r="D61" s="119"/>
      <c r="E61" s="120"/>
      <c r="F61" s="121"/>
      <c r="G61" s="21"/>
      <c r="H61" s="22"/>
      <c r="I61" s="123"/>
      <c r="J61" s="124"/>
      <c r="K61" s="106"/>
      <c r="L61" s="107"/>
    </row>
    <row r="62" spans="1:12" ht="12.75">
      <c r="A62" s="125" t="s">
        <v>26</v>
      </c>
      <c r="B62" s="118" t="s">
        <v>47</v>
      </c>
      <c r="C62" s="118" t="s">
        <v>47</v>
      </c>
      <c r="D62" s="126" t="s">
        <v>500</v>
      </c>
      <c r="E62" s="131" t="s">
        <v>1</v>
      </c>
      <c r="F62" s="128">
        <v>4</v>
      </c>
      <c r="G62" s="19"/>
      <c r="H62" s="20"/>
      <c r="I62" s="129">
        <f>G62+H62</f>
        <v>0</v>
      </c>
      <c r="J62" s="130">
        <f>I62*F62</f>
        <v>0</v>
      </c>
      <c r="K62" s="106">
        <f>J62/100*21</f>
        <v>0</v>
      </c>
      <c r="L62" s="107">
        <f>J62+K62</f>
        <v>0</v>
      </c>
    </row>
    <row r="63" spans="1:12" ht="12.75">
      <c r="A63" s="117"/>
      <c r="B63" s="118"/>
      <c r="C63" s="118"/>
      <c r="D63" s="119"/>
      <c r="E63" s="132"/>
      <c r="F63" s="133"/>
      <c r="G63" s="21"/>
      <c r="H63" s="22"/>
      <c r="I63" s="123"/>
      <c r="J63" s="124"/>
      <c r="K63" s="106"/>
      <c r="L63" s="107"/>
    </row>
    <row r="64" spans="1:12" ht="12.75">
      <c r="A64" s="125" t="s">
        <v>27</v>
      </c>
      <c r="B64" s="118" t="s">
        <v>375</v>
      </c>
      <c r="C64" s="134" t="s">
        <v>379</v>
      </c>
      <c r="D64" s="126" t="s">
        <v>501</v>
      </c>
      <c r="E64" s="127" t="s">
        <v>1</v>
      </c>
      <c r="F64" s="128">
        <v>4</v>
      </c>
      <c r="G64" s="19"/>
      <c r="H64" s="20"/>
      <c r="I64" s="129">
        <f>G64+H64</f>
        <v>0</v>
      </c>
      <c r="J64" s="130">
        <f>I64*F64</f>
        <v>0</v>
      </c>
      <c r="K64" s="106">
        <f>J64/100*21</f>
        <v>0</v>
      </c>
      <c r="L64" s="107">
        <f>J64+K64</f>
        <v>0</v>
      </c>
    </row>
    <row r="65" spans="1:12" ht="12.75">
      <c r="A65" s="117"/>
      <c r="B65" s="118"/>
      <c r="C65" s="118"/>
      <c r="D65" s="119"/>
      <c r="E65" s="120"/>
      <c r="F65" s="121"/>
      <c r="G65" s="21"/>
      <c r="H65" s="22"/>
      <c r="I65" s="123"/>
      <c r="J65" s="124"/>
      <c r="K65" s="106"/>
      <c r="L65" s="107"/>
    </row>
    <row r="66" spans="1:12" ht="12.75">
      <c r="A66" s="117" t="s">
        <v>28</v>
      </c>
      <c r="B66" s="135" t="s">
        <v>375</v>
      </c>
      <c r="C66" s="135" t="s">
        <v>380</v>
      </c>
      <c r="D66" s="119" t="s">
        <v>122</v>
      </c>
      <c r="E66" s="136" t="s">
        <v>123</v>
      </c>
      <c r="F66" s="137">
        <v>2</v>
      </c>
      <c r="G66" s="23"/>
      <c r="H66" s="24"/>
      <c r="I66" s="139">
        <f>G66+H66</f>
        <v>0</v>
      </c>
      <c r="J66" s="140">
        <f>I66*F66</f>
        <v>0</v>
      </c>
      <c r="K66" s="106">
        <f>J66/100*21</f>
        <v>0</v>
      </c>
      <c r="L66" s="107">
        <f>J66+K66</f>
        <v>0</v>
      </c>
    </row>
    <row r="67" spans="1:12" ht="12.75">
      <c r="A67" s="117"/>
      <c r="B67" s="135"/>
      <c r="C67" s="135"/>
      <c r="D67" s="119"/>
      <c r="E67" s="136"/>
      <c r="F67" s="137"/>
      <c r="G67" s="23"/>
      <c r="H67" s="24"/>
      <c r="I67" s="141"/>
      <c r="J67" s="142"/>
      <c r="K67" s="106"/>
      <c r="L67" s="107"/>
    </row>
    <row r="68" spans="1:12" ht="12.75">
      <c r="A68" s="117" t="s">
        <v>37</v>
      </c>
      <c r="B68" s="135" t="s">
        <v>47</v>
      </c>
      <c r="C68" s="135" t="s">
        <v>47</v>
      </c>
      <c r="D68" s="119" t="s">
        <v>125</v>
      </c>
      <c r="E68" s="136" t="s">
        <v>126</v>
      </c>
      <c r="F68" s="137">
        <v>1</v>
      </c>
      <c r="G68" s="23"/>
      <c r="H68" s="24"/>
      <c r="I68" s="139">
        <f>G68+H68</f>
        <v>0</v>
      </c>
      <c r="J68" s="140">
        <f>I68*F68</f>
        <v>0</v>
      </c>
      <c r="K68" s="106">
        <f>J68/100*21</f>
        <v>0</v>
      </c>
      <c r="L68" s="107">
        <f>J68+K68</f>
        <v>0</v>
      </c>
    </row>
    <row r="69" spans="1:12" ht="12.75">
      <c r="A69" s="143"/>
      <c r="B69" s="144"/>
      <c r="C69" s="144"/>
      <c r="D69" s="145" t="s">
        <v>2</v>
      </c>
      <c r="E69" s="146"/>
      <c r="F69" s="147"/>
      <c r="G69" s="25"/>
      <c r="H69" s="26"/>
      <c r="I69" s="141"/>
      <c r="J69" s="142"/>
      <c r="K69" s="106"/>
      <c r="L69" s="107"/>
    </row>
    <row r="70" spans="1:12" ht="12.75">
      <c r="A70" s="108" t="s">
        <v>51</v>
      </c>
      <c r="B70" s="109"/>
      <c r="C70" s="109"/>
      <c r="D70" s="110" t="s">
        <v>502</v>
      </c>
      <c r="E70" s="111"/>
      <c r="F70" s="112"/>
      <c r="G70" s="27"/>
      <c r="H70" s="28"/>
      <c r="I70" s="123"/>
      <c r="J70" s="150"/>
      <c r="K70" s="106"/>
      <c r="L70" s="107"/>
    </row>
    <row r="71" spans="1:12" ht="12.75">
      <c r="A71" s="117"/>
      <c r="B71" s="118"/>
      <c r="C71" s="118"/>
      <c r="D71" s="119"/>
      <c r="E71" s="120"/>
      <c r="F71" s="121"/>
      <c r="G71" s="21"/>
      <c r="H71" s="22"/>
      <c r="I71" s="123"/>
      <c r="J71" s="124"/>
      <c r="K71" s="106"/>
      <c r="L71" s="107"/>
    </row>
    <row r="72" spans="1:12" ht="26.25">
      <c r="A72" s="125" t="s">
        <v>53</v>
      </c>
      <c r="B72" s="118" t="s">
        <v>375</v>
      </c>
      <c r="C72" s="118" t="s">
        <v>376</v>
      </c>
      <c r="D72" s="126" t="s">
        <v>503</v>
      </c>
      <c r="E72" s="127" t="s">
        <v>18</v>
      </c>
      <c r="F72" s="128">
        <v>0.8</v>
      </c>
      <c r="G72" s="19"/>
      <c r="H72" s="20"/>
      <c r="I72" s="123">
        <f>G72+H72</f>
        <v>0</v>
      </c>
      <c r="J72" s="130">
        <f>I72*F72</f>
        <v>0</v>
      </c>
      <c r="K72" s="106">
        <f>J72/100*21</f>
        <v>0</v>
      </c>
      <c r="L72" s="107">
        <f>J72+K72</f>
        <v>0</v>
      </c>
    </row>
    <row r="73" spans="1:12" ht="12.75">
      <c r="A73" s="117"/>
      <c r="B73" s="118"/>
      <c r="C73" s="118"/>
      <c r="D73" s="119"/>
      <c r="E73" s="120"/>
      <c r="F73" s="121"/>
      <c r="G73" s="21"/>
      <c r="H73" s="22"/>
      <c r="I73" s="123"/>
      <c r="J73" s="124"/>
      <c r="K73" s="106"/>
      <c r="L73" s="107"/>
    </row>
    <row r="74" spans="1:12" ht="12.75">
      <c r="A74" s="125" t="s">
        <v>54</v>
      </c>
      <c r="B74" s="118" t="s">
        <v>375</v>
      </c>
      <c r="C74" s="118" t="s">
        <v>377</v>
      </c>
      <c r="D74" s="126" t="s">
        <v>21</v>
      </c>
      <c r="E74" s="127" t="s">
        <v>19</v>
      </c>
      <c r="F74" s="128">
        <v>17.6</v>
      </c>
      <c r="G74" s="19"/>
      <c r="H74" s="20"/>
      <c r="I74" s="123">
        <f>G74+H74</f>
        <v>0</v>
      </c>
      <c r="J74" s="130">
        <f>I74*F74</f>
        <v>0</v>
      </c>
      <c r="K74" s="106">
        <f>J74/100*21</f>
        <v>0</v>
      </c>
      <c r="L74" s="107">
        <f>J74+K74</f>
        <v>0</v>
      </c>
    </row>
    <row r="75" spans="1:12" ht="12.75">
      <c r="A75" s="117"/>
      <c r="B75" s="118"/>
      <c r="C75" s="118"/>
      <c r="D75" s="119"/>
      <c r="E75" s="120"/>
      <c r="F75" s="121"/>
      <c r="G75" s="21"/>
      <c r="H75" s="22"/>
      <c r="I75" s="123"/>
      <c r="J75" s="124"/>
      <c r="K75" s="106"/>
      <c r="L75" s="107"/>
    </row>
    <row r="76" spans="1:12" ht="12.75">
      <c r="A76" s="125" t="s">
        <v>55</v>
      </c>
      <c r="B76" s="118" t="s">
        <v>375</v>
      </c>
      <c r="C76" s="118" t="s">
        <v>378</v>
      </c>
      <c r="D76" s="126" t="s">
        <v>22</v>
      </c>
      <c r="E76" s="127" t="s">
        <v>19</v>
      </c>
      <c r="F76" s="128">
        <v>111.2</v>
      </c>
      <c r="G76" s="19"/>
      <c r="H76" s="20"/>
      <c r="I76" s="123">
        <f>G76+H76</f>
        <v>0</v>
      </c>
      <c r="J76" s="130">
        <f>I76*F76</f>
        <v>0</v>
      </c>
      <c r="K76" s="106">
        <f>J76/100*21</f>
        <v>0</v>
      </c>
      <c r="L76" s="107">
        <f>J76+K76</f>
        <v>0</v>
      </c>
    </row>
    <row r="77" spans="1:12" ht="12.75">
      <c r="A77" s="117"/>
      <c r="B77" s="118"/>
      <c r="C77" s="118"/>
      <c r="D77" s="119"/>
      <c r="E77" s="120"/>
      <c r="F77" s="121"/>
      <c r="G77" s="21"/>
      <c r="H77" s="22"/>
      <c r="I77" s="123"/>
      <c r="J77" s="124"/>
      <c r="K77" s="106"/>
      <c r="L77" s="107"/>
    </row>
    <row r="78" spans="1:12" ht="12.75">
      <c r="A78" s="125" t="s">
        <v>56</v>
      </c>
      <c r="B78" s="118" t="s">
        <v>47</v>
      </c>
      <c r="C78" s="118" t="s">
        <v>47</v>
      </c>
      <c r="D78" s="126" t="s">
        <v>23</v>
      </c>
      <c r="E78" s="131" t="s">
        <v>1</v>
      </c>
      <c r="F78" s="128">
        <v>8</v>
      </c>
      <c r="G78" s="19"/>
      <c r="H78" s="20"/>
      <c r="I78" s="123">
        <f>G78+H78</f>
        <v>0</v>
      </c>
      <c r="J78" s="130">
        <f>I78*F78</f>
        <v>0</v>
      </c>
      <c r="K78" s="106">
        <f>J78/100*21</f>
        <v>0</v>
      </c>
      <c r="L78" s="107">
        <f>J78+K78</f>
        <v>0</v>
      </c>
    </row>
    <row r="79" spans="1:12" ht="12.75">
      <c r="A79" s="117"/>
      <c r="B79" s="118"/>
      <c r="C79" s="118"/>
      <c r="D79" s="119"/>
      <c r="E79" s="132"/>
      <c r="F79" s="133"/>
      <c r="G79" s="21"/>
      <c r="H79" s="22"/>
      <c r="I79" s="123"/>
      <c r="J79" s="124"/>
      <c r="K79" s="106"/>
      <c r="L79" s="107"/>
    </row>
    <row r="80" spans="1:12" ht="12.75">
      <c r="A80" s="125" t="s">
        <v>127</v>
      </c>
      <c r="B80" s="118" t="s">
        <v>375</v>
      </c>
      <c r="C80" s="134" t="s">
        <v>379</v>
      </c>
      <c r="D80" s="126" t="s">
        <v>25</v>
      </c>
      <c r="E80" s="127" t="s">
        <v>1</v>
      </c>
      <c r="F80" s="128">
        <v>8</v>
      </c>
      <c r="G80" s="19"/>
      <c r="H80" s="20"/>
      <c r="I80" s="123">
        <f>G80+H80</f>
        <v>0</v>
      </c>
      <c r="J80" s="130">
        <f>I80*F80</f>
        <v>0</v>
      </c>
      <c r="K80" s="106">
        <f>J80/100*21</f>
        <v>0</v>
      </c>
      <c r="L80" s="107">
        <f>J80+K80</f>
        <v>0</v>
      </c>
    </row>
    <row r="81" spans="1:12" ht="12.75">
      <c r="A81" s="117"/>
      <c r="B81" s="118"/>
      <c r="C81" s="118"/>
      <c r="D81" s="119"/>
      <c r="E81" s="120"/>
      <c r="F81" s="121"/>
      <c r="G81" s="21"/>
      <c r="H81" s="22"/>
      <c r="I81" s="123"/>
      <c r="J81" s="124"/>
      <c r="K81" s="106"/>
      <c r="L81" s="107"/>
    </row>
    <row r="82" spans="1:12" ht="12.75">
      <c r="A82" s="125" t="s">
        <v>128</v>
      </c>
      <c r="B82" s="118" t="s">
        <v>47</v>
      </c>
      <c r="C82" s="118" t="s">
        <v>47</v>
      </c>
      <c r="D82" s="126" t="s">
        <v>504</v>
      </c>
      <c r="E82" s="131" t="s">
        <v>1</v>
      </c>
      <c r="F82" s="128">
        <v>4</v>
      </c>
      <c r="G82" s="19"/>
      <c r="H82" s="20"/>
      <c r="I82" s="123">
        <f>G82+H82</f>
        <v>0</v>
      </c>
      <c r="J82" s="130">
        <f>I82*F82</f>
        <v>0</v>
      </c>
      <c r="K82" s="106">
        <f>J82/100*21</f>
        <v>0</v>
      </c>
      <c r="L82" s="107">
        <f>J82+K82</f>
        <v>0</v>
      </c>
    </row>
    <row r="83" spans="1:12" ht="12.75">
      <c r="A83" s="117"/>
      <c r="B83" s="118"/>
      <c r="C83" s="118"/>
      <c r="D83" s="119"/>
      <c r="E83" s="120"/>
      <c r="F83" s="121"/>
      <c r="G83" s="21"/>
      <c r="H83" s="22"/>
      <c r="I83" s="123"/>
      <c r="J83" s="124"/>
      <c r="K83" s="106"/>
      <c r="L83" s="107"/>
    </row>
    <row r="84" spans="1:12" ht="12.75">
      <c r="A84" s="125" t="s">
        <v>505</v>
      </c>
      <c r="B84" s="118" t="s">
        <v>47</v>
      </c>
      <c r="C84" s="118" t="s">
        <v>47</v>
      </c>
      <c r="D84" s="126" t="s">
        <v>506</v>
      </c>
      <c r="E84" s="131" t="s">
        <v>1</v>
      </c>
      <c r="F84" s="128">
        <v>4</v>
      </c>
      <c r="G84" s="19"/>
      <c r="H84" s="20"/>
      <c r="I84" s="123">
        <f>G84+H84</f>
        <v>0</v>
      </c>
      <c r="J84" s="130">
        <f>I84*F84</f>
        <v>0</v>
      </c>
      <c r="K84" s="106">
        <f>J84/100*21</f>
        <v>0</v>
      </c>
      <c r="L84" s="107">
        <f>J84+K84</f>
        <v>0</v>
      </c>
    </row>
    <row r="85" spans="1:12" ht="12.75">
      <c r="A85" s="117"/>
      <c r="B85" s="118"/>
      <c r="C85" s="118"/>
      <c r="D85" s="119"/>
      <c r="E85" s="120"/>
      <c r="F85" s="121"/>
      <c r="G85" s="21"/>
      <c r="H85" s="22"/>
      <c r="I85" s="123"/>
      <c r="J85" s="124"/>
      <c r="K85" s="106"/>
      <c r="L85" s="107"/>
    </row>
    <row r="86" spans="1:12" ht="12.75">
      <c r="A86" s="117" t="s">
        <v>222</v>
      </c>
      <c r="B86" s="135" t="s">
        <v>375</v>
      </c>
      <c r="C86" s="135" t="s">
        <v>380</v>
      </c>
      <c r="D86" s="119" t="s">
        <v>122</v>
      </c>
      <c r="E86" s="136" t="s">
        <v>123</v>
      </c>
      <c r="F86" s="137">
        <v>2.5</v>
      </c>
      <c r="G86" s="23"/>
      <c r="H86" s="24"/>
      <c r="I86" s="123">
        <f>G86+H86</f>
        <v>0</v>
      </c>
      <c r="J86" s="140">
        <f>I86*F86</f>
        <v>0</v>
      </c>
      <c r="K86" s="106">
        <f>J86/100*21</f>
        <v>0</v>
      </c>
      <c r="L86" s="107">
        <f>J86+K86</f>
        <v>0</v>
      </c>
    </row>
    <row r="87" spans="1:12" ht="12.75">
      <c r="A87" s="117"/>
      <c r="B87" s="135"/>
      <c r="C87" s="135"/>
      <c r="D87" s="119"/>
      <c r="E87" s="136"/>
      <c r="F87" s="137"/>
      <c r="G87" s="23"/>
      <c r="H87" s="24"/>
      <c r="I87" s="123"/>
      <c r="J87" s="142"/>
      <c r="K87" s="106"/>
      <c r="L87" s="107"/>
    </row>
    <row r="88" spans="1:12" ht="12.75">
      <c r="A88" s="117" t="s">
        <v>223</v>
      </c>
      <c r="B88" s="135" t="s">
        <v>47</v>
      </c>
      <c r="C88" s="135" t="s">
        <v>47</v>
      </c>
      <c r="D88" s="119" t="s">
        <v>125</v>
      </c>
      <c r="E88" s="136" t="s">
        <v>126</v>
      </c>
      <c r="F88" s="137">
        <v>1</v>
      </c>
      <c r="G88" s="23"/>
      <c r="H88" s="24"/>
      <c r="I88" s="123">
        <f>G88+H88</f>
        <v>0</v>
      </c>
      <c r="J88" s="140">
        <f>I88*F88</f>
        <v>0</v>
      </c>
      <c r="K88" s="106">
        <f>J88/100*21</f>
        <v>0</v>
      </c>
      <c r="L88" s="107">
        <f>J88+K88</f>
        <v>0</v>
      </c>
    </row>
    <row r="89" spans="1:12" ht="12.75">
      <c r="A89" s="117"/>
      <c r="B89" s="135"/>
      <c r="C89" s="135"/>
      <c r="D89" s="119" t="s">
        <v>2</v>
      </c>
      <c r="E89" s="136"/>
      <c r="F89" s="137"/>
      <c r="G89" s="23"/>
      <c r="H89" s="24"/>
      <c r="I89" s="123"/>
      <c r="J89" s="142"/>
      <c r="K89" s="106"/>
      <c r="L89" s="107"/>
    </row>
    <row r="90" spans="1:12" ht="12.75">
      <c r="A90" s="151" t="s">
        <v>52</v>
      </c>
      <c r="B90" s="152"/>
      <c r="C90" s="152"/>
      <c r="D90" s="153" t="s">
        <v>507</v>
      </c>
      <c r="E90" s="154"/>
      <c r="F90" s="155"/>
      <c r="G90" s="29"/>
      <c r="H90" s="30"/>
      <c r="I90" s="123"/>
      <c r="J90" s="156"/>
      <c r="K90" s="106"/>
      <c r="L90" s="107"/>
    </row>
    <row r="91" spans="1:12" ht="12.75">
      <c r="A91" s="117"/>
      <c r="B91" s="118"/>
      <c r="C91" s="118"/>
      <c r="D91" s="119"/>
      <c r="E91" s="120"/>
      <c r="F91" s="121"/>
      <c r="G91" s="31"/>
      <c r="H91" s="20"/>
      <c r="I91" s="123"/>
      <c r="J91" s="124"/>
      <c r="K91" s="106"/>
      <c r="L91" s="107"/>
    </row>
    <row r="92" spans="1:12" ht="15" customHeight="1">
      <c r="A92" s="125" t="s">
        <v>57</v>
      </c>
      <c r="B92" s="118" t="s">
        <v>375</v>
      </c>
      <c r="C92" s="118" t="s">
        <v>376</v>
      </c>
      <c r="D92" s="126" t="s">
        <v>20</v>
      </c>
      <c r="E92" s="127" t="s">
        <v>18</v>
      </c>
      <c r="F92" s="128">
        <v>0.92</v>
      </c>
      <c r="G92" s="19"/>
      <c r="H92" s="20"/>
      <c r="I92" s="123">
        <f>G92+H92</f>
        <v>0</v>
      </c>
      <c r="J92" s="130">
        <f>I92*F92</f>
        <v>0</v>
      </c>
      <c r="K92" s="106">
        <f>J92/100*21</f>
        <v>0</v>
      </c>
      <c r="L92" s="107">
        <f>J92+K92</f>
        <v>0</v>
      </c>
    </row>
    <row r="93" spans="1:12" ht="12.75">
      <c r="A93" s="117"/>
      <c r="B93" s="118"/>
      <c r="C93" s="118"/>
      <c r="D93" s="119"/>
      <c r="E93" s="120"/>
      <c r="F93" s="121"/>
      <c r="G93" s="31"/>
      <c r="H93" s="20"/>
      <c r="I93" s="123"/>
      <c r="J93" s="124"/>
      <c r="K93" s="106"/>
      <c r="L93" s="107"/>
    </row>
    <row r="94" spans="1:12" ht="12.75">
      <c r="A94" s="125" t="s">
        <v>58</v>
      </c>
      <c r="B94" s="118" t="s">
        <v>375</v>
      </c>
      <c r="C94" s="118" t="s">
        <v>377</v>
      </c>
      <c r="D94" s="126" t="s">
        <v>508</v>
      </c>
      <c r="E94" s="127" t="s">
        <v>19</v>
      </c>
      <c r="F94" s="128">
        <v>23.2</v>
      </c>
      <c r="G94" s="19"/>
      <c r="H94" s="20"/>
      <c r="I94" s="123">
        <f>G94+H94</f>
        <v>0</v>
      </c>
      <c r="J94" s="130">
        <f>I94*F94</f>
        <v>0</v>
      </c>
      <c r="K94" s="106">
        <f>J94/100*21</f>
        <v>0</v>
      </c>
      <c r="L94" s="107">
        <f>J94+K94</f>
        <v>0</v>
      </c>
    </row>
    <row r="95" spans="1:12" ht="12.75">
      <c r="A95" s="117"/>
      <c r="B95" s="118"/>
      <c r="C95" s="118"/>
      <c r="D95" s="119"/>
      <c r="E95" s="120"/>
      <c r="F95" s="121"/>
      <c r="G95" s="31"/>
      <c r="H95" s="20"/>
      <c r="I95" s="123"/>
      <c r="J95" s="124"/>
      <c r="K95" s="106"/>
      <c r="L95" s="107"/>
    </row>
    <row r="96" spans="1:12" ht="12.75">
      <c r="A96" s="125" t="s">
        <v>59</v>
      </c>
      <c r="B96" s="118" t="s">
        <v>375</v>
      </c>
      <c r="C96" s="118" t="s">
        <v>378</v>
      </c>
      <c r="D96" s="126" t="s">
        <v>22</v>
      </c>
      <c r="E96" s="127" t="s">
        <v>19</v>
      </c>
      <c r="F96" s="128">
        <v>92</v>
      </c>
      <c r="G96" s="19"/>
      <c r="H96" s="20"/>
      <c r="I96" s="123">
        <f>G96+H96</f>
        <v>0</v>
      </c>
      <c r="J96" s="130">
        <f>I96*F96</f>
        <v>0</v>
      </c>
      <c r="K96" s="106">
        <f>J96/100*21</f>
        <v>0</v>
      </c>
      <c r="L96" s="107">
        <f>J96+K96</f>
        <v>0</v>
      </c>
    </row>
    <row r="97" spans="1:12" ht="12.75">
      <c r="A97" s="117"/>
      <c r="B97" s="118"/>
      <c r="C97" s="118"/>
      <c r="D97" s="119"/>
      <c r="E97" s="120"/>
      <c r="F97" s="121"/>
      <c r="G97" s="31"/>
      <c r="H97" s="20"/>
      <c r="I97" s="123"/>
      <c r="J97" s="124"/>
      <c r="K97" s="106"/>
      <c r="L97" s="107"/>
    </row>
    <row r="98" spans="1:12" ht="12.75">
      <c r="A98" s="125" t="s">
        <v>60</v>
      </c>
      <c r="B98" s="118" t="s">
        <v>47</v>
      </c>
      <c r="C98" s="118" t="s">
        <v>47</v>
      </c>
      <c r="D98" s="126" t="s">
        <v>23</v>
      </c>
      <c r="E98" s="131" t="s">
        <v>1</v>
      </c>
      <c r="F98" s="128">
        <v>8</v>
      </c>
      <c r="G98" s="19"/>
      <c r="H98" s="20"/>
      <c r="I98" s="123">
        <f>G98+H98</f>
        <v>0</v>
      </c>
      <c r="J98" s="130">
        <f>I98*F98</f>
        <v>0</v>
      </c>
      <c r="K98" s="106">
        <f>J98/100*21</f>
        <v>0</v>
      </c>
      <c r="L98" s="107">
        <f>J98+K98</f>
        <v>0</v>
      </c>
    </row>
    <row r="99" spans="1:12" ht="12.75">
      <c r="A99" s="117"/>
      <c r="B99" s="118"/>
      <c r="C99" s="118"/>
      <c r="D99" s="119"/>
      <c r="E99" s="132"/>
      <c r="F99" s="133"/>
      <c r="G99" s="31"/>
      <c r="H99" s="20"/>
      <c r="I99" s="123"/>
      <c r="J99" s="124"/>
      <c r="K99" s="106"/>
      <c r="L99" s="107"/>
    </row>
    <row r="100" spans="1:12" ht="12.75">
      <c r="A100" s="125" t="s">
        <v>61</v>
      </c>
      <c r="B100" s="118" t="s">
        <v>375</v>
      </c>
      <c r="C100" s="134" t="s">
        <v>379</v>
      </c>
      <c r="D100" s="126" t="s">
        <v>25</v>
      </c>
      <c r="E100" s="127" t="s">
        <v>1</v>
      </c>
      <c r="F100" s="128">
        <v>4</v>
      </c>
      <c r="G100" s="19"/>
      <c r="H100" s="20"/>
      <c r="I100" s="123">
        <f>G100+H100</f>
        <v>0</v>
      </c>
      <c r="J100" s="130">
        <f>I100*F100</f>
        <v>0</v>
      </c>
      <c r="K100" s="106">
        <f>J100/100*21</f>
        <v>0</v>
      </c>
      <c r="L100" s="107">
        <f>J100+K100</f>
        <v>0</v>
      </c>
    </row>
    <row r="101" spans="1:12" ht="12.75">
      <c r="A101" s="117"/>
      <c r="B101" s="118"/>
      <c r="C101" s="118"/>
      <c r="D101" s="119"/>
      <c r="E101" s="120"/>
      <c r="F101" s="121"/>
      <c r="G101" s="31"/>
      <c r="H101" s="20"/>
      <c r="I101" s="123"/>
      <c r="J101" s="124"/>
      <c r="K101" s="106"/>
      <c r="L101" s="107"/>
    </row>
    <row r="102" spans="1:12" ht="12.75">
      <c r="A102" s="117" t="s">
        <v>61</v>
      </c>
      <c r="B102" s="135" t="s">
        <v>375</v>
      </c>
      <c r="C102" s="135" t="s">
        <v>380</v>
      </c>
      <c r="D102" s="119" t="s">
        <v>122</v>
      </c>
      <c r="E102" s="136" t="s">
        <v>123</v>
      </c>
      <c r="F102" s="137">
        <v>2</v>
      </c>
      <c r="G102" s="23"/>
      <c r="H102" s="24"/>
      <c r="I102" s="123">
        <f>G102+H102</f>
        <v>0</v>
      </c>
      <c r="J102" s="140">
        <f>I102*F102</f>
        <v>0</v>
      </c>
      <c r="K102" s="106">
        <f>J102/100*21</f>
        <v>0</v>
      </c>
      <c r="L102" s="107">
        <f>J102+K102</f>
        <v>0</v>
      </c>
    </row>
    <row r="103" spans="1:12" ht="12.75">
      <c r="A103" s="117"/>
      <c r="B103" s="135"/>
      <c r="C103" s="135"/>
      <c r="D103" s="119"/>
      <c r="E103" s="136"/>
      <c r="F103" s="137"/>
      <c r="G103" s="23"/>
      <c r="H103" s="24"/>
      <c r="I103" s="123"/>
      <c r="J103" s="142"/>
      <c r="K103" s="106"/>
      <c r="L103" s="107"/>
    </row>
    <row r="104" spans="1:12" ht="12.75">
      <c r="A104" s="117" t="s">
        <v>62</v>
      </c>
      <c r="B104" s="135" t="s">
        <v>47</v>
      </c>
      <c r="C104" s="135" t="s">
        <v>47</v>
      </c>
      <c r="D104" s="119" t="s">
        <v>125</v>
      </c>
      <c r="E104" s="136" t="s">
        <v>126</v>
      </c>
      <c r="F104" s="137">
        <v>1</v>
      </c>
      <c r="G104" s="23"/>
      <c r="H104" s="24"/>
      <c r="I104" s="123">
        <f>G104+H104</f>
        <v>0</v>
      </c>
      <c r="J104" s="140">
        <f>I104*F104</f>
        <v>0</v>
      </c>
      <c r="K104" s="106">
        <f>J104/100*21</f>
        <v>0</v>
      </c>
      <c r="L104" s="107">
        <f>J104+K104</f>
        <v>0</v>
      </c>
    </row>
    <row r="105" spans="1:12" ht="12.75">
      <c r="A105" s="117"/>
      <c r="B105" s="118"/>
      <c r="C105" s="118"/>
      <c r="D105" s="157"/>
      <c r="E105" s="120"/>
      <c r="F105" s="121"/>
      <c r="G105" s="31"/>
      <c r="H105" s="20"/>
      <c r="I105" s="123"/>
      <c r="J105" s="124"/>
      <c r="K105" s="106"/>
      <c r="L105" s="107"/>
    </row>
    <row r="106" spans="1:12" ht="12.75">
      <c r="A106" s="108" t="s">
        <v>64</v>
      </c>
      <c r="B106" s="109"/>
      <c r="C106" s="109"/>
      <c r="D106" s="110" t="s">
        <v>509</v>
      </c>
      <c r="E106" s="111"/>
      <c r="F106" s="112"/>
      <c r="G106" s="27"/>
      <c r="H106" s="28"/>
      <c r="I106" s="123"/>
      <c r="J106" s="116"/>
      <c r="K106" s="106"/>
      <c r="L106" s="107"/>
    </row>
    <row r="107" spans="1:12" ht="12.75">
      <c r="A107" s="117"/>
      <c r="B107" s="118"/>
      <c r="C107" s="118"/>
      <c r="D107" s="158"/>
      <c r="E107" s="127"/>
      <c r="F107" s="128"/>
      <c r="G107" s="31"/>
      <c r="H107" s="20"/>
      <c r="I107" s="123"/>
      <c r="J107" s="124"/>
      <c r="K107" s="106"/>
      <c r="L107" s="107"/>
    </row>
    <row r="108" spans="1:12" ht="12.75">
      <c r="A108" s="125" t="s">
        <v>65</v>
      </c>
      <c r="B108" s="118" t="s">
        <v>384</v>
      </c>
      <c r="C108" s="118" t="s">
        <v>385</v>
      </c>
      <c r="D108" s="126" t="s">
        <v>33</v>
      </c>
      <c r="E108" s="127" t="s">
        <v>19</v>
      </c>
      <c r="F108" s="128">
        <v>46.8</v>
      </c>
      <c r="G108" s="19"/>
      <c r="H108" s="20"/>
      <c r="I108" s="123">
        <f>G108+H108</f>
        <v>0</v>
      </c>
      <c r="J108" s="130">
        <f>I108*F108</f>
        <v>0</v>
      </c>
      <c r="K108" s="106">
        <f>J108/100*21</f>
        <v>0</v>
      </c>
      <c r="L108" s="107">
        <f>J108+K108</f>
        <v>0</v>
      </c>
    </row>
    <row r="109" spans="1:12" ht="12.75">
      <c r="A109" s="117"/>
      <c r="B109" s="118"/>
      <c r="C109" s="118"/>
      <c r="D109" s="158"/>
      <c r="E109" s="127"/>
      <c r="F109" s="128"/>
      <c r="G109" s="31"/>
      <c r="H109" s="20"/>
      <c r="I109" s="123"/>
      <c r="J109" s="124"/>
      <c r="K109" s="106"/>
      <c r="L109" s="107"/>
    </row>
    <row r="110" spans="1:12" ht="12.75">
      <c r="A110" s="125" t="s">
        <v>66</v>
      </c>
      <c r="B110" s="118" t="s">
        <v>384</v>
      </c>
      <c r="C110" s="118" t="s">
        <v>385</v>
      </c>
      <c r="D110" s="126" t="s">
        <v>510</v>
      </c>
      <c r="E110" s="127" t="s">
        <v>19</v>
      </c>
      <c r="F110" s="128">
        <v>24</v>
      </c>
      <c r="G110" s="19"/>
      <c r="H110" s="20"/>
      <c r="I110" s="123">
        <f>G110+H110</f>
        <v>0</v>
      </c>
      <c r="J110" s="130">
        <f>I110*F110</f>
        <v>0</v>
      </c>
      <c r="K110" s="106">
        <f>J110/100*21</f>
        <v>0</v>
      </c>
      <c r="L110" s="107">
        <f>J110+K110</f>
        <v>0</v>
      </c>
    </row>
    <row r="111" spans="1:12" ht="12.75">
      <c r="A111" s="117"/>
      <c r="B111" s="118"/>
      <c r="C111" s="118"/>
      <c r="D111" s="158"/>
      <c r="E111" s="127"/>
      <c r="F111" s="128"/>
      <c r="G111" s="31"/>
      <c r="H111" s="20"/>
      <c r="I111" s="123"/>
      <c r="J111" s="124"/>
      <c r="K111" s="106"/>
      <c r="L111" s="107"/>
    </row>
    <row r="112" spans="1:12" ht="12.75">
      <c r="A112" s="125" t="s">
        <v>67</v>
      </c>
      <c r="B112" s="118" t="s">
        <v>381</v>
      </c>
      <c r="C112" s="118" t="s">
        <v>389</v>
      </c>
      <c r="D112" s="126" t="s">
        <v>34</v>
      </c>
      <c r="E112" s="127" t="s">
        <v>19</v>
      </c>
      <c r="F112" s="128">
        <v>76</v>
      </c>
      <c r="G112" s="19"/>
      <c r="H112" s="20"/>
      <c r="I112" s="123">
        <f>G112+H112</f>
        <v>0</v>
      </c>
      <c r="J112" s="130">
        <f>I112*F112</f>
        <v>0</v>
      </c>
      <c r="K112" s="106">
        <f>J112/100*21</f>
        <v>0</v>
      </c>
      <c r="L112" s="107">
        <f>J112+K112</f>
        <v>0</v>
      </c>
    </row>
    <row r="113" spans="1:12" ht="12.75">
      <c r="A113" s="117"/>
      <c r="B113" s="118"/>
      <c r="C113" s="118"/>
      <c r="D113" s="158"/>
      <c r="E113" s="127"/>
      <c r="F113" s="128"/>
      <c r="G113" s="31"/>
      <c r="H113" s="20"/>
      <c r="I113" s="123"/>
      <c r="J113" s="124"/>
      <c r="K113" s="106"/>
      <c r="L113" s="107"/>
    </row>
    <row r="114" spans="1:12" ht="12.75">
      <c r="A114" s="125" t="s">
        <v>68</v>
      </c>
      <c r="B114" s="118" t="s">
        <v>381</v>
      </c>
      <c r="C114" s="118" t="s">
        <v>385</v>
      </c>
      <c r="D114" s="126" t="s">
        <v>511</v>
      </c>
      <c r="E114" s="127" t="s">
        <v>19</v>
      </c>
      <c r="F114" s="128">
        <v>88</v>
      </c>
      <c r="G114" s="19"/>
      <c r="H114" s="20"/>
      <c r="I114" s="123">
        <f>G114+H114</f>
        <v>0</v>
      </c>
      <c r="J114" s="130">
        <f>I114*F114</f>
        <v>0</v>
      </c>
      <c r="K114" s="106">
        <f>J114/100*21</f>
        <v>0</v>
      </c>
      <c r="L114" s="107">
        <f>J114+K114</f>
        <v>0</v>
      </c>
    </row>
    <row r="115" spans="1:12" ht="12.75">
      <c r="A115" s="117"/>
      <c r="B115" s="118"/>
      <c r="C115" s="118"/>
      <c r="D115" s="126"/>
      <c r="E115" s="127"/>
      <c r="F115" s="159"/>
      <c r="G115" s="31"/>
      <c r="H115" s="20"/>
      <c r="I115" s="123"/>
      <c r="J115" s="124"/>
      <c r="K115" s="106"/>
      <c r="L115" s="107"/>
    </row>
    <row r="116" spans="1:12" ht="26.25">
      <c r="A116" s="125" t="s">
        <v>69</v>
      </c>
      <c r="B116" s="118" t="s">
        <v>132</v>
      </c>
      <c r="C116" s="118" t="s">
        <v>512</v>
      </c>
      <c r="D116" s="126" t="s">
        <v>513</v>
      </c>
      <c r="E116" s="127" t="s">
        <v>1</v>
      </c>
      <c r="F116" s="128">
        <v>4</v>
      </c>
      <c r="G116" s="19"/>
      <c r="H116" s="20"/>
      <c r="I116" s="123">
        <f>G116+H116</f>
        <v>0</v>
      </c>
      <c r="J116" s="130">
        <f>I116*F116</f>
        <v>0</v>
      </c>
      <c r="K116" s="106">
        <f>J116/100*21</f>
        <v>0</v>
      </c>
      <c r="L116" s="107">
        <f>J116+K116</f>
        <v>0</v>
      </c>
    </row>
    <row r="117" spans="1:12" ht="12.75">
      <c r="A117" s="117"/>
      <c r="B117" s="118"/>
      <c r="C117" s="118"/>
      <c r="D117" s="126"/>
      <c r="E117" s="127"/>
      <c r="F117" s="159"/>
      <c r="G117" s="31"/>
      <c r="H117" s="20"/>
      <c r="I117" s="123"/>
      <c r="J117" s="124"/>
      <c r="K117" s="106"/>
      <c r="L117" s="107"/>
    </row>
    <row r="118" spans="1:12" ht="12.75">
      <c r="A118" s="125" t="s">
        <v>131</v>
      </c>
      <c r="B118" s="118" t="s">
        <v>47</v>
      </c>
      <c r="C118" s="118" t="s">
        <v>385</v>
      </c>
      <c r="D118" s="126" t="s">
        <v>659</v>
      </c>
      <c r="E118" s="127" t="s">
        <v>19</v>
      </c>
      <c r="F118" s="128">
        <v>46.8</v>
      </c>
      <c r="G118" s="19"/>
      <c r="H118" s="20"/>
      <c r="I118" s="123">
        <f>G118+H118</f>
        <v>0</v>
      </c>
      <c r="J118" s="130">
        <f>I118*F118</f>
        <v>0</v>
      </c>
      <c r="K118" s="106">
        <f>J118/100*21</f>
        <v>0</v>
      </c>
      <c r="L118" s="107">
        <f>J118+K118</f>
        <v>0</v>
      </c>
    </row>
    <row r="119" spans="1:12" ht="12.75">
      <c r="A119" s="117"/>
      <c r="B119" s="118"/>
      <c r="C119" s="118"/>
      <c r="D119" s="126"/>
      <c r="E119" s="127"/>
      <c r="F119" s="159"/>
      <c r="G119" s="31"/>
      <c r="H119" s="20"/>
      <c r="I119" s="123"/>
      <c r="J119" s="124"/>
      <c r="K119" s="106"/>
      <c r="L119" s="107"/>
    </row>
    <row r="120" spans="1:12" ht="26.25">
      <c r="A120" s="125" t="s">
        <v>295</v>
      </c>
      <c r="B120" s="118" t="s">
        <v>47</v>
      </c>
      <c r="C120" s="118" t="s">
        <v>385</v>
      </c>
      <c r="D120" s="126" t="s">
        <v>514</v>
      </c>
      <c r="E120" s="127" t="s">
        <v>1</v>
      </c>
      <c r="F120" s="128">
        <v>4</v>
      </c>
      <c r="G120" s="19"/>
      <c r="H120" s="20"/>
      <c r="I120" s="123">
        <f>G120+H120</f>
        <v>0</v>
      </c>
      <c r="J120" s="130">
        <f>I120*F120</f>
        <v>0</v>
      </c>
      <c r="K120" s="106">
        <f>J120/100*21</f>
        <v>0</v>
      </c>
      <c r="L120" s="107">
        <f>J120+K120</f>
        <v>0</v>
      </c>
    </row>
    <row r="121" spans="1:12" ht="12.75">
      <c r="A121" s="117"/>
      <c r="B121" s="118"/>
      <c r="C121" s="118"/>
      <c r="D121" s="126"/>
      <c r="E121" s="127"/>
      <c r="F121" s="159"/>
      <c r="G121" s="31"/>
      <c r="H121" s="20"/>
      <c r="I121" s="123"/>
      <c r="J121" s="124"/>
      <c r="K121" s="106"/>
      <c r="L121" s="107"/>
    </row>
    <row r="122" spans="1:12" ht="12.75">
      <c r="A122" s="125" t="s">
        <v>461</v>
      </c>
      <c r="B122" s="118" t="s">
        <v>381</v>
      </c>
      <c r="C122" s="118" t="s">
        <v>390</v>
      </c>
      <c r="D122" s="126" t="s">
        <v>515</v>
      </c>
      <c r="E122" s="127" t="s">
        <v>1</v>
      </c>
      <c r="F122" s="128">
        <v>4</v>
      </c>
      <c r="G122" s="19"/>
      <c r="H122" s="20"/>
      <c r="I122" s="123">
        <f>G122+H122</f>
        <v>0</v>
      </c>
      <c r="J122" s="130">
        <f>I122*F122</f>
        <v>0</v>
      </c>
      <c r="K122" s="106">
        <f>J122/100*21</f>
        <v>0</v>
      </c>
      <c r="L122" s="107">
        <f>J122+K122</f>
        <v>0</v>
      </c>
    </row>
    <row r="123" spans="1:12" ht="12.75">
      <c r="A123" s="117"/>
      <c r="B123" s="118"/>
      <c r="C123" s="118"/>
      <c r="D123" s="126"/>
      <c r="E123" s="127"/>
      <c r="F123" s="160"/>
      <c r="G123" s="31"/>
      <c r="H123" s="20"/>
      <c r="I123" s="123"/>
      <c r="J123" s="124"/>
      <c r="K123" s="106"/>
      <c r="L123" s="107"/>
    </row>
    <row r="124" spans="1:12" ht="12.75">
      <c r="A124" s="125" t="s">
        <v>462</v>
      </c>
      <c r="B124" s="161" t="s">
        <v>375</v>
      </c>
      <c r="C124" s="162" t="s">
        <v>48</v>
      </c>
      <c r="D124" s="126" t="s">
        <v>44</v>
      </c>
      <c r="E124" s="127" t="s">
        <v>1</v>
      </c>
      <c r="F124" s="128">
        <v>4</v>
      </c>
      <c r="G124" s="19"/>
      <c r="H124" s="20"/>
      <c r="I124" s="123">
        <f>G124+H124</f>
        <v>0</v>
      </c>
      <c r="J124" s="130">
        <f>I124*F124</f>
        <v>0</v>
      </c>
      <c r="K124" s="106">
        <f>J124/100*21</f>
        <v>0</v>
      </c>
      <c r="L124" s="107">
        <f>J124+K124</f>
        <v>0</v>
      </c>
    </row>
    <row r="125" spans="1:12" ht="12.75">
      <c r="A125" s="117"/>
      <c r="B125" s="118"/>
      <c r="C125" s="118"/>
      <c r="D125" s="126" t="s">
        <v>46</v>
      </c>
      <c r="E125" s="127"/>
      <c r="F125" s="128"/>
      <c r="G125" s="31"/>
      <c r="H125" s="20"/>
      <c r="I125" s="123"/>
      <c r="J125" s="124"/>
      <c r="K125" s="106"/>
      <c r="L125" s="107"/>
    </row>
    <row r="126" spans="1:12" ht="12.75">
      <c r="A126" s="163"/>
      <c r="B126" s="118"/>
      <c r="C126" s="118"/>
      <c r="D126" s="126"/>
      <c r="E126" s="127"/>
      <c r="F126" s="128"/>
      <c r="G126" s="31"/>
      <c r="H126" s="20"/>
      <c r="I126" s="123"/>
      <c r="J126" s="130"/>
      <c r="K126" s="106"/>
      <c r="L126" s="107"/>
    </row>
    <row r="127" spans="1:12" ht="12.75">
      <c r="A127" s="125" t="s">
        <v>463</v>
      </c>
      <c r="B127" s="118" t="s">
        <v>47</v>
      </c>
      <c r="C127" s="118" t="s">
        <v>195</v>
      </c>
      <c r="D127" s="126" t="s">
        <v>45</v>
      </c>
      <c r="E127" s="127" t="s">
        <v>1</v>
      </c>
      <c r="F127" s="128">
        <v>4</v>
      </c>
      <c r="G127" s="19"/>
      <c r="H127" s="20"/>
      <c r="I127" s="123">
        <f>G127+H127</f>
        <v>0</v>
      </c>
      <c r="J127" s="130">
        <f>I127*F127</f>
        <v>0</v>
      </c>
      <c r="K127" s="106">
        <f>J127/100*21</f>
        <v>0</v>
      </c>
      <c r="L127" s="107">
        <f>J127+K127</f>
        <v>0</v>
      </c>
    </row>
    <row r="128" spans="1:12" ht="12.75">
      <c r="A128" s="117"/>
      <c r="B128" s="118"/>
      <c r="C128" s="118"/>
      <c r="D128" s="126"/>
      <c r="E128" s="127"/>
      <c r="F128" s="128"/>
      <c r="G128" s="31"/>
      <c r="H128" s="20"/>
      <c r="I128" s="123"/>
      <c r="J128" s="124"/>
      <c r="K128" s="106"/>
      <c r="L128" s="107"/>
    </row>
    <row r="129" spans="1:12" ht="12.75">
      <c r="A129" s="117" t="s">
        <v>464</v>
      </c>
      <c r="B129" s="135" t="s">
        <v>47</v>
      </c>
      <c r="C129" s="135" t="s">
        <v>47</v>
      </c>
      <c r="D129" s="119" t="s">
        <v>125</v>
      </c>
      <c r="E129" s="136" t="s">
        <v>126</v>
      </c>
      <c r="F129" s="137">
        <v>1</v>
      </c>
      <c r="G129" s="23"/>
      <c r="H129" s="24"/>
      <c r="I129" s="123">
        <f>G129+H129</f>
        <v>0</v>
      </c>
      <c r="J129" s="140">
        <f>I129*F129</f>
        <v>0</v>
      </c>
      <c r="K129" s="106">
        <f>J129/100*21</f>
        <v>0</v>
      </c>
      <c r="L129" s="107">
        <f>J129+K129</f>
        <v>0</v>
      </c>
    </row>
    <row r="130" spans="1:12" ht="12.75">
      <c r="A130" s="117"/>
      <c r="B130" s="135"/>
      <c r="C130" s="135"/>
      <c r="D130" s="119" t="s">
        <v>2</v>
      </c>
      <c r="E130" s="136"/>
      <c r="F130" s="137"/>
      <c r="G130" s="23"/>
      <c r="H130" s="24"/>
      <c r="I130" s="123"/>
      <c r="J130" s="142"/>
      <c r="K130" s="106"/>
      <c r="L130" s="107"/>
    </row>
    <row r="131" spans="1:12" ht="12.75">
      <c r="A131" s="108" t="s">
        <v>70</v>
      </c>
      <c r="B131" s="109"/>
      <c r="C131" s="109"/>
      <c r="D131" s="110" t="s">
        <v>516</v>
      </c>
      <c r="E131" s="111"/>
      <c r="F131" s="112"/>
      <c r="G131" s="27"/>
      <c r="H131" s="28"/>
      <c r="I131" s="123"/>
      <c r="J131" s="150"/>
      <c r="K131" s="106"/>
      <c r="L131" s="107"/>
    </row>
    <row r="132" spans="1:12" ht="12.75">
      <c r="A132" s="117"/>
      <c r="B132" s="118"/>
      <c r="C132" s="118"/>
      <c r="D132" s="158"/>
      <c r="E132" s="120"/>
      <c r="F132" s="159"/>
      <c r="G132" s="31"/>
      <c r="H132" s="20"/>
      <c r="I132" s="123"/>
      <c r="J132" s="124"/>
      <c r="K132" s="106"/>
      <c r="L132" s="107"/>
    </row>
    <row r="133" spans="1:12" ht="12.75">
      <c r="A133" s="125" t="s">
        <v>71</v>
      </c>
      <c r="B133" s="118" t="s">
        <v>381</v>
      </c>
      <c r="C133" s="118" t="s">
        <v>382</v>
      </c>
      <c r="D133" s="126" t="s">
        <v>29</v>
      </c>
      <c r="E133" s="127" t="s">
        <v>19</v>
      </c>
      <c r="F133" s="128">
        <v>6</v>
      </c>
      <c r="G133" s="19"/>
      <c r="H133" s="20"/>
      <c r="I133" s="123">
        <f>G133+H133</f>
        <v>0</v>
      </c>
      <c r="J133" s="130">
        <f>I133*F133</f>
        <v>0</v>
      </c>
      <c r="K133" s="106">
        <f>J133/100*21</f>
        <v>0</v>
      </c>
      <c r="L133" s="107">
        <f>J133+K133</f>
        <v>0</v>
      </c>
    </row>
    <row r="134" spans="1:12" ht="12.75">
      <c r="A134" s="117"/>
      <c r="B134" s="118"/>
      <c r="C134" s="118"/>
      <c r="D134" s="158"/>
      <c r="E134" s="120"/>
      <c r="F134" s="159"/>
      <c r="G134" s="31"/>
      <c r="H134" s="20"/>
      <c r="I134" s="123"/>
      <c r="J134" s="124"/>
      <c r="K134" s="106"/>
      <c r="L134" s="107"/>
    </row>
    <row r="135" spans="1:12" ht="26.25">
      <c r="A135" s="125" t="s">
        <v>72</v>
      </c>
      <c r="B135" s="118" t="s">
        <v>381</v>
      </c>
      <c r="C135" s="118" t="s">
        <v>383</v>
      </c>
      <c r="D135" s="126" t="s">
        <v>660</v>
      </c>
      <c r="E135" s="127" t="s">
        <v>19</v>
      </c>
      <c r="F135" s="128">
        <v>5</v>
      </c>
      <c r="G135" s="19"/>
      <c r="H135" s="20"/>
      <c r="I135" s="123">
        <f>G135+H135</f>
        <v>0</v>
      </c>
      <c r="J135" s="130">
        <f>I135*F135</f>
        <v>0</v>
      </c>
      <c r="K135" s="106">
        <f>J135/100*21</f>
        <v>0</v>
      </c>
      <c r="L135" s="107">
        <f>J135+K135</f>
        <v>0</v>
      </c>
    </row>
    <row r="136" spans="1:12" ht="12.75">
      <c r="A136" s="117"/>
      <c r="B136" s="118"/>
      <c r="C136" s="118"/>
      <c r="D136" s="119"/>
      <c r="E136" s="120"/>
      <c r="F136" s="121"/>
      <c r="G136" s="31"/>
      <c r="H136" s="20"/>
      <c r="I136" s="123"/>
      <c r="J136" s="124"/>
      <c r="K136" s="106"/>
      <c r="L136" s="107"/>
    </row>
    <row r="137" spans="1:12" ht="12.75">
      <c r="A137" s="125" t="s">
        <v>73</v>
      </c>
      <c r="B137" s="118" t="s">
        <v>384</v>
      </c>
      <c r="C137" s="118" t="s">
        <v>385</v>
      </c>
      <c r="D137" s="126" t="s">
        <v>30</v>
      </c>
      <c r="E137" s="127" t="s">
        <v>19</v>
      </c>
      <c r="F137" s="128">
        <v>5</v>
      </c>
      <c r="G137" s="19"/>
      <c r="H137" s="20"/>
      <c r="I137" s="123">
        <f>G137+H137</f>
        <v>0</v>
      </c>
      <c r="J137" s="130">
        <f>I137*F137</f>
        <v>0</v>
      </c>
      <c r="K137" s="106">
        <f>J137/100*21</f>
        <v>0</v>
      </c>
      <c r="L137" s="107">
        <f>J137+K137</f>
        <v>0</v>
      </c>
    </row>
    <row r="138" spans="1:12" ht="12.75">
      <c r="A138" s="117"/>
      <c r="B138" s="118"/>
      <c r="C138" s="118"/>
      <c r="D138" s="126"/>
      <c r="E138" s="120"/>
      <c r="F138" s="159"/>
      <c r="G138" s="31"/>
      <c r="H138" s="20"/>
      <c r="I138" s="123"/>
      <c r="J138" s="124"/>
      <c r="K138" s="106"/>
      <c r="L138" s="107"/>
    </row>
    <row r="139" spans="1:12" ht="12.75">
      <c r="A139" s="125" t="s">
        <v>74</v>
      </c>
      <c r="B139" s="118" t="s">
        <v>386</v>
      </c>
      <c r="C139" s="118" t="s">
        <v>49</v>
      </c>
      <c r="D139" s="126" t="s">
        <v>32</v>
      </c>
      <c r="E139" s="127" t="s">
        <v>1</v>
      </c>
      <c r="F139" s="128">
        <v>6</v>
      </c>
      <c r="G139" s="19"/>
      <c r="H139" s="20"/>
      <c r="I139" s="123">
        <f>G139+H139</f>
        <v>0</v>
      </c>
      <c r="J139" s="130">
        <f>I139*F139</f>
        <v>0</v>
      </c>
      <c r="K139" s="106">
        <f>J139/100*21</f>
        <v>0</v>
      </c>
      <c r="L139" s="107">
        <f>J139+K139</f>
        <v>0</v>
      </c>
    </row>
    <row r="140" spans="1:12" ht="12.75">
      <c r="A140" s="125"/>
      <c r="B140" s="118"/>
      <c r="C140" s="118"/>
      <c r="D140" s="126" t="s">
        <v>102</v>
      </c>
      <c r="E140" s="120"/>
      <c r="F140" s="159"/>
      <c r="G140" s="31"/>
      <c r="H140" s="20"/>
      <c r="I140" s="123"/>
      <c r="J140" s="124"/>
      <c r="K140" s="106"/>
      <c r="L140" s="107"/>
    </row>
    <row r="141" spans="1:12" ht="12.75">
      <c r="A141" s="117"/>
      <c r="B141" s="118"/>
      <c r="C141" s="118"/>
      <c r="D141" s="126"/>
      <c r="E141" s="120"/>
      <c r="F141" s="159"/>
      <c r="G141" s="31"/>
      <c r="H141" s="20"/>
      <c r="I141" s="123"/>
      <c r="J141" s="124"/>
      <c r="K141" s="106"/>
      <c r="L141" s="107"/>
    </row>
    <row r="142" spans="1:12" ht="12.75">
      <c r="A142" s="125" t="s">
        <v>75</v>
      </c>
      <c r="B142" s="118" t="s">
        <v>132</v>
      </c>
      <c r="C142" s="118" t="s">
        <v>387</v>
      </c>
      <c r="D142" s="126" t="s">
        <v>517</v>
      </c>
      <c r="E142" s="127" t="s">
        <v>1</v>
      </c>
      <c r="F142" s="128">
        <v>40</v>
      </c>
      <c r="G142" s="19"/>
      <c r="H142" s="20"/>
      <c r="I142" s="123">
        <f>G142+H142</f>
        <v>0</v>
      </c>
      <c r="J142" s="130">
        <f>I142*F142</f>
        <v>0</v>
      </c>
      <c r="K142" s="106">
        <f>J142/100*21</f>
        <v>0</v>
      </c>
      <c r="L142" s="107">
        <f>J142+K142</f>
        <v>0</v>
      </c>
    </row>
    <row r="143" spans="1:12" ht="12.75">
      <c r="A143" s="125"/>
      <c r="B143" s="118"/>
      <c r="C143" s="118"/>
      <c r="D143" s="126" t="s">
        <v>102</v>
      </c>
      <c r="E143" s="120"/>
      <c r="F143" s="159"/>
      <c r="G143" s="31"/>
      <c r="H143" s="20"/>
      <c r="I143" s="123"/>
      <c r="J143" s="124"/>
      <c r="K143" s="106"/>
      <c r="L143" s="107"/>
    </row>
    <row r="144" spans="1:12" ht="12.75">
      <c r="A144" s="117"/>
      <c r="B144" s="118"/>
      <c r="C144" s="118"/>
      <c r="D144" s="158"/>
      <c r="E144" s="120"/>
      <c r="F144" s="159"/>
      <c r="G144" s="31"/>
      <c r="H144" s="20"/>
      <c r="I144" s="123"/>
      <c r="J144" s="124"/>
      <c r="K144" s="106"/>
      <c r="L144" s="107"/>
    </row>
    <row r="145" spans="1:12" ht="26.25">
      <c r="A145" s="125" t="s">
        <v>76</v>
      </c>
      <c r="B145" s="118" t="s">
        <v>47</v>
      </c>
      <c r="C145" s="118" t="s">
        <v>385</v>
      </c>
      <c r="D145" s="126" t="s">
        <v>31</v>
      </c>
      <c r="E145" s="127" t="s">
        <v>19</v>
      </c>
      <c r="F145" s="128">
        <v>10.4</v>
      </c>
      <c r="G145" s="19"/>
      <c r="H145" s="20"/>
      <c r="I145" s="123">
        <f>G145+H145</f>
        <v>0</v>
      </c>
      <c r="J145" s="130">
        <f>I145*F145</f>
        <v>0</v>
      </c>
      <c r="K145" s="106">
        <f>J145/100*21</f>
        <v>0</v>
      </c>
      <c r="L145" s="107">
        <f>J145+K145</f>
        <v>0</v>
      </c>
    </row>
    <row r="146" spans="1:12" ht="12.75">
      <c r="A146" s="117"/>
      <c r="B146" s="118"/>
      <c r="C146" s="118"/>
      <c r="D146" s="119"/>
      <c r="E146" s="132"/>
      <c r="F146" s="133"/>
      <c r="G146" s="31"/>
      <c r="H146" s="20"/>
      <c r="I146" s="123"/>
      <c r="J146" s="124"/>
      <c r="K146" s="106"/>
      <c r="L146" s="107"/>
    </row>
    <row r="147" spans="1:12" ht="12.75">
      <c r="A147" s="125" t="s">
        <v>77</v>
      </c>
      <c r="B147" s="118" t="s">
        <v>384</v>
      </c>
      <c r="C147" s="118" t="s">
        <v>385</v>
      </c>
      <c r="D147" s="126" t="s">
        <v>33</v>
      </c>
      <c r="E147" s="127" t="s">
        <v>19</v>
      </c>
      <c r="F147" s="128">
        <v>22</v>
      </c>
      <c r="G147" s="19"/>
      <c r="H147" s="20"/>
      <c r="I147" s="123">
        <f>G147+H147</f>
        <v>0</v>
      </c>
      <c r="J147" s="130">
        <f>I147*F147</f>
        <v>0</v>
      </c>
      <c r="K147" s="106">
        <f>J147/100*21</f>
        <v>0</v>
      </c>
      <c r="L147" s="107">
        <f>J147+K147</f>
        <v>0</v>
      </c>
    </row>
    <row r="148" spans="1:12" ht="12.75">
      <c r="A148" s="117"/>
      <c r="B148" s="118"/>
      <c r="C148" s="118"/>
      <c r="D148" s="119"/>
      <c r="E148" s="132"/>
      <c r="F148" s="133"/>
      <c r="G148" s="31"/>
      <c r="H148" s="20"/>
      <c r="I148" s="123"/>
      <c r="J148" s="124"/>
      <c r="K148" s="106"/>
      <c r="L148" s="107"/>
    </row>
    <row r="149" spans="1:12" ht="26.25">
      <c r="A149" s="125" t="s">
        <v>78</v>
      </c>
      <c r="B149" s="118" t="s">
        <v>384</v>
      </c>
      <c r="C149" s="118" t="s">
        <v>385</v>
      </c>
      <c r="D149" s="126" t="s">
        <v>518</v>
      </c>
      <c r="E149" s="127" t="s">
        <v>19</v>
      </c>
      <c r="F149" s="128">
        <v>24</v>
      </c>
      <c r="G149" s="19"/>
      <c r="H149" s="20"/>
      <c r="I149" s="123">
        <f>G149+H149</f>
        <v>0</v>
      </c>
      <c r="J149" s="130">
        <f>I149*F149</f>
        <v>0</v>
      </c>
      <c r="K149" s="106">
        <f>J149/100*21</f>
        <v>0</v>
      </c>
      <c r="L149" s="107">
        <f>J149+K149</f>
        <v>0</v>
      </c>
    </row>
    <row r="150" spans="1:12" ht="12.75">
      <c r="A150" s="117"/>
      <c r="B150" s="118"/>
      <c r="C150" s="118"/>
      <c r="D150" s="119"/>
      <c r="E150" s="132"/>
      <c r="F150" s="133"/>
      <c r="G150" s="31"/>
      <c r="H150" s="20"/>
      <c r="I150" s="123"/>
      <c r="J150" s="124"/>
      <c r="K150" s="106"/>
      <c r="L150" s="107"/>
    </row>
    <row r="151" spans="1:12" ht="12.75" customHeight="1">
      <c r="A151" s="125" t="s">
        <v>79</v>
      </c>
      <c r="B151" s="118" t="s">
        <v>47</v>
      </c>
      <c r="C151" s="118" t="s">
        <v>385</v>
      </c>
      <c r="D151" s="126" t="s">
        <v>519</v>
      </c>
      <c r="E151" s="127" t="s">
        <v>1</v>
      </c>
      <c r="F151" s="128">
        <v>4</v>
      </c>
      <c r="G151" s="19"/>
      <c r="H151" s="20"/>
      <c r="I151" s="123">
        <f>G151+H151</f>
        <v>0</v>
      </c>
      <c r="J151" s="130">
        <f>I151*F151</f>
        <v>0</v>
      </c>
      <c r="K151" s="106">
        <f>J151/100*21</f>
        <v>0</v>
      </c>
      <c r="L151" s="107">
        <f>J151+K151</f>
        <v>0</v>
      </c>
    </row>
    <row r="152" spans="1:12" ht="12.75">
      <c r="A152" s="117"/>
      <c r="B152" s="118"/>
      <c r="C152" s="118"/>
      <c r="D152" s="126"/>
      <c r="E152" s="132"/>
      <c r="F152" s="133"/>
      <c r="G152" s="21"/>
      <c r="H152" s="22"/>
      <c r="I152" s="123"/>
      <c r="J152" s="164"/>
      <c r="K152" s="106"/>
      <c r="L152" s="107"/>
    </row>
    <row r="153" spans="1:12" ht="26.25">
      <c r="A153" s="125" t="s">
        <v>80</v>
      </c>
      <c r="B153" s="118" t="s">
        <v>381</v>
      </c>
      <c r="C153" s="118" t="s">
        <v>388</v>
      </c>
      <c r="D153" s="126" t="s">
        <v>661</v>
      </c>
      <c r="E153" s="127" t="s">
        <v>19</v>
      </c>
      <c r="F153" s="128">
        <v>4.8</v>
      </c>
      <c r="G153" s="19"/>
      <c r="H153" s="20"/>
      <c r="I153" s="123">
        <f>G153+H153</f>
        <v>0</v>
      </c>
      <c r="J153" s="130">
        <f>I153*F153</f>
        <v>0</v>
      </c>
      <c r="K153" s="106">
        <f>J153/100*21</f>
        <v>0</v>
      </c>
      <c r="L153" s="107">
        <f>J153+K153</f>
        <v>0</v>
      </c>
    </row>
    <row r="154" spans="1:12" ht="12.75">
      <c r="A154" s="117"/>
      <c r="B154" s="118"/>
      <c r="C154" s="118"/>
      <c r="D154" s="165"/>
      <c r="E154" s="132"/>
      <c r="F154" s="133"/>
      <c r="G154" s="31"/>
      <c r="H154" s="20"/>
      <c r="I154" s="123"/>
      <c r="J154" s="130"/>
      <c r="K154" s="106"/>
      <c r="L154" s="107"/>
    </row>
    <row r="155" spans="1:12" ht="12.75">
      <c r="A155" s="125" t="s">
        <v>81</v>
      </c>
      <c r="B155" s="118" t="s">
        <v>381</v>
      </c>
      <c r="C155" s="118" t="s">
        <v>388</v>
      </c>
      <c r="D155" s="126" t="s">
        <v>663</v>
      </c>
      <c r="E155" s="127" t="s">
        <v>19</v>
      </c>
      <c r="F155" s="128">
        <v>8.8</v>
      </c>
      <c r="G155" s="19"/>
      <c r="H155" s="20"/>
      <c r="I155" s="123">
        <f>G155+H155</f>
        <v>0</v>
      </c>
      <c r="J155" s="130">
        <f>I155*F155</f>
        <v>0</v>
      </c>
      <c r="K155" s="106">
        <f>J155/100*21</f>
        <v>0</v>
      </c>
      <c r="L155" s="107">
        <f>J155+K155</f>
        <v>0</v>
      </c>
    </row>
    <row r="156" spans="1:12" ht="12.75">
      <c r="A156" s="117"/>
      <c r="B156" s="118"/>
      <c r="C156" s="118"/>
      <c r="D156" s="166"/>
      <c r="E156" s="132"/>
      <c r="F156" s="133"/>
      <c r="G156" s="21"/>
      <c r="H156" s="22"/>
      <c r="I156" s="123"/>
      <c r="J156" s="130"/>
      <c r="K156" s="106"/>
      <c r="L156" s="107"/>
    </row>
    <row r="157" spans="1:12" ht="26.25">
      <c r="A157" s="125" t="s">
        <v>82</v>
      </c>
      <c r="B157" s="118" t="s">
        <v>381</v>
      </c>
      <c r="C157" s="118" t="s">
        <v>388</v>
      </c>
      <c r="D157" s="126" t="s">
        <v>520</v>
      </c>
      <c r="E157" s="127" t="s">
        <v>19</v>
      </c>
      <c r="F157" s="128">
        <v>10.8</v>
      </c>
      <c r="G157" s="19"/>
      <c r="H157" s="20"/>
      <c r="I157" s="123">
        <f>G157+H157</f>
        <v>0</v>
      </c>
      <c r="J157" s="130">
        <f>I157*F157</f>
        <v>0</v>
      </c>
      <c r="K157" s="106">
        <f>J157/100*21</f>
        <v>0</v>
      </c>
      <c r="L157" s="107">
        <f>J157+K157</f>
        <v>0</v>
      </c>
    </row>
    <row r="158" spans="1:12" ht="12.75">
      <c r="A158" s="117"/>
      <c r="B158" s="118"/>
      <c r="C158" s="118"/>
      <c r="D158" s="167"/>
      <c r="E158" s="132"/>
      <c r="F158" s="133"/>
      <c r="G158" s="31"/>
      <c r="H158" s="20"/>
      <c r="I158" s="123"/>
      <c r="J158" s="124"/>
      <c r="K158" s="106"/>
      <c r="L158" s="107"/>
    </row>
    <row r="159" spans="1:12" ht="12.75">
      <c r="A159" s="125" t="s">
        <v>83</v>
      </c>
      <c r="B159" s="118" t="s">
        <v>381</v>
      </c>
      <c r="C159" s="118" t="s">
        <v>389</v>
      </c>
      <c r="D159" s="126" t="s">
        <v>34</v>
      </c>
      <c r="E159" s="127" t="s">
        <v>19</v>
      </c>
      <c r="F159" s="128">
        <v>72</v>
      </c>
      <c r="G159" s="19"/>
      <c r="H159" s="20"/>
      <c r="I159" s="123">
        <f>G159+H159</f>
        <v>0</v>
      </c>
      <c r="J159" s="130">
        <f>I159*F159</f>
        <v>0</v>
      </c>
      <c r="K159" s="106">
        <f>J159/100*21</f>
        <v>0</v>
      </c>
      <c r="L159" s="107">
        <f>J159+K159</f>
        <v>0</v>
      </c>
    </row>
    <row r="160" spans="1:12" ht="12.75">
      <c r="A160" s="117"/>
      <c r="B160" s="118"/>
      <c r="C160" s="118"/>
      <c r="D160" s="167"/>
      <c r="E160" s="132"/>
      <c r="F160" s="133"/>
      <c r="G160" s="31"/>
      <c r="H160" s="20"/>
      <c r="I160" s="123"/>
      <c r="J160" s="124"/>
      <c r="K160" s="106"/>
      <c r="L160" s="107"/>
    </row>
    <row r="161" spans="1:12" ht="12.75">
      <c r="A161" s="125" t="s">
        <v>84</v>
      </c>
      <c r="B161" s="118" t="s">
        <v>381</v>
      </c>
      <c r="C161" s="118" t="s">
        <v>385</v>
      </c>
      <c r="D161" s="126" t="s">
        <v>521</v>
      </c>
      <c r="E161" s="127" t="s">
        <v>19</v>
      </c>
      <c r="F161" s="128">
        <v>224</v>
      </c>
      <c r="G161" s="19"/>
      <c r="H161" s="20"/>
      <c r="I161" s="123">
        <f>G161+H161</f>
        <v>0</v>
      </c>
      <c r="J161" s="130">
        <f>I161*F161</f>
        <v>0</v>
      </c>
      <c r="K161" s="106">
        <f>J161/100*21</f>
        <v>0</v>
      </c>
      <c r="L161" s="107">
        <f>J161+K161</f>
        <v>0</v>
      </c>
    </row>
    <row r="162" spans="1:12" ht="12.75">
      <c r="A162" s="117"/>
      <c r="B162" s="118"/>
      <c r="C162" s="118"/>
      <c r="D162" s="119"/>
      <c r="E162" s="132"/>
      <c r="F162" s="133"/>
      <c r="G162" s="21"/>
      <c r="H162" s="22"/>
      <c r="I162" s="123"/>
      <c r="J162" s="164"/>
      <c r="K162" s="106"/>
      <c r="L162" s="107"/>
    </row>
    <row r="163" spans="1:12" ht="26.25">
      <c r="A163" s="125" t="s">
        <v>85</v>
      </c>
      <c r="B163" s="118" t="s">
        <v>47</v>
      </c>
      <c r="C163" s="118" t="s">
        <v>385</v>
      </c>
      <c r="D163" s="126" t="s">
        <v>662</v>
      </c>
      <c r="E163" s="127" t="s">
        <v>19</v>
      </c>
      <c r="F163" s="128">
        <v>47.8</v>
      </c>
      <c r="G163" s="19"/>
      <c r="H163" s="20"/>
      <c r="I163" s="123">
        <f>G163+H163</f>
        <v>0</v>
      </c>
      <c r="J163" s="130">
        <f>I163*F163</f>
        <v>0</v>
      </c>
      <c r="K163" s="106">
        <f>J163/100*21</f>
        <v>0</v>
      </c>
      <c r="L163" s="107">
        <f>J163+K163</f>
        <v>0</v>
      </c>
    </row>
    <row r="164" spans="1:12" ht="12.75">
      <c r="A164" s="117"/>
      <c r="B164" s="118"/>
      <c r="C164" s="118"/>
      <c r="D164" s="119"/>
      <c r="E164" s="132"/>
      <c r="F164" s="133"/>
      <c r="G164" s="31"/>
      <c r="H164" s="20"/>
      <c r="I164" s="123"/>
      <c r="J164" s="130"/>
      <c r="K164" s="106"/>
      <c r="L164" s="107"/>
    </row>
    <row r="165" spans="1:12" ht="26.25">
      <c r="A165" s="125" t="s">
        <v>86</v>
      </c>
      <c r="B165" s="118" t="s">
        <v>47</v>
      </c>
      <c r="C165" s="118" t="s">
        <v>385</v>
      </c>
      <c r="D165" s="126" t="s">
        <v>522</v>
      </c>
      <c r="E165" s="127" t="s">
        <v>1</v>
      </c>
      <c r="F165" s="128">
        <v>4</v>
      </c>
      <c r="G165" s="19"/>
      <c r="H165" s="20"/>
      <c r="I165" s="123">
        <f>G165+H165</f>
        <v>0</v>
      </c>
      <c r="J165" s="130">
        <f>I165*F165</f>
        <v>0</v>
      </c>
      <c r="K165" s="106">
        <f>J165/100*21</f>
        <v>0</v>
      </c>
      <c r="L165" s="107">
        <f>J165+K165</f>
        <v>0</v>
      </c>
    </row>
    <row r="166" spans="1:12" ht="12.75">
      <c r="A166" s="117"/>
      <c r="B166" s="118"/>
      <c r="C166" s="118"/>
      <c r="D166" s="119"/>
      <c r="E166" s="132"/>
      <c r="F166" s="133"/>
      <c r="G166" s="31"/>
      <c r="H166" s="20"/>
      <c r="I166" s="123"/>
      <c r="J166" s="124"/>
      <c r="K166" s="106"/>
      <c r="L166" s="107"/>
    </row>
    <row r="167" spans="1:12" ht="26.25">
      <c r="A167" s="125" t="s">
        <v>87</v>
      </c>
      <c r="B167" s="118" t="s">
        <v>47</v>
      </c>
      <c r="C167" s="118" t="s">
        <v>385</v>
      </c>
      <c r="D167" s="126" t="s">
        <v>523</v>
      </c>
      <c r="E167" s="127" t="s">
        <v>1</v>
      </c>
      <c r="F167" s="128">
        <v>4</v>
      </c>
      <c r="G167" s="19"/>
      <c r="H167" s="20"/>
      <c r="I167" s="123">
        <f>G167+H167</f>
        <v>0</v>
      </c>
      <c r="J167" s="130">
        <f>I167*F167</f>
        <v>0</v>
      </c>
      <c r="K167" s="106">
        <f>J167/100*21</f>
        <v>0</v>
      </c>
      <c r="L167" s="107">
        <f>J167+K167</f>
        <v>0</v>
      </c>
    </row>
    <row r="168" spans="1:12" ht="12.75">
      <c r="A168" s="117"/>
      <c r="B168" s="118"/>
      <c r="C168" s="118"/>
      <c r="D168" s="119"/>
      <c r="E168" s="132"/>
      <c r="F168" s="133"/>
      <c r="G168" s="31"/>
      <c r="H168" s="20"/>
      <c r="I168" s="123"/>
      <c r="J168" s="124"/>
      <c r="K168" s="106"/>
      <c r="L168" s="107"/>
    </row>
    <row r="169" spans="1:12" ht="52.5">
      <c r="A169" s="125" t="s">
        <v>524</v>
      </c>
      <c r="B169" s="118" t="s">
        <v>47</v>
      </c>
      <c r="C169" s="118" t="s">
        <v>385</v>
      </c>
      <c r="D169" s="126" t="s">
        <v>36</v>
      </c>
      <c r="E169" s="127" t="s">
        <v>1</v>
      </c>
      <c r="F169" s="128">
        <v>4</v>
      </c>
      <c r="G169" s="19"/>
      <c r="H169" s="20"/>
      <c r="I169" s="123">
        <f>G169+H169</f>
        <v>0</v>
      </c>
      <c r="J169" s="130">
        <f>I169*F169</f>
        <v>0</v>
      </c>
      <c r="K169" s="106">
        <f>J169/100*21</f>
        <v>0</v>
      </c>
      <c r="L169" s="107">
        <f>J169+K169</f>
        <v>0</v>
      </c>
    </row>
    <row r="170" spans="1:12" ht="12.75">
      <c r="A170" s="117"/>
      <c r="B170" s="118"/>
      <c r="C170" s="118"/>
      <c r="D170" s="119"/>
      <c r="E170" s="132"/>
      <c r="F170" s="133"/>
      <c r="G170" s="31"/>
      <c r="H170" s="20"/>
      <c r="I170" s="123"/>
      <c r="J170" s="124"/>
      <c r="K170" s="106"/>
      <c r="L170" s="107"/>
    </row>
    <row r="171" spans="1:12" ht="12.75">
      <c r="A171" s="125" t="s">
        <v>88</v>
      </c>
      <c r="B171" s="118" t="s">
        <v>381</v>
      </c>
      <c r="C171" s="118" t="s">
        <v>390</v>
      </c>
      <c r="D171" s="126" t="s">
        <v>35</v>
      </c>
      <c r="E171" s="127" t="s">
        <v>1</v>
      </c>
      <c r="F171" s="128">
        <v>8</v>
      </c>
      <c r="G171" s="19"/>
      <c r="H171" s="20"/>
      <c r="I171" s="123">
        <f>G171+H171</f>
        <v>0</v>
      </c>
      <c r="J171" s="130">
        <f>I171*F171</f>
        <v>0</v>
      </c>
      <c r="K171" s="106">
        <f>J171/100*21</f>
        <v>0</v>
      </c>
      <c r="L171" s="107">
        <f>J171+K171</f>
        <v>0</v>
      </c>
    </row>
    <row r="172" spans="1:12" ht="12.75">
      <c r="A172" s="117"/>
      <c r="B172" s="118"/>
      <c r="C172" s="118"/>
      <c r="D172" s="119"/>
      <c r="E172" s="132"/>
      <c r="F172" s="133"/>
      <c r="G172" s="31"/>
      <c r="H172" s="20"/>
      <c r="I172" s="123"/>
      <c r="J172" s="124"/>
      <c r="K172" s="106"/>
      <c r="L172" s="107"/>
    </row>
    <row r="173" spans="1:12" ht="39">
      <c r="A173" s="125" t="s">
        <v>89</v>
      </c>
      <c r="B173" s="118" t="s">
        <v>47</v>
      </c>
      <c r="C173" s="118" t="s">
        <v>385</v>
      </c>
      <c r="D173" s="126" t="s">
        <v>525</v>
      </c>
      <c r="E173" s="127" t="s">
        <v>1</v>
      </c>
      <c r="F173" s="128">
        <v>8</v>
      </c>
      <c r="G173" s="19"/>
      <c r="H173" s="20"/>
      <c r="I173" s="123">
        <f>G173+H173</f>
        <v>0</v>
      </c>
      <c r="J173" s="130">
        <f>I173*F173</f>
        <v>0</v>
      </c>
      <c r="K173" s="106">
        <f>J173/100*21</f>
        <v>0</v>
      </c>
      <c r="L173" s="107">
        <f>J173+K173</f>
        <v>0</v>
      </c>
    </row>
    <row r="174" spans="1:12" ht="12.75">
      <c r="A174" s="117"/>
      <c r="B174" s="118"/>
      <c r="C174" s="118"/>
      <c r="D174" s="126"/>
      <c r="E174" s="127"/>
      <c r="F174" s="128"/>
      <c r="G174" s="31"/>
      <c r="H174" s="20"/>
      <c r="I174" s="123"/>
      <c r="J174" s="130"/>
      <c r="K174" s="106"/>
      <c r="L174" s="107"/>
    </row>
    <row r="175" spans="1:12" ht="52.5">
      <c r="A175" s="125" t="s">
        <v>391</v>
      </c>
      <c r="B175" s="118" t="s">
        <v>47</v>
      </c>
      <c r="C175" s="118" t="s">
        <v>385</v>
      </c>
      <c r="D175" s="126" t="s">
        <v>526</v>
      </c>
      <c r="E175" s="127" t="s">
        <v>1</v>
      </c>
      <c r="F175" s="128">
        <v>12</v>
      </c>
      <c r="G175" s="19"/>
      <c r="H175" s="20"/>
      <c r="I175" s="123">
        <f>G175+H175</f>
        <v>0</v>
      </c>
      <c r="J175" s="130">
        <f>I175*F175</f>
        <v>0</v>
      </c>
      <c r="K175" s="106">
        <f>J175/100*21</f>
        <v>0</v>
      </c>
      <c r="L175" s="107">
        <f>J175+K175</f>
        <v>0</v>
      </c>
    </row>
    <row r="176" spans="1:12" ht="12.75">
      <c r="A176" s="117"/>
      <c r="B176" s="118"/>
      <c r="C176" s="118"/>
      <c r="D176" s="126"/>
      <c r="E176" s="127"/>
      <c r="F176" s="128"/>
      <c r="G176" s="31"/>
      <c r="H176" s="20"/>
      <c r="I176" s="123"/>
      <c r="J176" s="130"/>
      <c r="K176" s="106"/>
      <c r="L176" s="107"/>
    </row>
    <row r="177" spans="1:12" ht="12.75">
      <c r="A177" s="125" t="s">
        <v>468</v>
      </c>
      <c r="B177" s="168" t="s">
        <v>375</v>
      </c>
      <c r="C177" s="169" t="s">
        <v>48</v>
      </c>
      <c r="D177" s="126" t="s">
        <v>44</v>
      </c>
      <c r="E177" s="127" t="s">
        <v>1</v>
      </c>
      <c r="F177" s="128">
        <v>8</v>
      </c>
      <c r="G177" s="19"/>
      <c r="H177" s="20"/>
      <c r="I177" s="123">
        <f>G177+H177</f>
        <v>0</v>
      </c>
      <c r="J177" s="130">
        <f>I177*F177</f>
        <v>0</v>
      </c>
      <c r="K177" s="106">
        <f>J177/100*21</f>
        <v>0</v>
      </c>
      <c r="L177" s="107">
        <f>J177+K177</f>
        <v>0</v>
      </c>
    </row>
    <row r="178" spans="1:12" ht="12.75">
      <c r="A178" s="117"/>
      <c r="B178" s="118"/>
      <c r="C178" s="118"/>
      <c r="D178" s="126" t="s">
        <v>46</v>
      </c>
      <c r="E178" s="127"/>
      <c r="F178" s="128"/>
      <c r="G178" s="21"/>
      <c r="H178" s="22"/>
      <c r="I178" s="123"/>
      <c r="J178" s="164"/>
      <c r="K178" s="106"/>
      <c r="L178" s="107"/>
    </row>
    <row r="179" spans="1:12" ht="12.75">
      <c r="A179" s="117"/>
      <c r="B179" s="118"/>
      <c r="C179" s="118"/>
      <c r="D179" s="126"/>
      <c r="E179" s="127"/>
      <c r="F179" s="128"/>
      <c r="G179" s="19"/>
      <c r="H179" s="20"/>
      <c r="I179" s="123"/>
      <c r="J179" s="130"/>
      <c r="K179" s="106"/>
      <c r="L179" s="107"/>
    </row>
    <row r="180" spans="1:12" ht="12.75">
      <c r="A180" s="125" t="s">
        <v>480</v>
      </c>
      <c r="B180" s="118" t="s">
        <v>47</v>
      </c>
      <c r="C180" s="118" t="s">
        <v>195</v>
      </c>
      <c r="D180" s="126" t="s">
        <v>45</v>
      </c>
      <c r="E180" s="127" t="s">
        <v>1</v>
      </c>
      <c r="F180" s="128">
        <v>8</v>
      </c>
      <c r="G180" s="19"/>
      <c r="H180" s="20"/>
      <c r="I180" s="123">
        <f>G180+H180</f>
        <v>0</v>
      </c>
      <c r="J180" s="130">
        <f>I180*F180</f>
        <v>0</v>
      </c>
      <c r="K180" s="106">
        <f>J180/100*21</f>
        <v>0</v>
      </c>
      <c r="L180" s="107">
        <f>J180+K180</f>
        <v>0</v>
      </c>
    </row>
    <row r="181" spans="1:12" ht="12.75">
      <c r="A181" s="117"/>
      <c r="B181" s="118"/>
      <c r="C181" s="118"/>
      <c r="D181" s="119"/>
      <c r="E181" s="132"/>
      <c r="F181" s="133"/>
      <c r="G181" s="31"/>
      <c r="H181" s="20"/>
      <c r="I181" s="123"/>
      <c r="J181" s="124"/>
      <c r="K181" s="106"/>
      <c r="L181" s="107"/>
    </row>
    <row r="182" spans="1:12" ht="12.75">
      <c r="A182" s="117" t="s">
        <v>527</v>
      </c>
      <c r="B182" s="135" t="s">
        <v>47</v>
      </c>
      <c r="C182" s="135" t="s">
        <v>47</v>
      </c>
      <c r="D182" s="119" t="s">
        <v>125</v>
      </c>
      <c r="E182" s="136" t="s">
        <v>126</v>
      </c>
      <c r="F182" s="137">
        <v>1</v>
      </c>
      <c r="G182" s="23"/>
      <c r="H182" s="24"/>
      <c r="I182" s="123">
        <f>G182+H182</f>
        <v>0</v>
      </c>
      <c r="J182" s="140">
        <f>I182*F182</f>
        <v>0</v>
      </c>
      <c r="K182" s="106">
        <f>J182/100*21</f>
        <v>0</v>
      </c>
      <c r="L182" s="107">
        <f>J182+K182</f>
        <v>0</v>
      </c>
    </row>
    <row r="183" spans="1:12" ht="12.75">
      <c r="A183" s="117"/>
      <c r="B183" s="135"/>
      <c r="C183" s="135"/>
      <c r="D183" s="119" t="s">
        <v>2</v>
      </c>
      <c r="E183" s="136"/>
      <c r="F183" s="137"/>
      <c r="G183" s="23"/>
      <c r="H183" s="24"/>
      <c r="I183" s="123"/>
      <c r="J183" s="142"/>
      <c r="K183" s="106"/>
      <c r="L183" s="107"/>
    </row>
    <row r="184" spans="1:12" ht="12.75">
      <c r="A184" s="108" t="s">
        <v>90</v>
      </c>
      <c r="B184" s="109"/>
      <c r="C184" s="109"/>
      <c r="D184" s="110" t="s">
        <v>528</v>
      </c>
      <c r="E184" s="111"/>
      <c r="F184" s="112"/>
      <c r="G184" s="27"/>
      <c r="H184" s="28"/>
      <c r="I184" s="123"/>
      <c r="J184" s="170"/>
      <c r="K184" s="106"/>
      <c r="L184" s="107"/>
    </row>
    <row r="185" spans="1:12" ht="12.75">
      <c r="A185" s="117"/>
      <c r="B185" s="118"/>
      <c r="C185" s="118"/>
      <c r="D185" s="119"/>
      <c r="E185" s="132"/>
      <c r="F185" s="133"/>
      <c r="G185" s="31"/>
      <c r="H185" s="20"/>
      <c r="I185" s="123"/>
      <c r="J185" s="124"/>
      <c r="K185" s="106"/>
      <c r="L185" s="107"/>
    </row>
    <row r="186" spans="1:12" ht="26.25">
      <c r="A186" s="117" t="s">
        <v>91</v>
      </c>
      <c r="B186" s="118" t="s">
        <v>47</v>
      </c>
      <c r="C186" s="118" t="s">
        <v>385</v>
      </c>
      <c r="D186" s="126" t="s">
        <v>31</v>
      </c>
      <c r="E186" s="127" t="s">
        <v>19</v>
      </c>
      <c r="F186" s="128">
        <v>10</v>
      </c>
      <c r="G186" s="19"/>
      <c r="H186" s="20"/>
      <c r="I186" s="123">
        <f>G186+H186</f>
        <v>0</v>
      </c>
      <c r="J186" s="130">
        <f>I186*F186</f>
        <v>0</v>
      </c>
      <c r="K186" s="106">
        <f>J186/100*21</f>
        <v>0</v>
      </c>
      <c r="L186" s="107">
        <f>J186+K186</f>
        <v>0</v>
      </c>
    </row>
    <row r="187" spans="1:12" ht="12.75">
      <c r="A187" s="117"/>
      <c r="B187" s="118"/>
      <c r="C187" s="118"/>
      <c r="D187" s="119"/>
      <c r="E187" s="132"/>
      <c r="F187" s="133"/>
      <c r="G187" s="21"/>
      <c r="H187" s="22"/>
      <c r="I187" s="123"/>
      <c r="J187" s="164"/>
      <c r="K187" s="106"/>
      <c r="L187" s="107"/>
    </row>
    <row r="188" spans="1:12" ht="39">
      <c r="A188" s="117" t="s">
        <v>92</v>
      </c>
      <c r="B188" s="118" t="s">
        <v>47</v>
      </c>
      <c r="C188" s="118" t="s">
        <v>385</v>
      </c>
      <c r="D188" s="126" t="s">
        <v>529</v>
      </c>
      <c r="E188" s="127" t="s">
        <v>19</v>
      </c>
      <c r="F188" s="128">
        <v>9.6</v>
      </c>
      <c r="G188" s="19"/>
      <c r="H188" s="20"/>
      <c r="I188" s="123">
        <f>G188+H188</f>
        <v>0</v>
      </c>
      <c r="J188" s="130">
        <f>I188*F188</f>
        <v>0</v>
      </c>
      <c r="K188" s="106">
        <f>J188/100*21</f>
        <v>0</v>
      </c>
      <c r="L188" s="107">
        <f>J188+K188</f>
        <v>0</v>
      </c>
    </row>
    <row r="189" spans="1:12" ht="12.75">
      <c r="A189" s="117"/>
      <c r="B189" s="118"/>
      <c r="C189" s="118"/>
      <c r="D189" s="158"/>
      <c r="E189" s="132"/>
      <c r="F189" s="133"/>
      <c r="G189" s="31"/>
      <c r="H189" s="20"/>
      <c r="I189" s="123"/>
      <c r="J189" s="124"/>
      <c r="K189" s="106"/>
      <c r="L189" s="107"/>
    </row>
    <row r="190" spans="1:12" ht="12.75">
      <c r="A190" s="117" t="s">
        <v>93</v>
      </c>
      <c r="B190" s="118" t="s">
        <v>386</v>
      </c>
      <c r="C190" s="118" t="s">
        <v>49</v>
      </c>
      <c r="D190" s="126" t="s">
        <v>32</v>
      </c>
      <c r="E190" s="127" t="s">
        <v>1</v>
      </c>
      <c r="F190" s="128">
        <v>10</v>
      </c>
      <c r="G190" s="19"/>
      <c r="H190" s="20"/>
      <c r="I190" s="123">
        <f>G190+H190</f>
        <v>0</v>
      </c>
      <c r="J190" s="130">
        <f>I190*F190</f>
        <v>0</v>
      </c>
      <c r="K190" s="106">
        <f>J190/100*21</f>
        <v>0</v>
      </c>
      <c r="L190" s="107">
        <f>J190+K190</f>
        <v>0</v>
      </c>
    </row>
    <row r="191" spans="1:12" ht="12.75">
      <c r="A191" s="117"/>
      <c r="B191" s="118"/>
      <c r="C191" s="118"/>
      <c r="D191" s="126" t="s">
        <v>102</v>
      </c>
      <c r="E191" s="120"/>
      <c r="F191" s="159"/>
      <c r="G191" s="31"/>
      <c r="H191" s="20"/>
      <c r="I191" s="123"/>
      <c r="J191" s="124"/>
      <c r="K191" s="106"/>
      <c r="L191" s="107"/>
    </row>
    <row r="192" spans="1:12" ht="12.75">
      <c r="A192" s="117"/>
      <c r="B192" s="118"/>
      <c r="C192" s="118"/>
      <c r="D192" s="158"/>
      <c r="E192" s="132"/>
      <c r="F192" s="133"/>
      <c r="G192" s="31"/>
      <c r="H192" s="20"/>
      <c r="I192" s="123"/>
      <c r="J192" s="124"/>
      <c r="K192" s="106"/>
      <c r="L192" s="107"/>
    </row>
    <row r="193" spans="1:12" ht="12.75">
      <c r="A193" s="117" t="s">
        <v>94</v>
      </c>
      <c r="B193" s="118" t="s">
        <v>132</v>
      </c>
      <c r="C193" s="118" t="s">
        <v>387</v>
      </c>
      <c r="D193" s="126" t="s">
        <v>517</v>
      </c>
      <c r="E193" s="127" t="s">
        <v>1</v>
      </c>
      <c r="F193" s="128">
        <v>32</v>
      </c>
      <c r="G193" s="19"/>
      <c r="H193" s="20"/>
      <c r="I193" s="123">
        <f>G193+H193</f>
        <v>0</v>
      </c>
      <c r="J193" s="130">
        <f>I193*F193</f>
        <v>0</v>
      </c>
      <c r="K193" s="106">
        <f>J193/100*21</f>
        <v>0</v>
      </c>
      <c r="L193" s="107">
        <f>J193+K193</f>
        <v>0</v>
      </c>
    </row>
    <row r="194" spans="1:12" ht="12.75">
      <c r="A194" s="117"/>
      <c r="B194" s="118"/>
      <c r="C194" s="118"/>
      <c r="D194" s="126" t="s">
        <v>102</v>
      </c>
      <c r="E194" s="120"/>
      <c r="F194" s="159"/>
      <c r="G194" s="31"/>
      <c r="H194" s="20"/>
      <c r="I194" s="123"/>
      <c r="J194" s="124"/>
      <c r="K194" s="106"/>
      <c r="L194" s="107"/>
    </row>
    <row r="195" spans="1:12" ht="12.75">
      <c r="A195" s="117"/>
      <c r="B195" s="118"/>
      <c r="C195" s="118"/>
      <c r="D195" s="158"/>
      <c r="E195" s="120"/>
      <c r="F195" s="133"/>
      <c r="G195" s="31"/>
      <c r="H195" s="20"/>
      <c r="I195" s="123"/>
      <c r="J195" s="124"/>
      <c r="K195" s="106"/>
      <c r="L195" s="107"/>
    </row>
    <row r="196" spans="1:12" ht="12.75">
      <c r="A196" s="117" t="s">
        <v>95</v>
      </c>
      <c r="B196" s="118" t="s">
        <v>384</v>
      </c>
      <c r="C196" s="118" t="s">
        <v>385</v>
      </c>
      <c r="D196" s="126" t="s">
        <v>33</v>
      </c>
      <c r="E196" s="127" t="s">
        <v>19</v>
      </c>
      <c r="F196" s="128">
        <v>22.8</v>
      </c>
      <c r="G196" s="19"/>
      <c r="H196" s="20"/>
      <c r="I196" s="123">
        <f>G196+H196</f>
        <v>0</v>
      </c>
      <c r="J196" s="130">
        <f>I196*F196</f>
        <v>0</v>
      </c>
      <c r="K196" s="106">
        <f>J196/100*21</f>
        <v>0</v>
      </c>
      <c r="L196" s="107">
        <f>J196+K196</f>
        <v>0</v>
      </c>
    </row>
    <row r="197" spans="1:12" ht="12.75">
      <c r="A197" s="117"/>
      <c r="B197" s="118"/>
      <c r="C197" s="118"/>
      <c r="D197" s="158"/>
      <c r="E197" s="120"/>
      <c r="F197" s="133"/>
      <c r="G197" s="31"/>
      <c r="H197" s="20"/>
      <c r="I197" s="123"/>
      <c r="J197" s="124"/>
      <c r="K197" s="106"/>
      <c r="L197" s="107"/>
    </row>
    <row r="198" spans="1:12" ht="12.75">
      <c r="A198" s="117" t="s">
        <v>96</v>
      </c>
      <c r="B198" s="118" t="s">
        <v>384</v>
      </c>
      <c r="C198" s="118" t="s">
        <v>385</v>
      </c>
      <c r="D198" s="126" t="s">
        <v>510</v>
      </c>
      <c r="E198" s="127" t="s">
        <v>19</v>
      </c>
      <c r="F198" s="128">
        <v>72</v>
      </c>
      <c r="G198" s="19"/>
      <c r="H198" s="20"/>
      <c r="I198" s="123">
        <f>G198+H198</f>
        <v>0</v>
      </c>
      <c r="J198" s="130">
        <f>I198*F198</f>
        <v>0</v>
      </c>
      <c r="K198" s="106">
        <f>J198/100*21</f>
        <v>0</v>
      </c>
      <c r="L198" s="107">
        <f>J198+K198</f>
        <v>0</v>
      </c>
    </row>
    <row r="199" spans="1:12" ht="12.75">
      <c r="A199" s="117"/>
      <c r="B199" s="118"/>
      <c r="C199" s="118"/>
      <c r="D199" s="158"/>
      <c r="E199" s="120"/>
      <c r="F199" s="159"/>
      <c r="G199" s="31"/>
      <c r="H199" s="20"/>
      <c r="I199" s="123"/>
      <c r="J199" s="124"/>
      <c r="K199" s="106"/>
      <c r="L199" s="107"/>
    </row>
    <row r="200" spans="1:12" ht="26.25">
      <c r="A200" s="117" t="s">
        <v>530</v>
      </c>
      <c r="B200" s="118" t="s">
        <v>381</v>
      </c>
      <c r="C200" s="118" t="s">
        <v>388</v>
      </c>
      <c r="D200" s="126" t="s">
        <v>664</v>
      </c>
      <c r="E200" s="127" t="s">
        <v>19</v>
      </c>
      <c r="F200" s="128">
        <v>4.4</v>
      </c>
      <c r="G200" s="19"/>
      <c r="H200" s="20"/>
      <c r="I200" s="123">
        <f>G200+H200</f>
        <v>0</v>
      </c>
      <c r="J200" s="130">
        <f>I200*F200</f>
        <v>0</v>
      </c>
      <c r="K200" s="106">
        <f>J200/100*21</f>
        <v>0</v>
      </c>
      <c r="L200" s="107">
        <f>J200+K200</f>
        <v>0</v>
      </c>
    </row>
    <row r="201" spans="1:12" ht="12.75">
      <c r="A201" s="117"/>
      <c r="B201" s="118"/>
      <c r="C201" s="118"/>
      <c r="D201" s="167"/>
      <c r="E201" s="132"/>
      <c r="F201" s="133"/>
      <c r="G201" s="31"/>
      <c r="H201" s="20"/>
      <c r="I201" s="123"/>
      <c r="J201" s="124"/>
      <c r="K201" s="106"/>
      <c r="L201" s="107"/>
    </row>
    <row r="202" spans="1:12" ht="12.75">
      <c r="A202" s="117" t="s">
        <v>531</v>
      </c>
      <c r="B202" s="118" t="s">
        <v>381</v>
      </c>
      <c r="C202" s="118" t="s">
        <v>389</v>
      </c>
      <c r="D202" s="126" t="s">
        <v>34</v>
      </c>
      <c r="E202" s="127" t="s">
        <v>19</v>
      </c>
      <c r="F202" s="128">
        <v>57.6</v>
      </c>
      <c r="G202" s="19"/>
      <c r="H202" s="20"/>
      <c r="I202" s="123">
        <f>G202+H202</f>
        <v>0</v>
      </c>
      <c r="J202" s="130">
        <f>I202*F202</f>
        <v>0</v>
      </c>
      <c r="K202" s="106">
        <f>J202/100*21</f>
        <v>0</v>
      </c>
      <c r="L202" s="107">
        <f>J202+K202</f>
        <v>0</v>
      </c>
    </row>
    <row r="203" spans="1:12" ht="12.75">
      <c r="A203" s="117"/>
      <c r="B203" s="118"/>
      <c r="C203" s="118"/>
      <c r="D203" s="167"/>
      <c r="E203" s="132"/>
      <c r="F203" s="133"/>
      <c r="G203" s="21"/>
      <c r="H203" s="22"/>
      <c r="I203" s="123"/>
      <c r="J203" s="164"/>
      <c r="K203" s="106"/>
      <c r="L203" s="107"/>
    </row>
    <row r="204" spans="1:12" ht="12.75">
      <c r="A204" s="117" t="s">
        <v>532</v>
      </c>
      <c r="B204" s="118" t="s">
        <v>381</v>
      </c>
      <c r="C204" s="118" t="s">
        <v>385</v>
      </c>
      <c r="D204" s="126" t="s">
        <v>533</v>
      </c>
      <c r="E204" s="127" t="s">
        <v>19</v>
      </c>
      <c r="F204" s="128">
        <v>84</v>
      </c>
      <c r="G204" s="19"/>
      <c r="H204" s="20"/>
      <c r="I204" s="123">
        <f>G204+H204</f>
        <v>0</v>
      </c>
      <c r="J204" s="130">
        <f>I204*F204</f>
        <v>0</v>
      </c>
      <c r="K204" s="106">
        <f>J204/100*21</f>
        <v>0</v>
      </c>
      <c r="L204" s="107">
        <f>J204+K204</f>
        <v>0</v>
      </c>
    </row>
    <row r="205" spans="1:12" ht="12.75">
      <c r="A205" s="117"/>
      <c r="B205" s="118"/>
      <c r="C205" s="118"/>
      <c r="D205" s="166"/>
      <c r="E205" s="132"/>
      <c r="F205" s="133"/>
      <c r="G205" s="21"/>
      <c r="H205" s="22"/>
      <c r="I205" s="123"/>
      <c r="J205" s="164"/>
      <c r="K205" s="106"/>
      <c r="L205" s="107"/>
    </row>
    <row r="206" spans="1:12" ht="12.75">
      <c r="A206" s="117" t="s">
        <v>97</v>
      </c>
      <c r="B206" s="118" t="s">
        <v>47</v>
      </c>
      <c r="C206" s="118" t="s">
        <v>385</v>
      </c>
      <c r="D206" s="126" t="s">
        <v>659</v>
      </c>
      <c r="E206" s="127" t="s">
        <v>19</v>
      </c>
      <c r="F206" s="128">
        <v>23.4</v>
      </c>
      <c r="G206" s="19"/>
      <c r="H206" s="20"/>
      <c r="I206" s="123">
        <f>G206+H206</f>
        <v>0</v>
      </c>
      <c r="J206" s="130">
        <f>I206*F206</f>
        <v>0</v>
      </c>
      <c r="K206" s="106">
        <f>J206/100*21</f>
        <v>0</v>
      </c>
      <c r="L206" s="107">
        <f>J206+K206</f>
        <v>0</v>
      </c>
    </row>
    <row r="207" spans="1:12" ht="12.75">
      <c r="A207" s="117"/>
      <c r="B207" s="171"/>
      <c r="C207" s="171"/>
      <c r="D207" s="165"/>
      <c r="E207" s="132"/>
      <c r="F207" s="172"/>
      <c r="G207" s="32"/>
      <c r="H207" s="22"/>
      <c r="I207" s="123"/>
      <c r="J207" s="164"/>
      <c r="K207" s="106"/>
      <c r="L207" s="107"/>
    </row>
    <row r="208" spans="1:12" ht="52.5">
      <c r="A208" s="117" t="s">
        <v>392</v>
      </c>
      <c r="B208" s="118" t="s">
        <v>47</v>
      </c>
      <c r="C208" s="118" t="s">
        <v>385</v>
      </c>
      <c r="D208" s="126" t="s">
        <v>36</v>
      </c>
      <c r="E208" s="127" t="s">
        <v>1</v>
      </c>
      <c r="F208" s="128">
        <v>4</v>
      </c>
      <c r="G208" s="19"/>
      <c r="H208" s="20"/>
      <c r="I208" s="123">
        <f>G208+H208</f>
        <v>0</v>
      </c>
      <c r="J208" s="130">
        <f>I208*F208</f>
        <v>0</v>
      </c>
      <c r="K208" s="106">
        <f>J208/100*21</f>
        <v>0</v>
      </c>
      <c r="L208" s="107">
        <f>J208+K208</f>
        <v>0</v>
      </c>
    </row>
    <row r="209" spans="1:12" ht="12.75">
      <c r="A209" s="117"/>
      <c r="B209" s="118"/>
      <c r="C209" s="118"/>
      <c r="D209" s="119"/>
      <c r="E209" s="132"/>
      <c r="F209" s="172"/>
      <c r="G209" s="21"/>
      <c r="H209" s="22"/>
      <c r="I209" s="123"/>
      <c r="J209" s="164"/>
      <c r="K209" s="106"/>
      <c r="L209" s="107"/>
    </row>
    <row r="210" spans="1:12" ht="39">
      <c r="A210" s="117" t="s">
        <v>443</v>
      </c>
      <c r="B210" s="118" t="s">
        <v>47</v>
      </c>
      <c r="C210" s="118" t="s">
        <v>385</v>
      </c>
      <c r="D210" s="173" t="s">
        <v>534</v>
      </c>
      <c r="E210" s="174" t="s">
        <v>1</v>
      </c>
      <c r="F210" s="175">
        <v>4</v>
      </c>
      <c r="G210" s="31"/>
      <c r="H210" s="20"/>
      <c r="I210" s="123">
        <f>G210+H210</f>
        <v>0</v>
      </c>
      <c r="J210" s="130">
        <f>I210*F210</f>
        <v>0</v>
      </c>
      <c r="K210" s="106">
        <f>J210/100*21</f>
        <v>0</v>
      </c>
      <c r="L210" s="107">
        <f>J210+K210</f>
        <v>0</v>
      </c>
    </row>
    <row r="211" spans="1:12" ht="12.75">
      <c r="A211" s="117"/>
      <c r="B211" s="118"/>
      <c r="C211" s="118"/>
      <c r="D211" s="119"/>
      <c r="E211" s="132"/>
      <c r="F211" s="133"/>
      <c r="G211" s="21"/>
      <c r="H211" s="33"/>
      <c r="I211" s="123"/>
      <c r="J211" s="164"/>
      <c r="K211" s="106"/>
      <c r="L211" s="107"/>
    </row>
    <row r="212" spans="1:12" ht="12.75">
      <c r="A212" s="117" t="s">
        <v>535</v>
      </c>
      <c r="B212" s="118" t="s">
        <v>381</v>
      </c>
      <c r="C212" s="118" t="s">
        <v>390</v>
      </c>
      <c r="D212" s="173" t="s">
        <v>35</v>
      </c>
      <c r="E212" s="174" t="s">
        <v>1</v>
      </c>
      <c r="F212" s="175">
        <v>4</v>
      </c>
      <c r="G212" s="31"/>
      <c r="H212" s="20"/>
      <c r="I212" s="123">
        <f>G212+H212</f>
        <v>0</v>
      </c>
      <c r="J212" s="130">
        <f>I212*F212</f>
        <v>0</v>
      </c>
      <c r="K212" s="106">
        <f>J212/100*21</f>
        <v>0</v>
      </c>
      <c r="L212" s="107">
        <f>J212+K212</f>
        <v>0</v>
      </c>
    </row>
    <row r="213" spans="1:12" ht="12.75">
      <c r="A213" s="117"/>
      <c r="B213" s="118"/>
      <c r="C213" s="118"/>
      <c r="D213" s="167"/>
      <c r="E213" s="132"/>
      <c r="F213" s="133"/>
      <c r="G213" s="31"/>
      <c r="H213" s="20"/>
      <c r="I213" s="123"/>
      <c r="J213" s="124"/>
      <c r="K213" s="106"/>
      <c r="L213" s="107"/>
    </row>
    <row r="214" spans="1:12" ht="26.25">
      <c r="A214" s="117" t="s">
        <v>536</v>
      </c>
      <c r="B214" s="118" t="s">
        <v>47</v>
      </c>
      <c r="C214" s="118" t="s">
        <v>385</v>
      </c>
      <c r="D214" s="173" t="s">
        <v>537</v>
      </c>
      <c r="E214" s="174" t="s">
        <v>1</v>
      </c>
      <c r="F214" s="175">
        <v>6</v>
      </c>
      <c r="G214" s="31"/>
      <c r="H214" s="20"/>
      <c r="I214" s="123">
        <f>G214+H214</f>
        <v>0</v>
      </c>
      <c r="J214" s="130">
        <f>I214*F214</f>
        <v>0</v>
      </c>
      <c r="K214" s="106">
        <f>J214/100*21</f>
        <v>0</v>
      </c>
      <c r="L214" s="107">
        <f>J214+K214</f>
        <v>0</v>
      </c>
    </row>
    <row r="215" spans="1:12" ht="12.75">
      <c r="A215" s="117"/>
      <c r="B215" s="118"/>
      <c r="C215" s="118"/>
      <c r="D215" s="173"/>
      <c r="E215" s="174"/>
      <c r="F215" s="175"/>
      <c r="G215" s="31"/>
      <c r="H215" s="20"/>
      <c r="I215" s="123"/>
      <c r="J215" s="124"/>
      <c r="K215" s="106"/>
      <c r="L215" s="107"/>
    </row>
    <row r="216" spans="1:12" ht="52.5">
      <c r="A216" s="117" t="s">
        <v>538</v>
      </c>
      <c r="B216" s="118" t="s">
        <v>47</v>
      </c>
      <c r="C216" s="118" t="s">
        <v>385</v>
      </c>
      <c r="D216" s="173" t="s">
        <v>526</v>
      </c>
      <c r="E216" s="174" t="s">
        <v>1</v>
      </c>
      <c r="F216" s="175">
        <v>6</v>
      </c>
      <c r="G216" s="31"/>
      <c r="H216" s="20"/>
      <c r="I216" s="123">
        <f>G216+H216</f>
        <v>0</v>
      </c>
      <c r="J216" s="130">
        <f>I216*F216</f>
        <v>0</v>
      </c>
      <c r="K216" s="106">
        <f>J216/100*21</f>
        <v>0</v>
      </c>
      <c r="L216" s="107">
        <f>J216+K216</f>
        <v>0</v>
      </c>
    </row>
    <row r="217" spans="1:12" ht="12.75">
      <c r="A217" s="117"/>
      <c r="B217" s="118"/>
      <c r="C217" s="118"/>
      <c r="D217" s="173"/>
      <c r="E217" s="174"/>
      <c r="F217" s="175"/>
      <c r="G217" s="31"/>
      <c r="H217" s="20"/>
      <c r="I217" s="123"/>
      <c r="J217" s="124"/>
      <c r="K217" s="106"/>
      <c r="L217" s="107"/>
    </row>
    <row r="218" spans="1:12" ht="12.75">
      <c r="A218" s="117" t="s">
        <v>539</v>
      </c>
      <c r="B218" s="168" t="s">
        <v>375</v>
      </c>
      <c r="C218" s="169" t="s">
        <v>48</v>
      </c>
      <c r="D218" s="173" t="s">
        <v>44</v>
      </c>
      <c r="E218" s="174" t="s">
        <v>1</v>
      </c>
      <c r="F218" s="175">
        <v>8</v>
      </c>
      <c r="G218" s="31"/>
      <c r="H218" s="20"/>
      <c r="I218" s="123">
        <f>G218+H218</f>
        <v>0</v>
      </c>
      <c r="J218" s="130">
        <f>I218*F218</f>
        <v>0</v>
      </c>
      <c r="K218" s="106">
        <f>J218/100*21</f>
        <v>0</v>
      </c>
      <c r="L218" s="107">
        <f>J218+K218</f>
        <v>0</v>
      </c>
    </row>
    <row r="219" spans="1:12" ht="12.75">
      <c r="A219" s="117"/>
      <c r="B219" s="118"/>
      <c r="C219" s="118"/>
      <c r="D219" s="173" t="s">
        <v>46</v>
      </c>
      <c r="E219" s="174"/>
      <c r="F219" s="175"/>
      <c r="G219" s="31"/>
      <c r="H219" s="20"/>
      <c r="I219" s="123"/>
      <c r="J219" s="124"/>
      <c r="K219" s="106"/>
      <c r="L219" s="107"/>
    </row>
    <row r="220" spans="1:12" ht="12.75">
      <c r="A220" s="117"/>
      <c r="B220" s="118"/>
      <c r="C220" s="118"/>
      <c r="D220" s="173"/>
      <c r="E220" s="174"/>
      <c r="F220" s="175"/>
      <c r="G220" s="31"/>
      <c r="H220" s="20"/>
      <c r="I220" s="123"/>
      <c r="J220" s="124"/>
      <c r="K220" s="106"/>
      <c r="L220" s="107"/>
    </row>
    <row r="221" spans="1:12" ht="12.75">
      <c r="A221" s="117" t="s">
        <v>540</v>
      </c>
      <c r="B221" s="118" t="s">
        <v>47</v>
      </c>
      <c r="C221" s="118" t="s">
        <v>195</v>
      </c>
      <c r="D221" s="173" t="s">
        <v>45</v>
      </c>
      <c r="E221" s="174" t="s">
        <v>1</v>
      </c>
      <c r="F221" s="175">
        <v>8</v>
      </c>
      <c r="G221" s="31"/>
      <c r="H221" s="20"/>
      <c r="I221" s="123">
        <f>G221+H221</f>
        <v>0</v>
      </c>
      <c r="J221" s="130">
        <f>I221*F221</f>
        <v>0</v>
      </c>
      <c r="K221" s="106">
        <f>J221/100*21</f>
        <v>0</v>
      </c>
      <c r="L221" s="107">
        <f>J221+K221</f>
        <v>0</v>
      </c>
    </row>
    <row r="222" spans="1:12" ht="12.75">
      <c r="A222" s="117"/>
      <c r="B222" s="118"/>
      <c r="C222" s="118"/>
      <c r="D222" s="176"/>
      <c r="E222" s="132"/>
      <c r="F222" s="133"/>
      <c r="G222" s="31"/>
      <c r="H222" s="20"/>
      <c r="I222" s="123"/>
      <c r="J222" s="124"/>
      <c r="K222" s="106"/>
      <c r="L222" s="107"/>
    </row>
    <row r="223" spans="1:12" ht="12.75">
      <c r="A223" s="117" t="s">
        <v>541</v>
      </c>
      <c r="B223" s="135" t="s">
        <v>47</v>
      </c>
      <c r="C223" s="135" t="s">
        <v>47</v>
      </c>
      <c r="D223" s="119" t="s">
        <v>125</v>
      </c>
      <c r="E223" s="136" t="s">
        <v>126</v>
      </c>
      <c r="F223" s="137">
        <v>1</v>
      </c>
      <c r="G223" s="23"/>
      <c r="H223" s="24"/>
      <c r="I223" s="123">
        <f>G223+H223</f>
        <v>0</v>
      </c>
      <c r="J223" s="140">
        <f>I223*F223</f>
        <v>0</v>
      </c>
      <c r="K223" s="106">
        <f>J223/100*21</f>
        <v>0</v>
      </c>
      <c r="L223" s="107">
        <f>J223+K223</f>
        <v>0</v>
      </c>
    </row>
    <row r="224" spans="1:12" ht="12.75">
      <c r="A224" s="117"/>
      <c r="B224" s="135"/>
      <c r="C224" s="135"/>
      <c r="D224" s="119" t="s">
        <v>2</v>
      </c>
      <c r="E224" s="136"/>
      <c r="F224" s="137"/>
      <c r="G224" s="23"/>
      <c r="H224" s="24"/>
      <c r="I224" s="123"/>
      <c r="J224" s="142"/>
      <c r="K224" s="106"/>
      <c r="L224" s="107"/>
    </row>
    <row r="225" spans="1:12" ht="12.75">
      <c r="A225" s="177" t="s">
        <v>98</v>
      </c>
      <c r="B225" s="178"/>
      <c r="C225" s="178"/>
      <c r="D225" s="179" t="s">
        <v>108</v>
      </c>
      <c r="E225" s="180"/>
      <c r="F225" s="181"/>
      <c r="G225" s="34"/>
      <c r="H225" s="35"/>
      <c r="I225" s="123"/>
      <c r="J225" s="170"/>
      <c r="K225" s="106"/>
      <c r="L225" s="107"/>
    </row>
    <row r="226" spans="1:12" ht="12.75">
      <c r="A226" s="117"/>
      <c r="B226" s="118"/>
      <c r="C226" s="118"/>
      <c r="D226" s="176"/>
      <c r="E226" s="132"/>
      <c r="F226" s="133"/>
      <c r="G226" s="31"/>
      <c r="H226" s="20"/>
      <c r="I226" s="123"/>
      <c r="J226" s="124"/>
      <c r="K226" s="106"/>
      <c r="L226" s="107"/>
    </row>
    <row r="227" spans="1:12" ht="39">
      <c r="A227" s="117" t="s">
        <v>99</v>
      </c>
      <c r="B227" s="118" t="s">
        <v>47</v>
      </c>
      <c r="C227" s="118" t="s">
        <v>385</v>
      </c>
      <c r="D227" s="173" t="s">
        <v>479</v>
      </c>
      <c r="E227" s="174" t="s">
        <v>1</v>
      </c>
      <c r="F227" s="175">
        <v>4</v>
      </c>
      <c r="G227" s="31"/>
      <c r="H227" s="20"/>
      <c r="I227" s="123">
        <f>G227+H227</f>
        <v>0</v>
      </c>
      <c r="J227" s="130">
        <f>I227*F227</f>
        <v>0</v>
      </c>
      <c r="K227" s="106">
        <f>J227/100*21</f>
        <v>0</v>
      </c>
      <c r="L227" s="107">
        <f>J227+K227</f>
        <v>0</v>
      </c>
    </row>
    <row r="228" spans="1:12" ht="12.75">
      <c r="A228" s="117"/>
      <c r="B228" s="118"/>
      <c r="C228" s="118"/>
      <c r="D228" s="173"/>
      <c r="E228" s="174"/>
      <c r="F228" s="175"/>
      <c r="G228" s="31"/>
      <c r="H228" s="20"/>
      <c r="I228" s="123"/>
      <c r="J228" s="130"/>
      <c r="K228" s="106"/>
      <c r="L228" s="107"/>
    </row>
    <row r="229" spans="1:12" ht="52.5">
      <c r="A229" s="117" t="s">
        <v>100</v>
      </c>
      <c r="B229" s="118" t="s">
        <v>47</v>
      </c>
      <c r="C229" s="118" t="s">
        <v>385</v>
      </c>
      <c r="D229" s="173" t="s">
        <v>43</v>
      </c>
      <c r="E229" s="174" t="s">
        <v>1</v>
      </c>
      <c r="F229" s="175">
        <v>1</v>
      </c>
      <c r="G229" s="31"/>
      <c r="H229" s="20"/>
      <c r="I229" s="129">
        <f>G229+H229</f>
        <v>0</v>
      </c>
      <c r="J229" s="130">
        <f>I229*F229</f>
        <v>0</v>
      </c>
      <c r="K229" s="106">
        <f>J229/100*21</f>
        <v>0</v>
      </c>
      <c r="L229" s="107">
        <f>J229+K229</f>
        <v>0</v>
      </c>
    </row>
    <row r="230" spans="1:12" ht="12.75">
      <c r="A230" s="117"/>
      <c r="B230" s="118"/>
      <c r="C230" s="118"/>
      <c r="D230" s="173"/>
      <c r="E230" s="174"/>
      <c r="F230" s="175"/>
      <c r="G230" s="31"/>
      <c r="H230" s="20"/>
      <c r="I230" s="129"/>
      <c r="J230" s="130"/>
      <c r="K230" s="106"/>
      <c r="L230" s="107"/>
    </row>
    <row r="231" spans="1:12" ht="66">
      <c r="A231" s="117" t="s">
        <v>101</v>
      </c>
      <c r="B231" s="118" t="s">
        <v>47</v>
      </c>
      <c r="C231" s="118" t="s">
        <v>385</v>
      </c>
      <c r="D231" s="173" t="s">
        <v>41</v>
      </c>
      <c r="E231" s="174" t="s">
        <v>1</v>
      </c>
      <c r="F231" s="175">
        <v>1</v>
      </c>
      <c r="G231" s="31"/>
      <c r="H231" s="20"/>
      <c r="I231" s="129">
        <f>G231+H231</f>
        <v>0</v>
      </c>
      <c r="J231" s="130">
        <f>I231*F231</f>
        <v>0</v>
      </c>
      <c r="K231" s="106">
        <f>J231/100*21</f>
        <v>0</v>
      </c>
      <c r="L231" s="107">
        <f>J231+K231</f>
        <v>0</v>
      </c>
    </row>
    <row r="232" spans="1:12" ht="12.75">
      <c r="A232" s="182"/>
      <c r="B232" s="183"/>
      <c r="C232" s="183"/>
      <c r="D232" s="184"/>
      <c r="E232" s="185"/>
      <c r="F232" s="186"/>
      <c r="G232" s="32"/>
      <c r="H232" s="36"/>
      <c r="I232" s="123"/>
      <c r="J232" s="187"/>
      <c r="K232" s="106"/>
      <c r="L232" s="107"/>
    </row>
    <row r="233" spans="1:12" ht="66">
      <c r="A233" s="117" t="s">
        <v>103</v>
      </c>
      <c r="B233" s="118" t="s">
        <v>47</v>
      </c>
      <c r="C233" s="118" t="s">
        <v>385</v>
      </c>
      <c r="D233" s="173" t="s">
        <v>42</v>
      </c>
      <c r="E233" s="174" t="s">
        <v>1</v>
      </c>
      <c r="F233" s="175">
        <v>1</v>
      </c>
      <c r="G233" s="31"/>
      <c r="H233" s="20"/>
      <c r="I233" s="123">
        <f>G233+H233</f>
        <v>0</v>
      </c>
      <c r="J233" s="130">
        <f>I233*F233</f>
        <v>0</v>
      </c>
      <c r="K233" s="106">
        <f>J233/100*21</f>
        <v>0</v>
      </c>
      <c r="L233" s="107">
        <f>J233+K233</f>
        <v>0</v>
      </c>
    </row>
    <row r="234" spans="1:12" ht="12.75">
      <c r="A234" s="117"/>
      <c r="B234" s="118"/>
      <c r="C234" s="118"/>
      <c r="D234" s="119"/>
      <c r="E234" s="132"/>
      <c r="F234" s="133"/>
      <c r="G234" s="31"/>
      <c r="H234" s="20"/>
      <c r="I234" s="123"/>
      <c r="J234" s="124"/>
      <c r="K234" s="106"/>
      <c r="L234" s="107"/>
    </row>
    <row r="235" spans="1:12" ht="12.75">
      <c r="A235" s="117" t="s">
        <v>542</v>
      </c>
      <c r="B235" s="135" t="s">
        <v>47</v>
      </c>
      <c r="C235" s="135" t="s">
        <v>47</v>
      </c>
      <c r="D235" s="119" t="s">
        <v>125</v>
      </c>
      <c r="E235" s="136" t="s">
        <v>126</v>
      </c>
      <c r="F235" s="137">
        <v>1</v>
      </c>
      <c r="G235" s="23"/>
      <c r="H235" s="24"/>
      <c r="I235" s="123">
        <f>G235+H235</f>
        <v>0</v>
      </c>
      <c r="J235" s="140">
        <f>I235*F235</f>
        <v>0</v>
      </c>
      <c r="K235" s="106">
        <f>J235/100*21</f>
        <v>0</v>
      </c>
      <c r="L235" s="107">
        <f>J235+K235</f>
        <v>0</v>
      </c>
    </row>
    <row r="236" spans="1:12" ht="12.75">
      <c r="A236" s="117"/>
      <c r="B236" s="135"/>
      <c r="C236" s="135"/>
      <c r="D236" s="119" t="s">
        <v>2</v>
      </c>
      <c r="E236" s="136"/>
      <c r="F236" s="137"/>
      <c r="G236" s="23"/>
      <c r="H236" s="24"/>
      <c r="I236" s="123"/>
      <c r="J236" s="142"/>
      <c r="K236" s="106"/>
      <c r="L236" s="107"/>
    </row>
    <row r="237" spans="1:12" ht="12.75">
      <c r="A237" s="177" t="s">
        <v>104</v>
      </c>
      <c r="B237" s="171"/>
      <c r="C237" s="171"/>
      <c r="D237" s="179" t="s">
        <v>172</v>
      </c>
      <c r="E237" s="188"/>
      <c r="F237" s="175"/>
      <c r="G237" s="37"/>
      <c r="H237" s="38"/>
      <c r="I237" s="123"/>
      <c r="J237" s="124"/>
      <c r="K237" s="106"/>
      <c r="L237" s="107"/>
    </row>
    <row r="238" spans="1:12" ht="12.75">
      <c r="A238" s="117"/>
      <c r="B238" s="118"/>
      <c r="C238" s="118"/>
      <c r="D238" s="173"/>
      <c r="E238" s="174"/>
      <c r="F238" s="175"/>
      <c r="G238" s="37"/>
      <c r="H238" s="38"/>
      <c r="I238" s="123"/>
      <c r="J238" s="130"/>
      <c r="K238" s="106"/>
      <c r="L238" s="107"/>
    </row>
    <row r="239" spans="1:12" ht="12.75">
      <c r="A239" s="117" t="s">
        <v>543</v>
      </c>
      <c r="B239" s="118" t="s">
        <v>47</v>
      </c>
      <c r="C239" s="118" t="s">
        <v>47</v>
      </c>
      <c r="D239" s="173" t="s">
        <v>394</v>
      </c>
      <c r="E239" s="174" t="s">
        <v>126</v>
      </c>
      <c r="F239" s="175">
        <v>1</v>
      </c>
      <c r="G239" s="37"/>
      <c r="H239" s="38"/>
      <c r="I239" s="123">
        <f>SUM(G239,H239)</f>
        <v>0</v>
      </c>
      <c r="J239" s="124">
        <f>PRODUCT(F239,I239)</f>
        <v>0</v>
      </c>
      <c r="K239" s="106">
        <f>J239/100*21</f>
        <v>0</v>
      </c>
      <c r="L239" s="107">
        <f>J239+K239</f>
        <v>0</v>
      </c>
    </row>
    <row r="240" spans="1:12" ht="12.75">
      <c r="A240" s="117"/>
      <c r="B240" s="118"/>
      <c r="C240" s="118"/>
      <c r="D240" s="173"/>
      <c r="E240" s="174"/>
      <c r="F240" s="175"/>
      <c r="G240" s="37"/>
      <c r="H240" s="38"/>
      <c r="I240" s="123"/>
      <c r="J240" s="130"/>
      <c r="K240" s="106"/>
      <c r="L240" s="107"/>
    </row>
    <row r="241" spans="1:12" ht="12.75">
      <c r="A241" s="117" t="s">
        <v>105</v>
      </c>
      <c r="B241" s="118" t="s">
        <v>47</v>
      </c>
      <c r="C241" s="118" t="s">
        <v>47</v>
      </c>
      <c r="D241" s="173" t="s">
        <v>173</v>
      </c>
      <c r="E241" s="174" t="s">
        <v>126</v>
      </c>
      <c r="F241" s="175">
        <v>1</v>
      </c>
      <c r="G241" s="37"/>
      <c r="H241" s="38"/>
      <c r="I241" s="123">
        <f>SUM(G241,H241)</f>
        <v>0</v>
      </c>
      <c r="J241" s="124">
        <f>PRODUCT(F241,I241)</f>
        <v>0</v>
      </c>
      <c r="K241" s="106">
        <f>J241/100*21</f>
        <v>0</v>
      </c>
      <c r="L241" s="107">
        <f>J241+K241</f>
        <v>0</v>
      </c>
    </row>
    <row r="242" spans="1:12" ht="12.75">
      <c r="A242" s="117"/>
      <c r="B242" s="118"/>
      <c r="C242" s="118"/>
      <c r="D242" s="173"/>
      <c r="E242" s="174"/>
      <c r="F242" s="175"/>
      <c r="G242" s="37"/>
      <c r="H242" s="38"/>
      <c r="I242" s="123"/>
      <c r="J242" s="130"/>
      <c r="K242" s="106"/>
      <c r="L242" s="107"/>
    </row>
    <row r="243" spans="1:12" ht="12.75">
      <c r="A243" s="117" t="s">
        <v>544</v>
      </c>
      <c r="B243" s="118" t="s">
        <v>47</v>
      </c>
      <c r="C243" s="118" t="s">
        <v>47</v>
      </c>
      <c r="D243" s="173" t="s">
        <v>395</v>
      </c>
      <c r="E243" s="174" t="s">
        <v>126</v>
      </c>
      <c r="F243" s="175">
        <v>1</v>
      </c>
      <c r="G243" s="37"/>
      <c r="H243" s="38"/>
      <c r="I243" s="123">
        <f>SUM(G243,H243)</f>
        <v>0</v>
      </c>
      <c r="J243" s="124">
        <f>PRODUCT(F243,I243)</f>
        <v>0</v>
      </c>
      <c r="K243" s="106">
        <f>J243/100*21</f>
        <v>0</v>
      </c>
      <c r="L243" s="107">
        <f>J243+K243</f>
        <v>0</v>
      </c>
    </row>
    <row r="244" spans="1:12" ht="12.75">
      <c r="A244" s="117"/>
      <c r="B244" s="118"/>
      <c r="C244" s="118"/>
      <c r="D244" s="173"/>
      <c r="E244" s="174"/>
      <c r="F244" s="175"/>
      <c r="G244" s="37"/>
      <c r="H244" s="38"/>
      <c r="I244" s="123"/>
      <c r="J244" s="130"/>
      <c r="K244" s="106"/>
      <c r="L244" s="107"/>
    </row>
    <row r="245" spans="1:12" ht="39">
      <c r="A245" s="117" t="s">
        <v>544</v>
      </c>
      <c r="B245" s="118" t="s">
        <v>47</v>
      </c>
      <c r="C245" s="118" t="s">
        <v>47</v>
      </c>
      <c r="D245" s="173" t="s">
        <v>175</v>
      </c>
      <c r="E245" s="174"/>
      <c r="F245" s="175"/>
      <c r="G245" s="37"/>
      <c r="H245" s="38"/>
      <c r="I245" s="123"/>
      <c r="J245" s="124"/>
      <c r="K245" s="106"/>
      <c r="L245" s="107"/>
    </row>
    <row r="246" spans="1:12" ht="12.75">
      <c r="A246" s="117"/>
      <c r="B246" s="118"/>
      <c r="C246" s="118"/>
      <c r="D246" s="173" t="s">
        <v>176</v>
      </c>
      <c r="E246" s="174" t="s">
        <v>143</v>
      </c>
      <c r="F246" s="175">
        <v>1</v>
      </c>
      <c r="G246" s="37"/>
      <c r="H246" s="38"/>
      <c r="I246" s="123">
        <f>SUM(G246,H246)</f>
        <v>0</v>
      </c>
      <c r="J246" s="124">
        <f>PRODUCT(F246,I246)</f>
        <v>0</v>
      </c>
      <c r="K246" s="106">
        <f>J246/100*21</f>
        <v>0</v>
      </c>
      <c r="L246" s="107">
        <f>J246+K246</f>
        <v>0</v>
      </c>
    </row>
    <row r="247" spans="1:12" ht="12.75">
      <c r="A247" s="117"/>
      <c r="B247" s="118"/>
      <c r="C247" s="118"/>
      <c r="D247" s="173" t="s">
        <v>177</v>
      </c>
      <c r="E247" s="174" t="s">
        <v>143</v>
      </c>
      <c r="F247" s="175">
        <v>1</v>
      </c>
      <c r="G247" s="37"/>
      <c r="H247" s="38"/>
      <c r="I247" s="123">
        <f>SUM(G247,H247)</f>
        <v>0</v>
      </c>
      <c r="J247" s="124">
        <f>PRODUCT(F247,I247)</f>
        <v>0</v>
      </c>
      <c r="K247" s="106">
        <f>J247/100*21</f>
        <v>0</v>
      </c>
      <c r="L247" s="107">
        <f>J247+K247</f>
        <v>0</v>
      </c>
    </row>
    <row r="248" spans="1:12" ht="12.75">
      <c r="A248" s="117"/>
      <c r="B248" s="118"/>
      <c r="C248" s="118"/>
      <c r="D248" s="173" t="s">
        <v>178</v>
      </c>
      <c r="E248" s="174" t="s">
        <v>143</v>
      </c>
      <c r="F248" s="175">
        <v>1</v>
      </c>
      <c r="G248" s="37"/>
      <c r="H248" s="38"/>
      <c r="I248" s="123">
        <f>SUM(G248,H248)</f>
        <v>0</v>
      </c>
      <c r="J248" s="124">
        <f>PRODUCT(F248,I248)</f>
        <v>0</v>
      </c>
      <c r="K248" s="106">
        <f>J248/100*21</f>
        <v>0</v>
      </c>
      <c r="L248" s="107">
        <f>J248+K248</f>
        <v>0</v>
      </c>
    </row>
    <row r="249" spans="1:12" ht="12.75">
      <c r="A249" s="117"/>
      <c r="B249" s="118"/>
      <c r="C249" s="118"/>
      <c r="D249" s="173" t="s">
        <v>179</v>
      </c>
      <c r="E249" s="174" t="s">
        <v>143</v>
      </c>
      <c r="F249" s="175">
        <v>1</v>
      </c>
      <c r="G249" s="37"/>
      <c r="H249" s="38"/>
      <c r="I249" s="123">
        <f>SUM(G249,H249)</f>
        <v>0</v>
      </c>
      <c r="J249" s="124">
        <f>PRODUCT(F249,I249)</f>
        <v>0</v>
      </c>
      <c r="K249" s="106">
        <f>J249/100*21</f>
        <v>0</v>
      </c>
      <c r="L249" s="107">
        <f>J249+K249</f>
        <v>0</v>
      </c>
    </row>
    <row r="250" spans="1:12" ht="12.75">
      <c r="A250" s="117" t="s">
        <v>2</v>
      </c>
      <c r="B250" s="118"/>
      <c r="C250" s="118"/>
      <c r="D250" s="179"/>
      <c r="E250" s="174"/>
      <c r="F250" s="175"/>
      <c r="G250" s="37"/>
      <c r="H250" s="38"/>
      <c r="I250" s="123"/>
      <c r="J250" s="130"/>
      <c r="K250" s="106"/>
      <c r="L250" s="107"/>
    </row>
    <row r="251" spans="1:12" ht="12.75">
      <c r="A251" s="117" t="s">
        <v>106</v>
      </c>
      <c r="B251" s="118" t="s">
        <v>47</v>
      </c>
      <c r="C251" s="118" t="s">
        <v>47</v>
      </c>
      <c r="D251" s="173" t="s">
        <v>180</v>
      </c>
      <c r="E251" s="174" t="s">
        <v>1</v>
      </c>
      <c r="F251" s="175">
        <v>1</v>
      </c>
      <c r="G251" s="37"/>
      <c r="H251" s="38"/>
      <c r="I251" s="123">
        <f>SUM(G251,H251)</f>
        <v>0</v>
      </c>
      <c r="J251" s="124">
        <f>PRODUCT(F251,I251)</f>
        <v>0</v>
      </c>
      <c r="K251" s="106">
        <f>J251/100*21</f>
        <v>0</v>
      </c>
      <c r="L251" s="107">
        <f>J251+K251</f>
        <v>0</v>
      </c>
    </row>
    <row r="252" spans="1:12" ht="12.75">
      <c r="A252" s="117"/>
      <c r="B252" s="118"/>
      <c r="C252" s="118"/>
      <c r="D252" s="173"/>
      <c r="E252" s="174"/>
      <c r="F252" s="175"/>
      <c r="G252" s="37"/>
      <c r="H252" s="38"/>
      <c r="I252" s="123"/>
      <c r="J252" s="130"/>
      <c r="K252" s="106"/>
      <c r="L252" s="107"/>
    </row>
    <row r="253" spans="1:12" ht="12.75">
      <c r="A253" s="117" t="s">
        <v>109</v>
      </c>
      <c r="B253" s="118" t="s">
        <v>47</v>
      </c>
      <c r="C253" s="118" t="s">
        <v>47</v>
      </c>
      <c r="D253" s="173" t="s">
        <v>181</v>
      </c>
      <c r="E253" s="174" t="s">
        <v>1</v>
      </c>
      <c r="F253" s="175">
        <v>1</v>
      </c>
      <c r="G253" s="37"/>
      <c r="H253" s="38"/>
      <c r="I253" s="123">
        <f>SUM(G253,H253)</f>
        <v>0</v>
      </c>
      <c r="J253" s="124">
        <f>PRODUCT(F253,I253)</f>
        <v>0</v>
      </c>
      <c r="K253" s="106">
        <f>J253/100*21</f>
        <v>0</v>
      </c>
      <c r="L253" s="107">
        <f>J253+K253</f>
        <v>0</v>
      </c>
    </row>
    <row r="254" spans="1:12" ht="12.75">
      <c r="A254" s="117"/>
      <c r="B254" s="118"/>
      <c r="C254" s="118"/>
      <c r="D254" s="173"/>
      <c r="E254" s="174"/>
      <c r="F254" s="175"/>
      <c r="G254" s="37"/>
      <c r="H254" s="38"/>
      <c r="I254" s="123"/>
      <c r="J254" s="130"/>
      <c r="K254" s="106"/>
      <c r="L254" s="107"/>
    </row>
    <row r="255" spans="1:12" ht="25.5" customHeight="1">
      <c r="A255" s="189"/>
      <c r="B255" s="190"/>
      <c r="C255" s="190"/>
      <c r="D255" s="191" t="s">
        <v>133</v>
      </c>
      <c r="E255" s="192"/>
      <c r="F255" s="193"/>
      <c r="G255" s="364"/>
      <c r="H255" s="365"/>
      <c r="I255" s="194"/>
      <c r="J255" s="195">
        <f>SUM(J56:J254)</f>
        <v>0</v>
      </c>
      <c r="K255" s="196">
        <f>SUM(K56:K254)</f>
        <v>0</v>
      </c>
      <c r="L255" s="197">
        <f>SUM(L56:L254)</f>
        <v>0</v>
      </c>
    </row>
    <row r="256" spans="1:12" ht="26.25" customHeight="1">
      <c r="A256" s="117"/>
      <c r="B256" s="135"/>
      <c r="C256" s="135"/>
      <c r="D256" s="173" t="s">
        <v>2</v>
      </c>
      <c r="E256" s="136"/>
      <c r="F256" s="137"/>
      <c r="G256" s="45"/>
      <c r="H256" s="46"/>
      <c r="I256" s="123"/>
      <c r="J256" s="198"/>
      <c r="K256" s="199"/>
      <c r="L256" s="200"/>
    </row>
    <row r="257" spans="1:12" ht="26.25" customHeight="1">
      <c r="A257" s="201"/>
      <c r="B257" s="202"/>
      <c r="C257" s="202"/>
      <c r="D257" s="203" t="s">
        <v>134</v>
      </c>
      <c r="E257" s="204"/>
      <c r="F257" s="205"/>
      <c r="G257" s="366"/>
      <c r="H257" s="367"/>
      <c r="I257" s="206"/>
      <c r="J257" s="207"/>
      <c r="K257" s="208"/>
      <c r="L257" s="209"/>
    </row>
    <row r="258" spans="1:12" ht="27" customHeight="1">
      <c r="A258" s="117"/>
      <c r="B258" s="135"/>
      <c r="C258" s="135"/>
      <c r="D258" s="173"/>
      <c r="E258" s="136"/>
      <c r="F258" s="137"/>
      <c r="G258" s="45"/>
      <c r="H258" s="46"/>
      <c r="I258" s="210" t="s">
        <v>2</v>
      </c>
      <c r="J258" s="198" t="s">
        <v>2</v>
      </c>
      <c r="K258" s="199"/>
      <c r="L258" s="200"/>
    </row>
    <row r="259" spans="1:12" ht="27.75" customHeight="1">
      <c r="A259" s="211"/>
      <c r="B259" s="212"/>
      <c r="C259" s="212"/>
      <c r="D259" s="213" t="s">
        <v>135</v>
      </c>
      <c r="E259" s="214"/>
      <c r="F259" s="215"/>
      <c r="G259" s="368"/>
      <c r="H259" s="369"/>
      <c r="I259" s="216"/>
      <c r="J259" s="217"/>
      <c r="K259" s="218"/>
      <c r="L259" s="219"/>
    </row>
    <row r="260" spans="1:12" ht="12.75">
      <c r="A260" s="220"/>
      <c r="B260" s="221"/>
      <c r="C260" s="221"/>
      <c r="D260" s="222" t="s">
        <v>2</v>
      </c>
      <c r="E260" s="223"/>
      <c r="F260" s="224"/>
      <c r="G260" s="370"/>
      <c r="H260" s="371"/>
      <c r="I260" s="104"/>
      <c r="J260" s="225"/>
      <c r="K260" s="106"/>
      <c r="L260" s="107"/>
    </row>
    <row r="261" spans="1:12" ht="12.75">
      <c r="A261" s="177" t="s">
        <v>2</v>
      </c>
      <c r="B261" s="118"/>
      <c r="C261" s="118"/>
      <c r="D261" s="226" t="s">
        <v>136</v>
      </c>
      <c r="E261" s="174"/>
      <c r="F261" s="175"/>
      <c r="G261" s="372"/>
      <c r="H261" s="373"/>
      <c r="I261" s="123"/>
      <c r="J261" s="227"/>
      <c r="K261" s="106"/>
      <c r="L261" s="107"/>
    </row>
    <row r="262" spans="1:12" ht="26.25">
      <c r="A262" s="117"/>
      <c r="B262" s="118"/>
      <c r="C262" s="118"/>
      <c r="D262" s="173" t="s">
        <v>221</v>
      </c>
      <c r="E262" s="174"/>
      <c r="F262" s="175"/>
      <c r="G262" s="372"/>
      <c r="H262" s="373"/>
      <c r="I262" s="123"/>
      <c r="J262" s="227"/>
      <c r="K262" s="106"/>
      <c r="L262" s="107"/>
    </row>
    <row r="263" spans="1:12" ht="12.75">
      <c r="A263" s="117"/>
      <c r="B263" s="118"/>
      <c r="C263" s="118"/>
      <c r="D263" s="173"/>
      <c r="E263" s="174"/>
      <c r="F263" s="175"/>
      <c r="G263" s="372"/>
      <c r="H263" s="373"/>
      <c r="I263" s="123"/>
      <c r="J263" s="227"/>
      <c r="K263" s="106"/>
      <c r="L263" s="107"/>
    </row>
    <row r="264" spans="1:12" ht="12.75">
      <c r="A264" s="177" t="s">
        <v>15</v>
      </c>
      <c r="B264" s="171"/>
      <c r="C264" s="171"/>
      <c r="D264" s="179" t="s">
        <v>137</v>
      </c>
      <c r="E264" s="188"/>
      <c r="F264" s="175"/>
      <c r="G264" s="372"/>
      <c r="H264" s="373"/>
      <c r="I264" s="123"/>
      <c r="J264" s="170"/>
      <c r="K264" s="106"/>
      <c r="L264" s="107"/>
    </row>
    <row r="265" spans="1:12" ht="12.75">
      <c r="A265" s="228"/>
      <c r="B265" s="171"/>
      <c r="C265" s="171"/>
      <c r="D265" s="229" t="s">
        <v>138</v>
      </c>
      <c r="E265" s="188"/>
      <c r="F265" s="175"/>
      <c r="G265" s="372"/>
      <c r="H265" s="373"/>
      <c r="I265" s="123"/>
      <c r="J265" s="164"/>
      <c r="K265" s="106"/>
      <c r="L265" s="107"/>
    </row>
    <row r="266" spans="1:12" ht="12.75">
      <c r="A266" s="117"/>
      <c r="B266" s="118"/>
      <c r="C266" s="118"/>
      <c r="D266" s="173"/>
      <c r="E266" s="174"/>
      <c r="F266" s="175"/>
      <c r="G266" s="372"/>
      <c r="H266" s="373"/>
      <c r="I266" s="123"/>
      <c r="J266" s="230"/>
      <c r="K266" s="106"/>
      <c r="L266" s="107"/>
    </row>
    <row r="267" spans="1:12" ht="26.25">
      <c r="A267" s="117" t="s">
        <v>16</v>
      </c>
      <c r="B267" s="118" t="s">
        <v>132</v>
      </c>
      <c r="C267" s="118" t="s">
        <v>396</v>
      </c>
      <c r="D267" s="173" t="s">
        <v>139</v>
      </c>
      <c r="E267" s="174" t="s">
        <v>140</v>
      </c>
      <c r="F267" s="175">
        <v>110</v>
      </c>
      <c r="G267" s="37"/>
      <c r="H267" s="38"/>
      <c r="I267" s="123">
        <f>SUM(G267,H267)</f>
        <v>0</v>
      </c>
      <c r="J267" s="130">
        <f>PRODUCT(F267,I267)</f>
        <v>0</v>
      </c>
      <c r="K267" s="106">
        <f>J267/100*21</f>
        <v>0</v>
      </c>
      <c r="L267" s="107">
        <f>J267+K267</f>
        <v>0</v>
      </c>
    </row>
    <row r="268" spans="1:12" ht="12.75">
      <c r="A268" s="231"/>
      <c r="B268" s="118"/>
      <c r="C268" s="118"/>
      <c r="D268" s="173"/>
      <c r="E268" s="174"/>
      <c r="F268" s="175"/>
      <c r="G268" s="37"/>
      <c r="H268" s="38"/>
      <c r="I268" s="123"/>
      <c r="J268" s="130"/>
      <c r="K268" s="106"/>
      <c r="L268" s="107"/>
    </row>
    <row r="269" spans="1:12" ht="12.75">
      <c r="A269" s="231" t="s">
        <v>24</v>
      </c>
      <c r="B269" s="118" t="s">
        <v>132</v>
      </c>
      <c r="C269" s="118" t="s">
        <v>397</v>
      </c>
      <c r="D269" s="173" t="s">
        <v>141</v>
      </c>
      <c r="E269" s="174" t="s">
        <v>1</v>
      </c>
      <c r="F269" s="175">
        <v>8</v>
      </c>
      <c r="G269" s="37"/>
      <c r="H269" s="38"/>
      <c r="I269" s="123">
        <f>SUM(G269,H269)</f>
        <v>0</v>
      </c>
      <c r="J269" s="130">
        <f>PRODUCT(F269,I269)</f>
        <v>0</v>
      </c>
      <c r="K269" s="106">
        <f>J269/100*21</f>
        <v>0</v>
      </c>
      <c r="L269" s="107">
        <f>J269+K269</f>
        <v>0</v>
      </c>
    </row>
    <row r="270" spans="1:12" ht="12.75">
      <c r="A270" s="231"/>
      <c r="B270" s="118"/>
      <c r="C270" s="118"/>
      <c r="D270" s="173" t="s">
        <v>2</v>
      </c>
      <c r="E270" s="174" t="s">
        <v>2</v>
      </c>
      <c r="F270" s="175" t="s">
        <v>2</v>
      </c>
      <c r="G270" s="37"/>
      <c r="H270" s="38"/>
      <c r="I270" s="123" t="s">
        <v>2</v>
      </c>
      <c r="J270" s="130" t="s">
        <v>2</v>
      </c>
      <c r="K270" s="106"/>
      <c r="L270" s="107"/>
    </row>
    <row r="271" spans="1:12" ht="12.75">
      <c r="A271" s="231" t="s">
        <v>26</v>
      </c>
      <c r="B271" s="118" t="s">
        <v>132</v>
      </c>
      <c r="C271" s="118" t="s">
        <v>398</v>
      </c>
      <c r="D271" s="173" t="s">
        <v>142</v>
      </c>
      <c r="E271" s="174" t="s">
        <v>1</v>
      </c>
      <c r="F271" s="175">
        <v>24</v>
      </c>
      <c r="G271" s="37"/>
      <c r="H271" s="38"/>
      <c r="I271" s="123">
        <f>SUM(G271,H271)</f>
        <v>0</v>
      </c>
      <c r="J271" s="130">
        <f>PRODUCT(F271,I271)</f>
        <v>0</v>
      </c>
      <c r="K271" s="106">
        <f>J271/100*21</f>
        <v>0</v>
      </c>
      <c r="L271" s="107">
        <f>J271+K271</f>
        <v>0</v>
      </c>
    </row>
    <row r="272" spans="1:12" ht="12.75">
      <c r="A272" s="232"/>
      <c r="B272" s="233"/>
      <c r="C272" s="233"/>
      <c r="D272" s="234"/>
      <c r="E272" s="235"/>
      <c r="F272" s="236"/>
      <c r="G272" s="39"/>
      <c r="H272" s="40"/>
      <c r="I272" s="123"/>
      <c r="J272" s="237"/>
      <c r="K272" s="106"/>
      <c r="L272" s="107"/>
    </row>
    <row r="273" spans="1:12" ht="12.75">
      <c r="A273" s="177" t="s">
        <v>51</v>
      </c>
      <c r="B273" s="171"/>
      <c r="C273" s="118"/>
      <c r="D273" s="179" t="s">
        <v>245</v>
      </c>
      <c r="E273" s="174"/>
      <c r="F273" s="175"/>
      <c r="G273" s="37"/>
      <c r="H273" s="38"/>
      <c r="I273" s="123"/>
      <c r="J273" s="124"/>
      <c r="K273" s="106"/>
      <c r="L273" s="107"/>
    </row>
    <row r="274" spans="1:12" ht="12.75">
      <c r="A274" s="117"/>
      <c r="B274" s="118"/>
      <c r="C274" s="118"/>
      <c r="D274" s="173" t="s">
        <v>2</v>
      </c>
      <c r="E274" s="174" t="s">
        <v>2</v>
      </c>
      <c r="F274" s="175" t="s">
        <v>2</v>
      </c>
      <c r="G274" s="37"/>
      <c r="H274" s="38"/>
      <c r="I274" s="123" t="s">
        <v>2</v>
      </c>
      <c r="J274" s="124" t="s">
        <v>2</v>
      </c>
      <c r="K274" s="106"/>
      <c r="L274" s="107"/>
    </row>
    <row r="275" spans="1:12" ht="26.25">
      <c r="A275" s="117" t="s">
        <v>53</v>
      </c>
      <c r="B275" s="118" t="s">
        <v>47</v>
      </c>
      <c r="C275" s="118" t="s">
        <v>47</v>
      </c>
      <c r="D275" s="173" t="s">
        <v>399</v>
      </c>
      <c r="E275" s="174" t="s">
        <v>143</v>
      </c>
      <c r="F275" s="175">
        <v>8</v>
      </c>
      <c r="G275" s="37"/>
      <c r="H275" s="38"/>
      <c r="I275" s="123">
        <f>SUM(G275,H275)</f>
        <v>0</v>
      </c>
      <c r="J275" s="130">
        <f>PRODUCT(F275,I275)</f>
        <v>0</v>
      </c>
      <c r="K275" s="106">
        <f>J275/100*21</f>
        <v>0</v>
      </c>
      <c r="L275" s="107">
        <f>J275+K275</f>
        <v>0</v>
      </c>
    </row>
    <row r="276" spans="1:12" ht="12.75">
      <c r="A276" s="117"/>
      <c r="B276" s="233"/>
      <c r="C276" s="233"/>
      <c r="D276" s="234"/>
      <c r="E276" s="235"/>
      <c r="F276" s="236"/>
      <c r="G276" s="39"/>
      <c r="H276" s="40"/>
      <c r="I276" s="123"/>
      <c r="J276" s="237"/>
      <c r="K276" s="106"/>
      <c r="L276" s="107"/>
    </row>
    <row r="277" spans="1:12" ht="39">
      <c r="A277" s="117" t="s">
        <v>54</v>
      </c>
      <c r="B277" s="118" t="s">
        <v>47</v>
      </c>
      <c r="C277" s="118" t="s">
        <v>47</v>
      </c>
      <c r="D277" s="173" t="s">
        <v>400</v>
      </c>
      <c r="E277" s="174" t="s">
        <v>143</v>
      </c>
      <c r="F277" s="175">
        <v>6</v>
      </c>
      <c r="G277" s="37"/>
      <c r="H277" s="38"/>
      <c r="I277" s="123">
        <f>SUM(G277,H277)</f>
        <v>0</v>
      </c>
      <c r="J277" s="130">
        <f>PRODUCT(F277,I277)</f>
        <v>0</v>
      </c>
      <c r="K277" s="106">
        <f>J277/100*21</f>
        <v>0</v>
      </c>
      <c r="L277" s="107">
        <f>J277+K277</f>
        <v>0</v>
      </c>
    </row>
    <row r="278" spans="1:12" ht="12.75">
      <c r="A278" s="117"/>
      <c r="B278" s="233"/>
      <c r="C278" s="233"/>
      <c r="D278" s="234"/>
      <c r="E278" s="235"/>
      <c r="F278" s="236"/>
      <c r="G278" s="39"/>
      <c r="H278" s="40"/>
      <c r="I278" s="123"/>
      <c r="J278" s="237"/>
      <c r="K278" s="106"/>
      <c r="L278" s="107"/>
    </row>
    <row r="279" spans="1:12" ht="26.25">
      <c r="A279" s="117" t="s">
        <v>55</v>
      </c>
      <c r="B279" s="118" t="s">
        <v>47</v>
      </c>
      <c r="C279" s="118" t="s">
        <v>47</v>
      </c>
      <c r="D279" s="173" t="s">
        <v>401</v>
      </c>
      <c r="E279" s="174" t="s">
        <v>143</v>
      </c>
      <c r="F279" s="175">
        <v>6</v>
      </c>
      <c r="G279" s="37"/>
      <c r="H279" s="38"/>
      <c r="I279" s="123">
        <f>SUM(G279,H279)</f>
        <v>0</v>
      </c>
      <c r="J279" s="130">
        <f>PRODUCT(F279,I279)</f>
        <v>0</v>
      </c>
      <c r="K279" s="106">
        <f>J279/100*21</f>
        <v>0</v>
      </c>
      <c r="L279" s="107">
        <f>J279+K279</f>
        <v>0</v>
      </c>
    </row>
    <row r="280" spans="1:12" ht="12.75">
      <c r="A280" s="117"/>
      <c r="B280" s="118"/>
      <c r="C280" s="118"/>
      <c r="D280" s="173" t="s">
        <v>2</v>
      </c>
      <c r="E280" s="174" t="s">
        <v>2</v>
      </c>
      <c r="F280" s="175" t="s">
        <v>2</v>
      </c>
      <c r="G280" s="37"/>
      <c r="H280" s="38"/>
      <c r="I280" s="123" t="s">
        <v>2</v>
      </c>
      <c r="J280" s="130" t="s">
        <v>2</v>
      </c>
      <c r="K280" s="106"/>
      <c r="L280" s="107"/>
    </row>
    <row r="281" spans="1:12" ht="12.75">
      <c r="A281" s="117" t="s">
        <v>56</v>
      </c>
      <c r="B281" s="118" t="s">
        <v>144</v>
      </c>
      <c r="C281" s="118" t="s">
        <v>47</v>
      </c>
      <c r="D281" s="173" t="s">
        <v>145</v>
      </c>
      <c r="E281" s="174" t="s">
        <v>123</v>
      </c>
      <c r="F281" s="175">
        <v>0.2</v>
      </c>
      <c r="G281" s="37"/>
      <c r="H281" s="38"/>
      <c r="I281" s="123">
        <f>SUM(G281,H281)</f>
        <v>0</v>
      </c>
      <c r="J281" s="130">
        <f>PRODUCT(F281,I281)</f>
        <v>0</v>
      </c>
      <c r="K281" s="106">
        <f>J281/100*21</f>
        <v>0</v>
      </c>
      <c r="L281" s="107">
        <f>J281+K281</f>
        <v>0</v>
      </c>
    </row>
    <row r="282" spans="1:12" ht="12.75">
      <c r="A282" s="117"/>
      <c r="B282" s="118"/>
      <c r="C282" s="118"/>
      <c r="D282" s="173" t="s">
        <v>2</v>
      </c>
      <c r="E282" s="174" t="s">
        <v>2</v>
      </c>
      <c r="F282" s="175" t="s">
        <v>2</v>
      </c>
      <c r="G282" s="37"/>
      <c r="H282" s="38"/>
      <c r="I282" s="123" t="s">
        <v>2</v>
      </c>
      <c r="J282" s="130" t="s">
        <v>2</v>
      </c>
      <c r="K282" s="106"/>
      <c r="L282" s="107"/>
    </row>
    <row r="283" spans="1:12" ht="12.75">
      <c r="A283" s="177" t="s">
        <v>433</v>
      </c>
      <c r="B283" s="171"/>
      <c r="C283" s="171"/>
      <c r="D283" s="179" t="s">
        <v>146</v>
      </c>
      <c r="E283" s="188"/>
      <c r="F283" s="175"/>
      <c r="G283" s="37"/>
      <c r="H283" s="38"/>
      <c r="I283" s="123"/>
      <c r="J283" s="124"/>
      <c r="K283" s="106"/>
      <c r="L283" s="107"/>
    </row>
    <row r="284" spans="1:12" ht="12.75">
      <c r="A284" s="228"/>
      <c r="B284" s="171"/>
      <c r="C284" s="171"/>
      <c r="D284" s="229" t="s">
        <v>147</v>
      </c>
      <c r="E284" s="188"/>
      <c r="F284" s="175"/>
      <c r="G284" s="37"/>
      <c r="H284" s="38"/>
      <c r="I284" s="123"/>
      <c r="J284" s="124"/>
      <c r="K284" s="106"/>
      <c r="L284" s="107"/>
    </row>
    <row r="285" spans="1:12" ht="12.75">
      <c r="A285" s="117"/>
      <c r="B285" s="118"/>
      <c r="C285" s="118"/>
      <c r="D285" s="173" t="s">
        <v>2</v>
      </c>
      <c r="E285" s="174" t="s">
        <v>2</v>
      </c>
      <c r="F285" s="175" t="s">
        <v>2</v>
      </c>
      <c r="G285" s="37"/>
      <c r="H285" s="38"/>
      <c r="I285" s="123" t="s">
        <v>2</v>
      </c>
      <c r="J285" s="130" t="s">
        <v>2</v>
      </c>
      <c r="K285" s="106"/>
      <c r="L285" s="107"/>
    </row>
    <row r="286" spans="1:12" ht="12.75">
      <c r="A286" s="117" t="s">
        <v>57</v>
      </c>
      <c r="B286" s="238" t="s">
        <v>132</v>
      </c>
      <c r="C286" s="238" t="s">
        <v>414</v>
      </c>
      <c r="D286" s="239" t="s">
        <v>148</v>
      </c>
      <c r="E286" s="240" t="s">
        <v>140</v>
      </c>
      <c r="F286" s="175">
        <v>66</v>
      </c>
      <c r="G286" s="41"/>
      <c r="H286" s="42"/>
      <c r="I286" s="123">
        <f>SUM(G286,H286)</f>
        <v>0</v>
      </c>
      <c r="J286" s="241">
        <f>PRODUCT(F286,I286)</f>
        <v>0</v>
      </c>
      <c r="K286" s="106">
        <f>J286/100*21</f>
        <v>0</v>
      </c>
      <c r="L286" s="107">
        <f>J286+K286</f>
        <v>0</v>
      </c>
    </row>
    <row r="287" spans="1:12" ht="12.75">
      <c r="A287" s="117"/>
      <c r="B287" s="238"/>
      <c r="C287" s="238"/>
      <c r="D287" s="239" t="s">
        <v>2</v>
      </c>
      <c r="E287" s="240" t="s">
        <v>2</v>
      </c>
      <c r="F287" s="236" t="s">
        <v>2</v>
      </c>
      <c r="G287" s="41"/>
      <c r="H287" s="42"/>
      <c r="I287" s="123" t="s">
        <v>2</v>
      </c>
      <c r="J287" s="241" t="s">
        <v>2</v>
      </c>
      <c r="K287" s="106"/>
      <c r="L287" s="107"/>
    </row>
    <row r="288" spans="1:12" ht="12.75">
      <c r="A288" s="117" t="s">
        <v>58</v>
      </c>
      <c r="B288" s="238" t="s">
        <v>132</v>
      </c>
      <c r="C288" s="238" t="s">
        <v>415</v>
      </c>
      <c r="D288" s="239" t="s">
        <v>149</v>
      </c>
      <c r="E288" s="240" t="s">
        <v>140</v>
      </c>
      <c r="F288" s="175">
        <v>54</v>
      </c>
      <c r="G288" s="41"/>
      <c r="H288" s="42"/>
      <c r="I288" s="123">
        <f>SUM(G288,H288)</f>
        <v>0</v>
      </c>
      <c r="J288" s="241">
        <f>PRODUCT(F288,I288)</f>
        <v>0</v>
      </c>
      <c r="K288" s="106">
        <f>J288/100*21</f>
        <v>0</v>
      </c>
      <c r="L288" s="107">
        <f>J288+K288</f>
        <v>0</v>
      </c>
    </row>
    <row r="289" spans="1:12" ht="12.75">
      <c r="A289" s="117"/>
      <c r="B289" s="238"/>
      <c r="C289" s="238"/>
      <c r="D289" s="239" t="s">
        <v>2</v>
      </c>
      <c r="E289" s="240" t="s">
        <v>2</v>
      </c>
      <c r="F289" s="236" t="s">
        <v>2</v>
      </c>
      <c r="G289" s="39"/>
      <c r="H289" s="40"/>
      <c r="I289" s="123" t="s">
        <v>2</v>
      </c>
      <c r="J289" s="237" t="s">
        <v>2</v>
      </c>
      <c r="K289" s="106"/>
      <c r="L289" s="107"/>
    </row>
    <row r="290" spans="1:12" ht="12.75">
      <c r="A290" s="117" t="s">
        <v>59</v>
      </c>
      <c r="B290" s="238" t="s">
        <v>47</v>
      </c>
      <c r="C290" s="238" t="s">
        <v>385</v>
      </c>
      <c r="D290" s="239" t="s">
        <v>150</v>
      </c>
      <c r="E290" s="240" t="s">
        <v>1</v>
      </c>
      <c r="F290" s="242">
        <v>1</v>
      </c>
      <c r="G290" s="41"/>
      <c r="H290" s="42"/>
      <c r="I290" s="123">
        <f>SUM(G290,H290)</f>
        <v>0</v>
      </c>
      <c r="J290" s="241">
        <f>PRODUCT(F290,I290)</f>
        <v>0</v>
      </c>
      <c r="K290" s="106">
        <f>J290/100*21</f>
        <v>0</v>
      </c>
      <c r="L290" s="107">
        <f>J290+K290</f>
        <v>0</v>
      </c>
    </row>
    <row r="291" spans="1:12" ht="12.75">
      <c r="A291" s="232"/>
      <c r="B291" s="238"/>
      <c r="C291" s="238"/>
      <c r="D291" s="239" t="s">
        <v>2</v>
      </c>
      <c r="E291" s="240" t="s">
        <v>2</v>
      </c>
      <c r="F291" s="242" t="s">
        <v>2</v>
      </c>
      <c r="G291" s="41"/>
      <c r="H291" s="42"/>
      <c r="I291" s="123" t="s">
        <v>2</v>
      </c>
      <c r="J291" s="241" t="s">
        <v>2</v>
      </c>
      <c r="K291" s="106"/>
      <c r="L291" s="107"/>
    </row>
    <row r="292" spans="1:12" ht="12.75">
      <c r="A292" s="117" t="s">
        <v>60</v>
      </c>
      <c r="B292" s="238" t="s">
        <v>132</v>
      </c>
      <c r="C292" s="238" t="s">
        <v>416</v>
      </c>
      <c r="D292" s="239" t="s">
        <v>151</v>
      </c>
      <c r="E292" s="240" t="s">
        <v>140</v>
      </c>
      <c r="F292" s="242">
        <v>66</v>
      </c>
      <c r="G292" s="41"/>
      <c r="H292" s="42"/>
      <c r="I292" s="123">
        <f>SUM(G292,H292)</f>
        <v>0</v>
      </c>
      <c r="J292" s="241">
        <f>PRODUCT(F292,I292)</f>
        <v>0</v>
      </c>
      <c r="K292" s="106">
        <f>J292/100*21</f>
        <v>0</v>
      </c>
      <c r="L292" s="107">
        <f>J292+K292</f>
        <v>0</v>
      </c>
    </row>
    <row r="293" spans="1:12" ht="12.75">
      <c r="A293" s="117"/>
      <c r="B293" s="238"/>
      <c r="C293" s="238"/>
      <c r="D293" s="239" t="s">
        <v>2</v>
      </c>
      <c r="E293" s="240" t="s">
        <v>2</v>
      </c>
      <c r="F293" s="242" t="s">
        <v>2</v>
      </c>
      <c r="G293" s="41"/>
      <c r="H293" s="42"/>
      <c r="I293" s="123" t="s">
        <v>2</v>
      </c>
      <c r="J293" s="241" t="s">
        <v>2</v>
      </c>
      <c r="K293" s="106"/>
      <c r="L293" s="107"/>
    </row>
    <row r="294" spans="1:12" ht="12.75">
      <c r="A294" s="117" t="s">
        <v>61</v>
      </c>
      <c r="B294" s="238" t="s">
        <v>132</v>
      </c>
      <c r="C294" s="238" t="s">
        <v>417</v>
      </c>
      <c r="D294" s="239" t="s">
        <v>152</v>
      </c>
      <c r="E294" s="240" t="s">
        <v>140</v>
      </c>
      <c r="F294" s="242">
        <v>54</v>
      </c>
      <c r="G294" s="41"/>
      <c r="H294" s="42"/>
      <c r="I294" s="123">
        <f>SUM(G294,H294)</f>
        <v>0</v>
      </c>
      <c r="J294" s="241">
        <f>PRODUCT(F294,I294)</f>
        <v>0</v>
      </c>
      <c r="K294" s="106">
        <f>J294/100*21</f>
        <v>0</v>
      </c>
      <c r="L294" s="107">
        <f>J294+K294</f>
        <v>0</v>
      </c>
    </row>
    <row r="295" spans="1:12" ht="12.75">
      <c r="A295" s="117"/>
      <c r="B295" s="233"/>
      <c r="C295" s="233"/>
      <c r="D295" s="234" t="s">
        <v>2</v>
      </c>
      <c r="E295" s="235" t="s">
        <v>2</v>
      </c>
      <c r="F295" s="236" t="s">
        <v>2</v>
      </c>
      <c r="G295" s="39"/>
      <c r="H295" s="40"/>
      <c r="I295" s="123" t="s">
        <v>2</v>
      </c>
      <c r="J295" s="237" t="s">
        <v>2</v>
      </c>
      <c r="K295" s="106"/>
      <c r="L295" s="107"/>
    </row>
    <row r="296" spans="1:12" ht="26.25">
      <c r="A296" s="117" t="s">
        <v>62</v>
      </c>
      <c r="B296" s="238" t="s">
        <v>132</v>
      </c>
      <c r="C296" s="238" t="s">
        <v>418</v>
      </c>
      <c r="D296" s="239" t="s">
        <v>153</v>
      </c>
      <c r="E296" s="174" t="s">
        <v>140</v>
      </c>
      <c r="F296" s="175">
        <v>25</v>
      </c>
      <c r="G296" s="37"/>
      <c r="H296" s="38"/>
      <c r="I296" s="123">
        <f>SUM(G296,H296)</f>
        <v>0</v>
      </c>
      <c r="J296" s="130">
        <f>PRODUCT(F296,I296)</f>
        <v>0</v>
      </c>
      <c r="K296" s="106">
        <f>J296/100*21</f>
        <v>0</v>
      </c>
      <c r="L296" s="107">
        <f>J296+K296</f>
        <v>0</v>
      </c>
    </row>
    <row r="297" spans="1:12" ht="12.75">
      <c r="A297" s="117"/>
      <c r="B297" s="238"/>
      <c r="C297" s="238"/>
      <c r="D297" s="239" t="s">
        <v>2</v>
      </c>
      <c r="E297" s="174" t="s">
        <v>2</v>
      </c>
      <c r="F297" s="175" t="s">
        <v>2</v>
      </c>
      <c r="G297" s="37"/>
      <c r="H297" s="38"/>
      <c r="I297" s="123" t="s">
        <v>2</v>
      </c>
      <c r="J297" s="130" t="s">
        <v>2</v>
      </c>
      <c r="K297" s="106"/>
      <c r="L297" s="107"/>
    </row>
    <row r="298" spans="1:12" ht="26.25">
      <c r="A298" s="117" t="s">
        <v>63</v>
      </c>
      <c r="B298" s="238" t="s">
        <v>132</v>
      </c>
      <c r="C298" s="238" t="s">
        <v>419</v>
      </c>
      <c r="D298" s="239" t="s">
        <v>154</v>
      </c>
      <c r="E298" s="174" t="s">
        <v>140</v>
      </c>
      <c r="F298" s="175">
        <v>38</v>
      </c>
      <c r="G298" s="37"/>
      <c r="H298" s="38"/>
      <c r="I298" s="123">
        <f>SUM(G298,H298)</f>
        <v>0</v>
      </c>
      <c r="J298" s="130">
        <f>PRODUCT(F298,I298)</f>
        <v>0</v>
      </c>
      <c r="K298" s="106">
        <f>J298/100*21</f>
        <v>0</v>
      </c>
      <c r="L298" s="107">
        <f>J298+K298</f>
        <v>0</v>
      </c>
    </row>
    <row r="299" spans="1:12" ht="12.75">
      <c r="A299" s="117"/>
      <c r="B299" s="238"/>
      <c r="C299" s="238"/>
      <c r="D299" s="239"/>
      <c r="E299" s="174"/>
      <c r="F299" s="175"/>
      <c r="G299" s="37"/>
      <c r="H299" s="38"/>
      <c r="I299" s="123"/>
      <c r="J299" s="130"/>
      <c r="K299" s="106"/>
      <c r="L299" s="107"/>
    </row>
    <row r="300" spans="1:12" ht="26.25">
      <c r="A300" s="117" t="s">
        <v>129</v>
      </c>
      <c r="B300" s="238" t="s">
        <v>132</v>
      </c>
      <c r="C300" s="238" t="s">
        <v>420</v>
      </c>
      <c r="D300" s="239" t="s">
        <v>155</v>
      </c>
      <c r="E300" s="174" t="s">
        <v>140</v>
      </c>
      <c r="F300" s="175">
        <v>30</v>
      </c>
      <c r="G300" s="37"/>
      <c r="H300" s="38"/>
      <c r="I300" s="123">
        <f>SUM(G300,H300)</f>
        <v>0</v>
      </c>
      <c r="J300" s="130">
        <f>PRODUCT(F300,I300)</f>
        <v>0</v>
      </c>
      <c r="K300" s="106">
        <f>J300/100*21</f>
        <v>0</v>
      </c>
      <c r="L300" s="107">
        <f>J300+K300</f>
        <v>0</v>
      </c>
    </row>
    <row r="301" spans="1:12" ht="12.75">
      <c r="A301" s="117"/>
      <c r="B301" s="233"/>
      <c r="C301" s="233"/>
      <c r="D301" s="234" t="s">
        <v>2</v>
      </c>
      <c r="E301" s="174" t="s">
        <v>2</v>
      </c>
      <c r="F301" s="175" t="s">
        <v>2</v>
      </c>
      <c r="G301" s="37"/>
      <c r="H301" s="38"/>
      <c r="I301" s="123" t="s">
        <v>2</v>
      </c>
      <c r="J301" s="130" t="s">
        <v>2</v>
      </c>
      <c r="K301" s="106"/>
      <c r="L301" s="107"/>
    </row>
    <row r="302" spans="1:12" ht="26.25">
      <c r="A302" s="117" t="s">
        <v>130</v>
      </c>
      <c r="B302" s="238" t="s">
        <v>132</v>
      </c>
      <c r="C302" s="238" t="s">
        <v>421</v>
      </c>
      <c r="D302" s="239" t="s">
        <v>156</v>
      </c>
      <c r="E302" s="174" t="s">
        <v>140</v>
      </c>
      <c r="F302" s="175">
        <v>27</v>
      </c>
      <c r="G302" s="37"/>
      <c r="H302" s="38"/>
      <c r="I302" s="123">
        <f>SUM(G302,H302)</f>
        <v>0</v>
      </c>
      <c r="J302" s="130">
        <f>PRODUCT(F302,I302)</f>
        <v>0</v>
      </c>
      <c r="K302" s="106">
        <f>J302/100*21</f>
        <v>0</v>
      </c>
      <c r="L302" s="107">
        <f>J302+K302</f>
        <v>0</v>
      </c>
    </row>
    <row r="303" spans="1:12" ht="12.75">
      <c r="A303" s="117"/>
      <c r="B303" s="238"/>
      <c r="C303" s="238"/>
      <c r="D303" s="239"/>
      <c r="E303" s="174"/>
      <c r="F303" s="175"/>
      <c r="G303" s="37"/>
      <c r="H303" s="38"/>
      <c r="I303" s="123"/>
      <c r="J303" s="130"/>
      <c r="K303" s="106"/>
      <c r="L303" s="107"/>
    </row>
    <row r="304" spans="1:12" ht="26.25">
      <c r="A304" s="117" t="s">
        <v>288</v>
      </c>
      <c r="B304" s="238" t="s">
        <v>132</v>
      </c>
      <c r="C304" s="238" t="s">
        <v>422</v>
      </c>
      <c r="D304" s="239" t="s">
        <v>157</v>
      </c>
      <c r="E304" s="174" t="s">
        <v>140</v>
      </c>
      <c r="F304" s="175">
        <v>4</v>
      </c>
      <c r="G304" s="37"/>
      <c r="H304" s="38"/>
      <c r="I304" s="123">
        <f>SUM(G304,H304)</f>
        <v>0</v>
      </c>
      <c r="J304" s="130">
        <f>PRODUCT(F304,I304)</f>
        <v>0</v>
      </c>
      <c r="K304" s="106">
        <f>J304/100*21</f>
        <v>0</v>
      </c>
      <c r="L304" s="107">
        <f>J304+K304</f>
        <v>0</v>
      </c>
    </row>
    <row r="305" spans="1:12" ht="12.75">
      <c r="A305" s="117"/>
      <c r="B305" s="238"/>
      <c r="C305" s="238"/>
      <c r="D305" s="239"/>
      <c r="E305" s="174"/>
      <c r="F305" s="175"/>
      <c r="G305" s="37"/>
      <c r="H305" s="38"/>
      <c r="I305" s="123"/>
      <c r="J305" s="130"/>
      <c r="K305" s="106"/>
      <c r="L305" s="107"/>
    </row>
    <row r="306" spans="1:12" ht="12.75">
      <c r="A306" s="117" t="s">
        <v>545</v>
      </c>
      <c r="B306" s="238" t="s">
        <v>132</v>
      </c>
      <c r="C306" s="238" t="s">
        <v>546</v>
      </c>
      <c r="D306" s="239" t="s">
        <v>547</v>
      </c>
      <c r="E306" s="240" t="s">
        <v>1</v>
      </c>
      <c r="F306" s="242">
        <v>4</v>
      </c>
      <c r="G306" s="41"/>
      <c r="H306" s="42"/>
      <c r="I306" s="123">
        <f>SUM(G306,H306)</f>
        <v>0</v>
      </c>
      <c r="J306" s="241">
        <f>PRODUCT(F306,I306)</f>
        <v>0</v>
      </c>
      <c r="K306" s="106">
        <f>J306/100*21</f>
        <v>0</v>
      </c>
      <c r="L306" s="107">
        <f>J306+K306</f>
        <v>0</v>
      </c>
    </row>
    <row r="307" spans="1:12" ht="12.75">
      <c r="A307" s="117"/>
      <c r="B307" s="238"/>
      <c r="C307" s="238"/>
      <c r="D307" s="239"/>
      <c r="E307" s="240"/>
      <c r="F307" s="242"/>
      <c r="G307" s="41"/>
      <c r="H307" s="42"/>
      <c r="I307" s="123"/>
      <c r="J307" s="241"/>
      <c r="K307" s="106"/>
      <c r="L307" s="107"/>
    </row>
    <row r="308" spans="1:12" ht="12.75">
      <c r="A308" s="117" t="s">
        <v>548</v>
      </c>
      <c r="B308" s="238" t="s">
        <v>132</v>
      </c>
      <c r="C308" s="238" t="s">
        <v>549</v>
      </c>
      <c r="D308" s="239" t="s">
        <v>658</v>
      </c>
      <c r="E308" s="240" t="s">
        <v>1</v>
      </c>
      <c r="F308" s="242">
        <v>4</v>
      </c>
      <c r="G308" s="41"/>
      <c r="H308" s="42"/>
      <c r="I308" s="123">
        <f>SUM(G308,H308)</f>
        <v>0</v>
      </c>
      <c r="J308" s="241">
        <f>PRODUCT(F308,I308)</f>
        <v>0</v>
      </c>
      <c r="K308" s="106">
        <f>J308/100*21</f>
        <v>0</v>
      </c>
      <c r="L308" s="107">
        <f>J308+K308</f>
        <v>0</v>
      </c>
    </row>
    <row r="309" spans="1:12" ht="12.75">
      <c r="A309" s="117"/>
      <c r="B309" s="238"/>
      <c r="C309" s="238"/>
      <c r="D309" s="239"/>
      <c r="E309" s="174"/>
      <c r="F309" s="175"/>
      <c r="G309" s="37"/>
      <c r="H309" s="38"/>
      <c r="I309" s="123"/>
      <c r="J309" s="130"/>
      <c r="K309" s="106"/>
      <c r="L309" s="107"/>
    </row>
    <row r="310" spans="1:12" ht="12.75">
      <c r="A310" s="117" t="s">
        <v>550</v>
      </c>
      <c r="B310" s="238" t="s">
        <v>132</v>
      </c>
      <c r="C310" s="238" t="s">
        <v>551</v>
      </c>
      <c r="D310" s="239" t="s">
        <v>552</v>
      </c>
      <c r="E310" s="240" t="s">
        <v>1</v>
      </c>
      <c r="F310" s="242">
        <v>12</v>
      </c>
      <c r="G310" s="41"/>
      <c r="H310" s="42"/>
      <c r="I310" s="123">
        <f>SUM(G310,H310)</f>
        <v>0</v>
      </c>
      <c r="J310" s="241">
        <f>PRODUCT(F310,I310)</f>
        <v>0</v>
      </c>
      <c r="K310" s="106">
        <f>J310/100*21</f>
        <v>0</v>
      </c>
      <c r="L310" s="107">
        <f>J310+K310</f>
        <v>0</v>
      </c>
    </row>
    <row r="311" spans="1:12" ht="12.75">
      <c r="A311" s="117"/>
      <c r="B311" s="238"/>
      <c r="C311" s="238"/>
      <c r="D311" s="239" t="s">
        <v>423</v>
      </c>
      <c r="E311" s="240"/>
      <c r="F311" s="242"/>
      <c r="G311" s="41"/>
      <c r="H311" s="42"/>
      <c r="I311" s="123"/>
      <c r="J311" s="241"/>
      <c r="K311" s="106"/>
      <c r="L311" s="107"/>
    </row>
    <row r="312" spans="1:12" ht="12.75">
      <c r="A312" s="117"/>
      <c r="B312" s="238"/>
      <c r="C312" s="238"/>
      <c r="D312" s="239"/>
      <c r="E312" s="174"/>
      <c r="F312" s="175"/>
      <c r="G312" s="37"/>
      <c r="H312" s="38"/>
      <c r="I312" s="123"/>
      <c r="J312" s="130"/>
      <c r="K312" s="106"/>
      <c r="L312" s="107"/>
    </row>
    <row r="313" spans="1:12" ht="12.75">
      <c r="A313" s="117" t="s">
        <v>553</v>
      </c>
      <c r="B313" s="238" t="s">
        <v>132</v>
      </c>
      <c r="C313" s="238" t="s">
        <v>554</v>
      </c>
      <c r="D313" s="239" t="s">
        <v>555</v>
      </c>
      <c r="E313" s="240" t="s">
        <v>1</v>
      </c>
      <c r="F313" s="242">
        <v>12</v>
      </c>
      <c r="G313" s="41"/>
      <c r="H313" s="42"/>
      <c r="I313" s="123">
        <f>SUM(G313,H313)</f>
        <v>0</v>
      </c>
      <c r="J313" s="241">
        <f>PRODUCT(F313,I313)</f>
        <v>0</v>
      </c>
      <c r="K313" s="106">
        <f>J313/100*21</f>
        <v>0</v>
      </c>
      <c r="L313" s="107">
        <f>J313+K313</f>
        <v>0</v>
      </c>
    </row>
    <row r="314" spans="1:12" ht="12.75">
      <c r="A314" s="117"/>
      <c r="B314" s="238"/>
      <c r="C314" s="238"/>
      <c r="D314" s="239"/>
      <c r="E314" s="174"/>
      <c r="F314" s="175"/>
      <c r="G314" s="37"/>
      <c r="H314" s="38"/>
      <c r="I314" s="123"/>
      <c r="J314" s="130"/>
      <c r="K314" s="106"/>
      <c r="L314" s="107"/>
    </row>
    <row r="315" spans="1:12" ht="12.75">
      <c r="A315" s="117" t="s">
        <v>402</v>
      </c>
      <c r="B315" s="238" t="s">
        <v>132</v>
      </c>
      <c r="C315" s="238" t="s">
        <v>424</v>
      </c>
      <c r="D315" s="239" t="s">
        <v>158</v>
      </c>
      <c r="E315" s="240" t="s">
        <v>1</v>
      </c>
      <c r="F315" s="242">
        <v>8</v>
      </c>
      <c r="G315" s="41"/>
      <c r="H315" s="42"/>
      <c r="I315" s="123">
        <f>SUM(G315,H315)</f>
        <v>0</v>
      </c>
      <c r="J315" s="241">
        <f>PRODUCT(F315,I315)</f>
        <v>0</v>
      </c>
      <c r="K315" s="106">
        <f>J315/100*21</f>
        <v>0</v>
      </c>
      <c r="L315" s="107">
        <f>J315+K315</f>
        <v>0</v>
      </c>
    </row>
    <row r="316" spans="1:12" ht="12.75">
      <c r="A316" s="117"/>
      <c r="B316" s="238"/>
      <c r="C316" s="238"/>
      <c r="D316" s="239" t="s">
        <v>159</v>
      </c>
      <c r="E316" s="240"/>
      <c r="F316" s="242"/>
      <c r="G316" s="41"/>
      <c r="H316" s="42"/>
      <c r="I316" s="123"/>
      <c r="J316" s="241"/>
      <c r="K316" s="106"/>
      <c r="L316" s="107"/>
    </row>
    <row r="317" spans="1:12" ht="12.75">
      <c r="A317" s="117"/>
      <c r="B317" s="238"/>
      <c r="C317" s="238"/>
      <c r="D317" s="239" t="s">
        <v>423</v>
      </c>
      <c r="E317" s="240"/>
      <c r="F317" s="242"/>
      <c r="G317" s="41"/>
      <c r="H317" s="42"/>
      <c r="I317" s="123"/>
      <c r="J317" s="241"/>
      <c r="K317" s="106"/>
      <c r="L317" s="107"/>
    </row>
    <row r="318" spans="1:12" ht="12.75">
      <c r="A318" s="117"/>
      <c r="B318" s="238"/>
      <c r="C318" s="238"/>
      <c r="D318" s="239"/>
      <c r="E318" s="240"/>
      <c r="F318" s="242"/>
      <c r="G318" s="41"/>
      <c r="H318" s="42"/>
      <c r="I318" s="123"/>
      <c r="J318" s="241"/>
      <c r="K318" s="106"/>
      <c r="L318" s="107"/>
    </row>
    <row r="319" spans="1:12" ht="12.75">
      <c r="A319" s="117" t="s">
        <v>403</v>
      </c>
      <c r="B319" s="238" t="s">
        <v>132</v>
      </c>
      <c r="C319" s="238" t="s">
        <v>425</v>
      </c>
      <c r="D319" s="239" t="s">
        <v>160</v>
      </c>
      <c r="E319" s="240" t="s">
        <v>1</v>
      </c>
      <c r="F319" s="242">
        <v>8</v>
      </c>
      <c r="G319" s="41"/>
      <c r="H319" s="42"/>
      <c r="I319" s="123">
        <f>SUM(G319,H319)</f>
        <v>0</v>
      </c>
      <c r="J319" s="241">
        <f>PRODUCT(F319,I319)</f>
        <v>0</v>
      </c>
      <c r="K319" s="106">
        <f>J319/100*21</f>
        <v>0</v>
      </c>
      <c r="L319" s="107">
        <f>J319+K319</f>
        <v>0</v>
      </c>
    </row>
    <row r="320" spans="1:12" ht="12.75">
      <c r="A320" s="117"/>
      <c r="B320" s="233"/>
      <c r="C320" s="233"/>
      <c r="D320" s="234"/>
      <c r="E320" s="235"/>
      <c r="F320" s="236"/>
      <c r="G320" s="39"/>
      <c r="H320" s="40"/>
      <c r="I320" s="123"/>
      <c r="J320" s="237"/>
      <c r="K320" s="106"/>
      <c r="L320" s="107"/>
    </row>
    <row r="321" spans="1:12" ht="12.75">
      <c r="A321" s="117" t="s">
        <v>556</v>
      </c>
      <c r="B321" s="238" t="s">
        <v>132</v>
      </c>
      <c r="C321" s="238" t="s">
        <v>557</v>
      </c>
      <c r="D321" s="239" t="s">
        <v>558</v>
      </c>
      <c r="E321" s="240" t="s">
        <v>1</v>
      </c>
      <c r="F321" s="242">
        <v>4</v>
      </c>
      <c r="G321" s="41"/>
      <c r="H321" s="42"/>
      <c r="I321" s="123">
        <f>SUM(G321,H321)</f>
        <v>0</v>
      </c>
      <c r="J321" s="241">
        <f>PRODUCT(F321,I321)</f>
        <v>0</v>
      </c>
      <c r="K321" s="106">
        <f>J321/100*21</f>
        <v>0</v>
      </c>
      <c r="L321" s="107">
        <f>J321+K321</f>
        <v>0</v>
      </c>
    </row>
    <row r="322" spans="1:12" ht="12.75">
      <c r="A322" s="117"/>
      <c r="B322" s="238"/>
      <c r="C322" s="238"/>
      <c r="D322" s="239" t="s">
        <v>159</v>
      </c>
      <c r="E322" s="240"/>
      <c r="F322" s="242"/>
      <c r="G322" s="41"/>
      <c r="H322" s="42"/>
      <c r="I322" s="123"/>
      <c r="J322" s="241"/>
      <c r="K322" s="106"/>
      <c r="L322" s="107"/>
    </row>
    <row r="323" spans="1:12" ht="12.75">
      <c r="A323" s="232"/>
      <c r="B323" s="238"/>
      <c r="C323" s="238"/>
      <c r="D323" s="239" t="s">
        <v>423</v>
      </c>
      <c r="E323" s="240"/>
      <c r="F323" s="242"/>
      <c r="G323" s="41"/>
      <c r="H323" s="42"/>
      <c r="I323" s="123"/>
      <c r="J323" s="241"/>
      <c r="K323" s="106"/>
      <c r="L323" s="107"/>
    </row>
    <row r="324" spans="1:12" ht="12.75">
      <c r="A324" s="232"/>
      <c r="B324" s="238"/>
      <c r="C324" s="238"/>
      <c r="D324" s="239"/>
      <c r="E324" s="240"/>
      <c r="F324" s="242"/>
      <c r="G324" s="41"/>
      <c r="H324" s="42"/>
      <c r="I324" s="123"/>
      <c r="J324" s="241"/>
      <c r="K324" s="106"/>
      <c r="L324" s="107"/>
    </row>
    <row r="325" spans="1:12" ht="12.75">
      <c r="A325" s="117" t="s">
        <v>404</v>
      </c>
      <c r="B325" s="238" t="s">
        <v>132</v>
      </c>
      <c r="C325" s="238" t="s">
        <v>426</v>
      </c>
      <c r="D325" s="239" t="s">
        <v>161</v>
      </c>
      <c r="E325" s="240" t="s">
        <v>1</v>
      </c>
      <c r="F325" s="242">
        <v>4</v>
      </c>
      <c r="G325" s="41"/>
      <c r="H325" s="42"/>
      <c r="I325" s="123">
        <f>SUM(G325,H325)</f>
        <v>0</v>
      </c>
      <c r="J325" s="241">
        <f>PRODUCT(F325,I325)</f>
        <v>0</v>
      </c>
      <c r="K325" s="106">
        <f>J325/100*21</f>
        <v>0</v>
      </c>
      <c r="L325" s="107">
        <f>J325+K325</f>
        <v>0</v>
      </c>
    </row>
    <row r="326" spans="1:12" ht="12.75">
      <c r="A326" s="232"/>
      <c r="B326" s="238"/>
      <c r="C326" s="238"/>
      <c r="D326" s="239"/>
      <c r="E326" s="240"/>
      <c r="F326" s="242"/>
      <c r="G326" s="41"/>
      <c r="H326" s="42"/>
      <c r="I326" s="123"/>
      <c r="J326" s="241"/>
      <c r="K326" s="106"/>
      <c r="L326" s="107"/>
    </row>
    <row r="327" spans="1:12" ht="12.75">
      <c r="A327" s="117" t="s">
        <v>405</v>
      </c>
      <c r="B327" s="238" t="s">
        <v>132</v>
      </c>
      <c r="C327" s="238" t="s">
        <v>427</v>
      </c>
      <c r="D327" s="239" t="s">
        <v>162</v>
      </c>
      <c r="E327" s="240" t="s">
        <v>1</v>
      </c>
      <c r="F327" s="242">
        <v>4</v>
      </c>
      <c r="G327" s="41"/>
      <c r="H327" s="42"/>
      <c r="I327" s="123">
        <f>SUM(G327,H327)</f>
        <v>0</v>
      </c>
      <c r="J327" s="241">
        <f>PRODUCT(F327,I327)</f>
        <v>0</v>
      </c>
      <c r="K327" s="106">
        <f>J327/100*21</f>
        <v>0</v>
      </c>
      <c r="L327" s="107">
        <f>J327+K327</f>
        <v>0</v>
      </c>
    </row>
    <row r="328" spans="1:12" ht="12.75">
      <c r="A328" s="117"/>
      <c r="B328" s="238"/>
      <c r="C328" s="238"/>
      <c r="D328" s="239"/>
      <c r="E328" s="240"/>
      <c r="F328" s="242"/>
      <c r="G328" s="41"/>
      <c r="H328" s="42"/>
      <c r="I328" s="123"/>
      <c r="J328" s="241"/>
      <c r="K328" s="106"/>
      <c r="L328" s="107"/>
    </row>
    <row r="329" spans="1:12" ht="12.75">
      <c r="A329" s="117" t="s">
        <v>406</v>
      </c>
      <c r="B329" s="238" t="s">
        <v>132</v>
      </c>
      <c r="C329" s="238" t="s">
        <v>428</v>
      </c>
      <c r="D329" s="239" t="s">
        <v>163</v>
      </c>
      <c r="E329" s="240" t="s">
        <v>1</v>
      </c>
      <c r="F329" s="242">
        <v>4</v>
      </c>
      <c r="G329" s="41"/>
      <c r="H329" s="42"/>
      <c r="I329" s="123">
        <f>SUM(G329,H329)</f>
        <v>0</v>
      </c>
      <c r="J329" s="241">
        <f>PRODUCT(F329,I329)</f>
        <v>0</v>
      </c>
      <c r="K329" s="106">
        <f>J329/100*21</f>
        <v>0</v>
      </c>
      <c r="L329" s="107">
        <f>J329+K329</f>
        <v>0</v>
      </c>
    </row>
    <row r="330" spans="1:12" ht="12.75">
      <c r="A330" s="117"/>
      <c r="B330" s="238"/>
      <c r="C330" s="238"/>
      <c r="D330" s="239"/>
      <c r="E330" s="240"/>
      <c r="F330" s="242"/>
      <c r="G330" s="41"/>
      <c r="H330" s="42"/>
      <c r="I330" s="123"/>
      <c r="J330" s="241"/>
      <c r="K330" s="106"/>
      <c r="L330" s="107"/>
    </row>
    <row r="331" spans="1:12" ht="12.75">
      <c r="A331" s="117" t="s">
        <v>559</v>
      </c>
      <c r="B331" s="238" t="s">
        <v>132</v>
      </c>
      <c r="C331" s="238" t="s">
        <v>560</v>
      </c>
      <c r="D331" s="239" t="s">
        <v>561</v>
      </c>
      <c r="E331" s="240" t="s">
        <v>1</v>
      </c>
      <c r="F331" s="242">
        <v>12</v>
      </c>
      <c r="G331" s="41"/>
      <c r="H331" s="42"/>
      <c r="I331" s="123">
        <f>SUM(G331,H331)</f>
        <v>0</v>
      </c>
      <c r="J331" s="241">
        <f>PRODUCT(F331,I331)</f>
        <v>0</v>
      </c>
      <c r="K331" s="106">
        <f>J331/100*21</f>
        <v>0</v>
      </c>
      <c r="L331" s="107">
        <f>J331+K331</f>
        <v>0</v>
      </c>
    </row>
    <row r="332" spans="1:12" ht="12.75">
      <c r="A332" s="117"/>
      <c r="B332" s="238"/>
      <c r="C332" s="238"/>
      <c r="D332" s="239"/>
      <c r="E332" s="240"/>
      <c r="F332" s="242"/>
      <c r="G332" s="41"/>
      <c r="H332" s="42"/>
      <c r="I332" s="123"/>
      <c r="J332" s="241"/>
      <c r="K332" s="106"/>
      <c r="L332" s="107"/>
    </row>
    <row r="333" spans="1:12" ht="12.75">
      <c r="A333" s="117" t="s">
        <v>407</v>
      </c>
      <c r="B333" s="238" t="s">
        <v>132</v>
      </c>
      <c r="C333" s="238" t="s">
        <v>429</v>
      </c>
      <c r="D333" s="239" t="s">
        <v>164</v>
      </c>
      <c r="E333" s="240" t="s">
        <v>1</v>
      </c>
      <c r="F333" s="242">
        <v>4</v>
      </c>
      <c r="G333" s="41"/>
      <c r="H333" s="42"/>
      <c r="I333" s="123">
        <f>SUM(G333,H333)</f>
        <v>0</v>
      </c>
      <c r="J333" s="241">
        <f>PRODUCT(F333,I333)</f>
        <v>0</v>
      </c>
      <c r="K333" s="106">
        <f>J333/100*21</f>
        <v>0</v>
      </c>
      <c r="L333" s="107">
        <f>J333+K333</f>
        <v>0</v>
      </c>
    </row>
    <row r="334" spans="1:12" ht="12.75">
      <c r="A334" s="117"/>
      <c r="B334" s="238"/>
      <c r="C334" s="238"/>
      <c r="D334" s="239"/>
      <c r="E334" s="240"/>
      <c r="F334" s="242"/>
      <c r="G334" s="41"/>
      <c r="H334" s="42"/>
      <c r="I334" s="123"/>
      <c r="J334" s="241"/>
      <c r="K334" s="106"/>
      <c r="L334" s="107"/>
    </row>
    <row r="335" spans="1:12" ht="12.75">
      <c r="A335" s="117" t="s">
        <v>408</v>
      </c>
      <c r="B335" s="238" t="s">
        <v>132</v>
      </c>
      <c r="C335" s="238" t="s">
        <v>430</v>
      </c>
      <c r="D335" s="239" t="s">
        <v>165</v>
      </c>
      <c r="E335" s="240" t="s">
        <v>1</v>
      </c>
      <c r="F335" s="242">
        <v>28</v>
      </c>
      <c r="G335" s="41"/>
      <c r="H335" s="42"/>
      <c r="I335" s="123">
        <f>SUM(G335,H335)</f>
        <v>0</v>
      </c>
      <c r="J335" s="241">
        <f>PRODUCT(F335,I335)</f>
        <v>0</v>
      </c>
      <c r="K335" s="106">
        <f>J335/100*21</f>
        <v>0</v>
      </c>
      <c r="L335" s="107">
        <f>J335+K335</f>
        <v>0</v>
      </c>
    </row>
    <row r="336" spans="1:12" ht="12.75">
      <c r="A336" s="117"/>
      <c r="B336" s="238"/>
      <c r="C336" s="238"/>
      <c r="D336" s="239"/>
      <c r="E336" s="240"/>
      <c r="F336" s="242"/>
      <c r="G336" s="41"/>
      <c r="H336" s="42"/>
      <c r="I336" s="123"/>
      <c r="J336" s="241"/>
      <c r="K336" s="106"/>
      <c r="L336" s="107"/>
    </row>
    <row r="337" spans="1:12" ht="12.75">
      <c r="A337" s="117" t="s">
        <v>562</v>
      </c>
      <c r="B337" s="238" t="s">
        <v>132</v>
      </c>
      <c r="C337" s="238" t="s">
        <v>563</v>
      </c>
      <c r="D337" s="239" t="s">
        <v>564</v>
      </c>
      <c r="E337" s="240" t="s">
        <v>1</v>
      </c>
      <c r="F337" s="242">
        <v>12</v>
      </c>
      <c r="G337" s="41"/>
      <c r="H337" s="42"/>
      <c r="I337" s="123">
        <f>SUM(G337,H337)</f>
        <v>0</v>
      </c>
      <c r="J337" s="241">
        <f>PRODUCT(F337,I337)</f>
        <v>0</v>
      </c>
      <c r="K337" s="106">
        <f>J337/100*21</f>
        <v>0</v>
      </c>
      <c r="L337" s="107">
        <f>J337+K337</f>
        <v>0</v>
      </c>
    </row>
    <row r="338" spans="1:12" ht="12.75">
      <c r="A338" s="117"/>
      <c r="B338" s="238"/>
      <c r="C338" s="238"/>
      <c r="D338" s="239"/>
      <c r="E338" s="240"/>
      <c r="F338" s="242"/>
      <c r="G338" s="41"/>
      <c r="H338" s="42"/>
      <c r="I338" s="123"/>
      <c r="J338" s="241"/>
      <c r="K338" s="106"/>
      <c r="L338" s="107"/>
    </row>
    <row r="339" spans="1:12" ht="12.75">
      <c r="A339" s="117" t="s">
        <v>409</v>
      </c>
      <c r="B339" s="238" t="s">
        <v>132</v>
      </c>
      <c r="C339" s="238" t="s">
        <v>431</v>
      </c>
      <c r="D339" s="239" t="s">
        <v>166</v>
      </c>
      <c r="E339" s="240" t="s">
        <v>1</v>
      </c>
      <c r="F339" s="242">
        <v>14</v>
      </c>
      <c r="G339" s="41"/>
      <c r="H339" s="42"/>
      <c r="I339" s="123">
        <f>SUM(G339,H339)</f>
        <v>0</v>
      </c>
      <c r="J339" s="241">
        <f>PRODUCT(F339,I339)</f>
        <v>0</v>
      </c>
      <c r="K339" s="106">
        <f>J339/100*21</f>
        <v>0</v>
      </c>
      <c r="L339" s="107">
        <f>J339+K339</f>
        <v>0</v>
      </c>
    </row>
    <row r="340" spans="1:12" ht="12.75">
      <c r="A340" s="232"/>
      <c r="B340" s="233"/>
      <c r="C340" s="233"/>
      <c r="D340" s="234"/>
      <c r="E340" s="235"/>
      <c r="F340" s="236"/>
      <c r="G340" s="39"/>
      <c r="H340" s="40"/>
      <c r="I340" s="123"/>
      <c r="J340" s="237"/>
      <c r="K340" s="106"/>
      <c r="L340" s="107"/>
    </row>
    <row r="341" spans="1:12" ht="12.75">
      <c r="A341" s="117" t="s">
        <v>565</v>
      </c>
      <c r="B341" s="118" t="s">
        <v>132</v>
      </c>
      <c r="C341" s="118" t="s">
        <v>566</v>
      </c>
      <c r="D341" s="239" t="s">
        <v>567</v>
      </c>
      <c r="E341" s="174" t="s">
        <v>1</v>
      </c>
      <c r="F341" s="175">
        <v>4</v>
      </c>
      <c r="G341" s="41"/>
      <c r="H341" s="42"/>
      <c r="I341" s="123">
        <f>SUM(G341,H341)</f>
        <v>0</v>
      </c>
      <c r="J341" s="241">
        <f>PRODUCT(F341,I341)</f>
        <v>0</v>
      </c>
      <c r="K341" s="106">
        <f>J341/100*21</f>
        <v>0</v>
      </c>
      <c r="L341" s="107">
        <f>J341+K341</f>
        <v>0</v>
      </c>
    </row>
    <row r="342" spans="1:12" ht="12.75">
      <c r="A342" s="232"/>
      <c r="B342" s="118"/>
      <c r="C342" s="118"/>
      <c r="D342" s="234"/>
      <c r="E342" s="235"/>
      <c r="F342" s="236"/>
      <c r="G342" s="39"/>
      <c r="H342" s="40"/>
      <c r="I342" s="123"/>
      <c r="J342" s="237"/>
      <c r="K342" s="106"/>
      <c r="L342" s="107"/>
    </row>
    <row r="343" spans="1:12" ht="12.75">
      <c r="A343" s="117" t="s">
        <v>410</v>
      </c>
      <c r="B343" s="118" t="s">
        <v>47</v>
      </c>
      <c r="C343" s="118" t="s">
        <v>385</v>
      </c>
      <c r="D343" s="173" t="s">
        <v>167</v>
      </c>
      <c r="E343" s="174" t="s">
        <v>1</v>
      </c>
      <c r="F343" s="175">
        <v>32</v>
      </c>
      <c r="G343" s="37"/>
      <c r="H343" s="38"/>
      <c r="I343" s="123">
        <f>SUM(G343,H343)</f>
        <v>0</v>
      </c>
      <c r="J343" s="130">
        <f>PRODUCT(F343,I343)</f>
        <v>0</v>
      </c>
      <c r="K343" s="106">
        <f>J343/100*21</f>
        <v>0</v>
      </c>
      <c r="L343" s="107">
        <f>J343+K343</f>
        <v>0</v>
      </c>
    </row>
    <row r="344" spans="1:12" ht="12.75">
      <c r="A344" s="117"/>
      <c r="B344" s="118"/>
      <c r="C344" s="118"/>
      <c r="D344" s="173" t="s">
        <v>2</v>
      </c>
      <c r="E344" s="174"/>
      <c r="F344" s="236"/>
      <c r="G344" s="37"/>
      <c r="H344" s="38"/>
      <c r="I344" s="123"/>
      <c r="J344" s="130"/>
      <c r="K344" s="106"/>
      <c r="L344" s="107"/>
    </row>
    <row r="345" spans="1:12" ht="12.75">
      <c r="A345" s="117" t="s">
        <v>411</v>
      </c>
      <c r="B345" s="118" t="s">
        <v>47</v>
      </c>
      <c r="C345" s="118" t="s">
        <v>385</v>
      </c>
      <c r="D345" s="173" t="s">
        <v>168</v>
      </c>
      <c r="E345" s="174" t="s">
        <v>1</v>
      </c>
      <c r="F345" s="175">
        <v>28</v>
      </c>
      <c r="G345" s="37"/>
      <c r="H345" s="38"/>
      <c r="I345" s="123">
        <f>SUM(G345,H345)</f>
        <v>0</v>
      </c>
      <c r="J345" s="130">
        <f>PRODUCT(F345,I345)</f>
        <v>0</v>
      </c>
      <c r="K345" s="106">
        <f>J345/100*21</f>
        <v>0</v>
      </c>
      <c r="L345" s="107">
        <f>J345+K345</f>
        <v>0</v>
      </c>
    </row>
    <row r="346" spans="1:12" ht="12.75">
      <c r="A346" s="117"/>
      <c r="B346" s="118"/>
      <c r="C346" s="118"/>
      <c r="D346" s="173" t="s">
        <v>2</v>
      </c>
      <c r="E346" s="174"/>
      <c r="F346" s="236"/>
      <c r="G346" s="37"/>
      <c r="H346" s="38"/>
      <c r="I346" s="123"/>
      <c r="J346" s="130"/>
      <c r="K346" s="106"/>
      <c r="L346" s="107"/>
    </row>
    <row r="347" spans="1:12" ht="12.75">
      <c r="A347" s="117" t="s">
        <v>412</v>
      </c>
      <c r="B347" s="118" t="s">
        <v>47</v>
      </c>
      <c r="C347" s="118" t="s">
        <v>195</v>
      </c>
      <c r="D347" s="173" t="s">
        <v>169</v>
      </c>
      <c r="E347" s="174" t="s">
        <v>140</v>
      </c>
      <c r="F347" s="175">
        <v>120</v>
      </c>
      <c r="G347" s="37"/>
      <c r="H347" s="38"/>
      <c r="I347" s="123">
        <f>SUM(G347,H347)</f>
        <v>0</v>
      </c>
      <c r="J347" s="124">
        <f>PRODUCT(F347,I347)</f>
        <v>0</v>
      </c>
      <c r="K347" s="106">
        <f>J347/100*21</f>
        <v>0</v>
      </c>
      <c r="L347" s="107">
        <f>J347+K347</f>
        <v>0</v>
      </c>
    </row>
    <row r="348" spans="1:12" ht="12.75">
      <c r="A348" s="117"/>
      <c r="B348" s="118"/>
      <c r="C348" s="118"/>
      <c r="D348" s="234"/>
      <c r="E348" s="235"/>
      <c r="F348" s="236"/>
      <c r="G348" s="39"/>
      <c r="H348" s="40"/>
      <c r="I348" s="123"/>
      <c r="J348" s="237"/>
      <c r="K348" s="106"/>
      <c r="L348" s="107"/>
    </row>
    <row r="349" spans="1:12" ht="12.75">
      <c r="A349" s="117" t="s">
        <v>413</v>
      </c>
      <c r="B349" s="118" t="s">
        <v>132</v>
      </c>
      <c r="C349" s="118" t="s">
        <v>432</v>
      </c>
      <c r="D349" s="173" t="s">
        <v>170</v>
      </c>
      <c r="E349" s="174" t="s">
        <v>140</v>
      </c>
      <c r="F349" s="175">
        <v>120</v>
      </c>
      <c r="G349" s="37"/>
      <c r="H349" s="38"/>
      <c r="I349" s="123">
        <f>SUM(G349,H349)</f>
        <v>0</v>
      </c>
      <c r="J349" s="124">
        <f>PRODUCT(F349,I349)</f>
        <v>0</v>
      </c>
      <c r="K349" s="106">
        <f>J349/100*21</f>
        <v>0</v>
      </c>
      <c r="L349" s="107">
        <f>J349+K349</f>
        <v>0</v>
      </c>
    </row>
    <row r="350" spans="1:12" ht="12.75">
      <c r="A350" s="117"/>
      <c r="B350" s="118"/>
      <c r="C350" s="118"/>
      <c r="D350" s="173"/>
      <c r="E350" s="174"/>
      <c r="F350" s="175"/>
      <c r="G350" s="37"/>
      <c r="H350" s="38"/>
      <c r="I350" s="123"/>
      <c r="J350" s="130"/>
      <c r="K350" s="106"/>
      <c r="L350" s="107"/>
    </row>
    <row r="351" spans="1:12" ht="12.75">
      <c r="A351" s="117" t="s">
        <v>442</v>
      </c>
      <c r="B351" s="135" t="s">
        <v>47</v>
      </c>
      <c r="C351" s="135" t="s">
        <v>47</v>
      </c>
      <c r="D351" s="119" t="s">
        <v>125</v>
      </c>
      <c r="E351" s="136" t="s">
        <v>126</v>
      </c>
      <c r="F351" s="137">
        <v>1</v>
      </c>
      <c r="G351" s="23"/>
      <c r="H351" s="24"/>
      <c r="I351" s="123">
        <f>G351+H351</f>
        <v>0</v>
      </c>
      <c r="J351" s="140">
        <f>I351*F351</f>
        <v>0</v>
      </c>
      <c r="K351" s="106">
        <f>J351/100*21</f>
        <v>0</v>
      </c>
      <c r="L351" s="107">
        <f>J351+K351</f>
        <v>0</v>
      </c>
    </row>
    <row r="352" spans="1:12" ht="12.75">
      <c r="A352" s="117"/>
      <c r="B352" s="135"/>
      <c r="C352" s="135"/>
      <c r="D352" s="119" t="s">
        <v>2</v>
      </c>
      <c r="E352" s="136"/>
      <c r="F352" s="137"/>
      <c r="G352" s="23"/>
      <c r="H352" s="24"/>
      <c r="I352" s="123"/>
      <c r="J352" s="142"/>
      <c r="K352" s="106"/>
      <c r="L352" s="107"/>
    </row>
    <row r="353" spans="1:12" ht="12.75">
      <c r="A353" s="177" t="s">
        <v>64</v>
      </c>
      <c r="B353" s="171"/>
      <c r="C353" s="118"/>
      <c r="D353" s="179" t="s">
        <v>245</v>
      </c>
      <c r="E353" s="174"/>
      <c r="F353" s="175"/>
      <c r="G353" s="37"/>
      <c r="H353" s="38"/>
      <c r="I353" s="123"/>
      <c r="J353" s="124"/>
      <c r="K353" s="106"/>
      <c r="L353" s="107"/>
    </row>
    <row r="354" spans="1:12" ht="12.75">
      <c r="A354" s="117"/>
      <c r="B354" s="118"/>
      <c r="C354" s="118"/>
      <c r="D354" s="173" t="s">
        <v>2</v>
      </c>
      <c r="E354" s="174" t="s">
        <v>2</v>
      </c>
      <c r="F354" s="175" t="s">
        <v>2</v>
      </c>
      <c r="G354" s="37"/>
      <c r="H354" s="38"/>
      <c r="I354" s="123" t="s">
        <v>2</v>
      </c>
      <c r="J354" s="124" t="s">
        <v>2</v>
      </c>
      <c r="K354" s="106"/>
      <c r="L354" s="107"/>
    </row>
    <row r="355" spans="1:12" ht="66">
      <c r="A355" s="117" t="s">
        <v>65</v>
      </c>
      <c r="B355" s="118" t="s">
        <v>47</v>
      </c>
      <c r="C355" s="118" t="s">
        <v>47</v>
      </c>
      <c r="D355" s="173" t="s">
        <v>171</v>
      </c>
      <c r="E355" s="174" t="s">
        <v>143</v>
      </c>
      <c r="F355" s="175">
        <v>5</v>
      </c>
      <c r="G355" s="37"/>
      <c r="H355" s="38"/>
      <c r="I355" s="123">
        <f>SUM(G355,H355)</f>
        <v>0</v>
      </c>
      <c r="J355" s="124">
        <f>PRODUCT(F355,I355)</f>
        <v>0</v>
      </c>
      <c r="K355" s="106">
        <f>J355/100*21</f>
        <v>0</v>
      </c>
      <c r="L355" s="107">
        <f>J355+K355</f>
        <v>0</v>
      </c>
    </row>
    <row r="356" spans="1:12" ht="12.75">
      <c r="A356" s="117"/>
      <c r="B356" s="118"/>
      <c r="C356" s="118"/>
      <c r="D356" s="173" t="s">
        <v>2</v>
      </c>
      <c r="E356" s="174" t="s">
        <v>2</v>
      </c>
      <c r="F356" s="175" t="s">
        <v>2</v>
      </c>
      <c r="G356" s="37"/>
      <c r="H356" s="38"/>
      <c r="I356" s="123" t="s">
        <v>2</v>
      </c>
      <c r="J356" s="124" t="s">
        <v>2</v>
      </c>
      <c r="K356" s="106"/>
      <c r="L356" s="107"/>
    </row>
    <row r="357" spans="1:12" ht="12.75">
      <c r="A357" s="177" t="s">
        <v>70</v>
      </c>
      <c r="B357" s="171"/>
      <c r="C357" s="171"/>
      <c r="D357" s="179" t="s">
        <v>172</v>
      </c>
      <c r="E357" s="188"/>
      <c r="F357" s="175"/>
      <c r="G357" s="37"/>
      <c r="H357" s="38"/>
      <c r="I357" s="123"/>
      <c r="J357" s="124"/>
      <c r="K357" s="106"/>
      <c r="L357" s="107"/>
    </row>
    <row r="358" spans="1:12" ht="12.75">
      <c r="A358" s="117"/>
      <c r="B358" s="118"/>
      <c r="C358" s="118"/>
      <c r="D358" s="173"/>
      <c r="E358" s="174"/>
      <c r="F358" s="175"/>
      <c r="G358" s="37"/>
      <c r="H358" s="38"/>
      <c r="I358" s="123"/>
      <c r="J358" s="130"/>
      <c r="K358" s="106"/>
      <c r="L358" s="107"/>
    </row>
    <row r="359" spans="1:12" ht="12.75">
      <c r="A359" s="117" t="s">
        <v>71</v>
      </c>
      <c r="B359" s="118" t="s">
        <v>47</v>
      </c>
      <c r="C359" s="118" t="s">
        <v>47</v>
      </c>
      <c r="D359" s="173" t="s">
        <v>394</v>
      </c>
      <c r="E359" s="174" t="s">
        <v>126</v>
      </c>
      <c r="F359" s="175">
        <v>1</v>
      </c>
      <c r="G359" s="37"/>
      <c r="H359" s="38"/>
      <c r="I359" s="123">
        <f>SUM(G359,H359)</f>
        <v>0</v>
      </c>
      <c r="J359" s="124">
        <f>PRODUCT(F359,I359)</f>
        <v>0</v>
      </c>
      <c r="K359" s="106">
        <f>J359/100*21</f>
        <v>0</v>
      </c>
      <c r="L359" s="107">
        <f>J359+K359</f>
        <v>0</v>
      </c>
    </row>
    <row r="360" spans="1:12" ht="12.75">
      <c r="A360" s="117"/>
      <c r="B360" s="118"/>
      <c r="C360" s="118"/>
      <c r="D360" s="173"/>
      <c r="E360" s="174"/>
      <c r="F360" s="175"/>
      <c r="G360" s="37"/>
      <c r="H360" s="38"/>
      <c r="I360" s="123"/>
      <c r="J360" s="130"/>
      <c r="K360" s="106"/>
      <c r="L360" s="107"/>
    </row>
    <row r="361" spans="1:12" ht="12.75">
      <c r="A361" s="117" t="s">
        <v>72</v>
      </c>
      <c r="B361" s="118" t="s">
        <v>47</v>
      </c>
      <c r="C361" s="118" t="s">
        <v>47</v>
      </c>
      <c r="D361" s="173" t="s">
        <v>173</v>
      </c>
      <c r="E361" s="174" t="s">
        <v>126</v>
      </c>
      <c r="F361" s="175">
        <v>1</v>
      </c>
      <c r="G361" s="37"/>
      <c r="H361" s="38"/>
      <c r="I361" s="123">
        <f>SUM(G361,H361)</f>
        <v>0</v>
      </c>
      <c r="J361" s="124">
        <f>PRODUCT(F361,I361)</f>
        <v>0</v>
      </c>
      <c r="K361" s="106">
        <f>J361/100*21</f>
        <v>0</v>
      </c>
      <c r="L361" s="107">
        <f>J361+K361</f>
        <v>0</v>
      </c>
    </row>
    <row r="362" spans="1:12" ht="12.75">
      <c r="A362" s="117"/>
      <c r="B362" s="118"/>
      <c r="C362" s="118"/>
      <c r="D362" s="173"/>
      <c r="E362" s="174"/>
      <c r="F362" s="175"/>
      <c r="G362" s="37"/>
      <c r="H362" s="38"/>
      <c r="I362" s="123"/>
      <c r="J362" s="130"/>
      <c r="K362" s="106"/>
      <c r="L362" s="107"/>
    </row>
    <row r="363" spans="1:12" ht="12.75">
      <c r="A363" s="117" t="s">
        <v>73</v>
      </c>
      <c r="B363" s="118" t="s">
        <v>47</v>
      </c>
      <c r="C363" s="118" t="s">
        <v>47</v>
      </c>
      <c r="D363" s="173" t="s">
        <v>174</v>
      </c>
      <c r="E363" s="174" t="s">
        <v>126</v>
      </c>
      <c r="F363" s="175">
        <v>1</v>
      </c>
      <c r="G363" s="37"/>
      <c r="H363" s="38"/>
      <c r="I363" s="123">
        <f>SUM(G363,H363)</f>
        <v>0</v>
      </c>
      <c r="J363" s="124">
        <f>PRODUCT(F363,I363)</f>
        <v>0</v>
      </c>
      <c r="K363" s="106">
        <f>J363/100*21</f>
        <v>0</v>
      </c>
      <c r="L363" s="107">
        <f>J363+K363</f>
        <v>0</v>
      </c>
    </row>
    <row r="364" spans="1:12" ht="12.75">
      <c r="A364" s="117"/>
      <c r="B364" s="118"/>
      <c r="C364" s="118"/>
      <c r="D364" s="173"/>
      <c r="E364" s="174"/>
      <c r="F364" s="175"/>
      <c r="G364" s="37"/>
      <c r="H364" s="38"/>
      <c r="I364" s="123"/>
      <c r="J364" s="130"/>
      <c r="K364" s="106"/>
      <c r="L364" s="107"/>
    </row>
    <row r="365" spans="1:12" ht="12.75">
      <c r="A365" s="117" t="s">
        <v>74</v>
      </c>
      <c r="B365" s="118" t="s">
        <v>47</v>
      </c>
      <c r="C365" s="118" t="s">
        <v>47</v>
      </c>
      <c r="D365" s="173" t="s">
        <v>395</v>
      </c>
      <c r="E365" s="174" t="s">
        <v>126</v>
      </c>
      <c r="F365" s="175">
        <v>1</v>
      </c>
      <c r="G365" s="37"/>
      <c r="H365" s="38"/>
      <c r="I365" s="123">
        <f>SUM(G365,H365)</f>
        <v>0</v>
      </c>
      <c r="J365" s="124">
        <f>PRODUCT(F365,I365)</f>
        <v>0</v>
      </c>
      <c r="K365" s="106">
        <f>J365/100*21</f>
        <v>0</v>
      </c>
      <c r="L365" s="107">
        <f>J365+K365</f>
        <v>0</v>
      </c>
    </row>
    <row r="366" spans="1:12" ht="12.75">
      <c r="A366" s="117"/>
      <c r="B366" s="118"/>
      <c r="C366" s="118"/>
      <c r="D366" s="173"/>
      <c r="E366" s="174"/>
      <c r="F366" s="175"/>
      <c r="G366" s="37"/>
      <c r="H366" s="38"/>
      <c r="I366" s="123"/>
      <c r="J366" s="130"/>
      <c r="K366" s="106"/>
      <c r="L366" s="107"/>
    </row>
    <row r="367" spans="1:12" ht="39">
      <c r="A367" s="117" t="s">
        <v>75</v>
      </c>
      <c r="B367" s="118" t="s">
        <v>47</v>
      </c>
      <c r="C367" s="118" t="s">
        <v>47</v>
      </c>
      <c r="D367" s="173" t="s">
        <v>175</v>
      </c>
      <c r="E367" s="174"/>
      <c r="F367" s="175"/>
      <c r="G367" s="37"/>
      <c r="H367" s="38"/>
      <c r="I367" s="123"/>
      <c r="J367" s="124"/>
      <c r="K367" s="106"/>
      <c r="L367" s="107"/>
    </row>
    <row r="368" spans="1:12" ht="12.75">
      <c r="A368" s="117"/>
      <c r="B368" s="118"/>
      <c r="C368" s="118"/>
      <c r="D368" s="173" t="s">
        <v>176</v>
      </c>
      <c r="E368" s="174" t="s">
        <v>143</v>
      </c>
      <c r="F368" s="175">
        <v>1</v>
      </c>
      <c r="G368" s="37"/>
      <c r="H368" s="38"/>
      <c r="I368" s="123">
        <f>SUM(G368,H368)</f>
        <v>0</v>
      </c>
      <c r="J368" s="124">
        <f>PRODUCT(F368,I368)</f>
        <v>0</v>
      </c>
      <c r="K368" s="106">
        <f>J368/100*21</f>
        <v>0</v>
      </c>
      <c r="L368" s="107">
        <f>J368+K368</f>
        <v>0</v>
      </c>
    </row>
    <row r="369" spans="1:12" ht="12.75">
      <c r="A369" s="117"/>
      <c r="B369" s="118"/>
      <c r="C369" s="118"/>
      <c r="D369" s="173" t="s">
        <v>177</v>
      </c>
      <c r="E369" s="174" t="s">
        <v>143</v>
      </c>
      <c r="F369" s="175">
        <v>1</v>
      </c>
      <c r="G369" s="37"/>
      <c r="H369" s="38"/>
      <c r="I369" s="123">
        <f>SUM(G369,H369)</f>
        <v>0</v>
      </c>
      <c r="J369" s="124">
        <f>PRODUCT(F369,I369)</f>
        <v>0</v>
      </c>
      <c r="K369" s="106">
        <f>J369/100*21</f>
        <v>0</v>
      </c>
      <c r="L369" s="107">
        <f>J369+K369</f>
        <v>0</v>
      </c>
    </row>
    <row r="370" spans="1:12" ht="12.75">
      <c r="A370" s="117"/>
      <c r="B370" s="118"/>
      <c r="C370" s="118"/>
      <c r="D370" s="173" t="s">
        <v>178</v>
      </c>
      <c r="E370" s="174" t="s">
        <v>143</v>
      </c>
      <c r="F370" s="175">
        <v>1</v>
      </c>
      <c r="G370" s="37"/>
      <c r="H370" s="38"/>
      <c r="I370" s="123">
        <f>SUM(G370,H370)</f>
        <v>0</v>
      </c>
      <c r="J370" s="124">
        <f>PRODUCT(F370,I370)</f>
        <v>0</v>
      </c>
      <c r="K370" s="106">
        <f>J370/100*21</f>
        <v>0</v>
      </c>
      <c r="L370" s="107">
        <f>J370+K370</f>
        <v>0</v>
      </c>
    </row>
    <row r="371" spans="1:12" ht="12.75">
      <c r="A371" s="117"/>
      <c r="B371" s="118"/>
      <c r="C371" s="118"/>
      <c r="D371" s="173" t="s">
        <v>179</v>
      </c>
      <c r="E371" s="174" t="s">
        <v>143</v>
      </c>
      <c r="F371" s="175">
        <v>1</v>
      </c>
      <c r="G371" s="37"/>
      <c r="H371" s="38"/>
      <c r="I371" s="123">
        <f>SUM(G371,H371)</f>
        <v>0</v>
      </c>
      <c r="J371" s="124">
        <f>PRODUCT(F371,I371)</f>
        <v>0</v>
      </c>
      <c r="K371" s="106">
        <f>J371/100*21</f>
        <v>0</v>
      </c>
      <c r="L371" s="107">
        <f>J371+K371</f>
        <v>0</v>
      </c>
    </row>
    <row r="372" spans="1:12" ht="12.75">
      <c r="A372" s="117" t="s">
        <v>2</v>
      </c>
      <c r="B372" s="118"/>
      <c r="C372" s="118"/>
      <c r="D372" s="179"/>
      <c r="E372" s="174"/>
      <c r="F372" s="175"/>
      <c r="G372" s="37"/>
      <c r="H372" s="38"/>
      <c r="I372" s="123"/>
      <c r="J372" s="130"/>
      <c r="K372" s="106"/>
      <c r="L372" s="107"/>
    </row>
    <row r="373" spans="1:12" ht="12.75">
      <c r="A373" s="117" t="s">
        <v>76</v>
      </c>
      <c r="B373" s="118" t="s">
        <v>47</v>
      </c>
      <c r="C373" s="118" t="s">
        <v>47</v>
      </c>
      <c r="D373" s="173" t="s">
        <v>180</v>
      </c>
      <c r="E373" s="174" t="s">
        <v>1</v>
      </c>
      <c r="F373" s="175">
        <v>1</v>
      </c>
      <c r="G373" s="37"/>
      <c r="H373" s="38"/>
      <c r="I373" s="123">
        <f>SUM(G373,H373)</f>
        <v>0</v>
      </c>
      <c r="J373" s="124">
        <f>PRODUCT(F373,I373)</f>
        <v>0</v>
      </c>
      <c r="K373" s="106">
        <f>J373/100*21</f>
        <v>0</v>
      </c>
      <c r="L373" s="107">
        <f>J373+K373</f>
        <v>0</v>
      </c>
    </row>
    <row r="374" spans="1:12" ht="12.75">
      <c r="A374" s="117"/>
      <c r="B374" s="118"/>
      <c r="C374" s="118"/>
      <c r="D374" s="173"/>
      <c r="E374" s="174"/>
      <c r="F374" s="175"/>
      <c r="G374" s="37"/>
      <c r="H374" s="38"/>
      <c r="I374" s="123"/>
      <c r="J374" s="130"/>
      <c r="K374" s="106"/>
      <c r="L374" s="107"/>
    </row>
    <row r="375" spans="1:12" ht="12.75">
      <c r="A375" s="117" t="s">
        <v>77</v>
      </c>
      <c r="B375" s="118" t="s">
        <v>47</v>
      </c>
      <c r="C375" s="118" t="s">
        <v>47</v>
      </c>
      <c r="D375" s="173" t="s">
        <v>181</v>
      </c>
      <c r="E375" s="174" t="s">
        <v>1</v>
      </c>
      <c r="F375" s="175">
        <v>1</v>
      </c>
      <c r="G375" s="37"/>
      <c r="H375" s="38"/>
      <c r="I375" s="123">
        <f>SUM(G375,H375)</f>
        <v>0</v>
      </c>
      <c r="J375" s="124">
        <f>PRODUCT(F375,I375)</f>
        <v>0</v>
      </c>
      <c r="K375" s="106">
        <f>J375/100*21</f>
        <v>0</v>
      </c>
      <c r="L375" s="107">
        <f>J375+K375</f>
        <v>0</v>
      </c>
    </row>
    <row r="376" spans="1:12" ht="12.75">
      <c r="A376" s="117"/>
      <c r="B376" s="118"/>
      <c r="C376" s="118"/>
      <c r="D376" s="173"/>
      <c r="E376" s="174"/>
      <c r="F376" s="175"/>
      <c r="G376" s="37"/>
      <c r="H376" s="38"/>
      <c r="I376" s="123"/>
      <c r="J376" s="130"/>
      <c r="K376" s="106"/>
      <c r="L376" s="107"/>
    </row>
    <row r="377" spans="1:12" ht="12.75">
      <c r="A377" s="228" t="s">
        <v>2</v>
      </c>
      <c r="B377" s="118"/>
      <c r="C377" s="118"/>
      <c r="D377" s="226" t="s">
        <v>182</v>
      </c>
      <c r="E377" s="174"/>
      <c r="F377" s="175"/>
      <c r="G377" s="37"/>
      <c r="H377" s="38"/>
      <c r="I377" s="123"/>
      <c r="J377" s="130"/>
      <c r="K377" s="106"/>
      <c r="L377" s="107"/>
    </row>
    <row r="378" spans="1:12" ht="12.75">
      <c r="A378" s="117"/>
      <c r="B378" s="118"/>
      <c r="C378" s="118"/>
      <c r="D378" s="173" t="s">
        <v>434</v>
      </c>
      <c r="E378" s="174"/>
      <c r="F378" s="175"/>
      <c r="G378" s="37"/>
      <c r="H378" s="38"/>
      <c r="I378" s="123"/>
      <c r="J378" s="130"/>
      <c r="K378" s="106"/>
      <c r="L378" s="107"/>
    </row>
    <row r="379" spans="1:12" ht="12.75">
      <c r="A379" s="117"/>
      <c r="B379" s="118"/>
      <c r="C379" s="118"/>
      <c r="D379" s="173" t="s">
        <v>183</v>
      </c>
      <c r="E379" s="174"/>
      <c r="F379" s="175"/>
      <c r="G379" s="37"/>
      <c r="H379" s="38"/>
      <c r="I379" s="123"/>
      <c r="J379" s="130"/>
      <c r="K379" s="106"/>
      <c r="L379" s="107"/>
    </row>
    <row r="380" spans="1:12" ht="12.75">
      <c r="A380" s="117"/>
      <c r="B380" s="118"/>
      <c r="C380" s="118"/>
      <c r="D380" s="173"/>
      <c r="E380" s="174"/>
      <c r="F380" s="175"/>
      <c r="G380" s="37"/>
      <c r="H380" s="38"/>
      <c r="I380" s="123"/>
      <c r="J380" s="130"/>
      <c r="K380" s="106"/>
      <c r="L380" s="107"/>
    </row>
    <row r="381" spans="1:12" ht="12.75">
      <c r="A381" s="177" t="s">
        <v>90</v>
      </c>
      <c r="B381" s="171"/>
      <c r="C381" s="171"/>
      <c r="D381" s="179" t="s">
        <v>184</v>
      </c>
      <c r="E381" s="188"/>
      <c r="F381" s="175"/>
      <c r="G381" s="37"/>
      <c r="H381" s="38"/>
      <c r="I381" s="123"/>
      <c r="J381" s="124"/>
      <c r="K381" s="106"/>
      <c r="L381" s="107"/>
    </row>
    <row r="382" spans="1:12" ht="12.75">
      <c r="A382" s="228"/>
      <c r="B382" s="171"/>
      <c r="C382" s="171"/>
      <c r="D382" s="229" t="s">
        <v>185</v>
      </c>
      <c r="E382" s="188"/>
      <c r="F382" s="175"/>
      <c r="G382" s="37"/>
      <c r="H382" s="38"/>
      <c r="I382" s="123"/>
      <c r="J382" s="124"/>
      <c r="K382" s="106"/>
      <c r="L382" s="107"/>
    </row>
    <row r="383" spans="1:12" ht="12.75">
      <c r="A383" s="117"/>
      <c r="B383" s="118"/>
      <c r="C383" s="118"/>
      <c r="D383" s="173" t="s">
        <v>2</v>
      </c>
      <c r="E383" s="174" t="s">
        <v>2</v>
      </c>
      <c r="F383" s="175" t="s">
        <v>2</v>
      </c>
      <c r="G383" s="37"/>
      <c r="H383" s="38"/>
      <c r="I383" s="123" t="s">
        <v>2</v>
      </c>
      <c r="J383" s="130" t="s">
        <v>2</v>
      </c>
      <c r="K383" s="106"/>
      <c r="L383" s="107"/>
    </row>
    <row r="384" spans="1:12" ht="12.75">
      <c r="A384" s="117" t="s">
        <v>91</v>
      </c>
      <c r="B384" s="118" t="s">
        <v>132</v>
      </c>
      <c r="C384" s="118" t="s">
        <v>435</v>
      </c>
      <c r="D384" s="173" t="s">
        <v>186</v>
      </c>
      <c r="E384" s="174" t="s">
        <v>140</v>
      </c>
      <c r="F384" s="175">
        <v>100</v>
      </c>
      <c r="G384" s="37"/>
      <c r="H384" s="38"/>
      <c r="I384" s="123">
        <f>SUM(G384,H384)</f>
        <v>0</v>
      </c>
      <c r="J384" s="130">
        <f>PRODUCT(F384,I384)</f>
        <v>0</v>
      </c>
      <c r="K384" s="106">
        <f>J384/100*21</f>
        <v>0</v>
      </c>
      <c r="L384" s="107">
        <f>J384+K384</f>
        <v>0</v>
      </c>
    </row>
    <row r="385" spans="1:12" ht="12.75">
      <c r="A385" s="117"/>
      <c r="B385" s="118"/>
      <c r="C385" s="118"/>
      <c r="D385" s="173"/>
      <c r="E385" s="174"/>
      <c r="F385" s="175"/>
      <c r="G385" s="37"/>
      <c r="H385" s="38"/>
      <c r="I385" s="123"/>
      <c r="J385" s="130"/>
      <c r="K385" s="106"/>
      <c r="L385" s="107"/>
    </row>
    <row r="386" spans="1:12" ht="12.75">
      <c r="A386" s="117" t="s">
        <v>92</v>
      </c>
      <c r="B386" s="118" t="s">
        <v>132</v>
      </c>
      <c r="C386" s="118" t="s">
        <v>436</v>
      </c>
      <c r="D386" s="173" t="s">
        <v>187</v>
      </c>
      <c r="E386" s="174" t="s">
        <v>1</v>
      </c>
      <c r="F386" s="175">
        <v>8</v>
      </c>
      <c r="G386" s="37"/>
      <c r="H386" s="38"/>
      <c r="I386" s="123">
        <f>SUM(G386,H386)</f>
        <v>0</v>
      </c>
      <c r="J386" s="130">
        <f>PRODUCT(F386,I386)</f>
        <v>0</v>
      </c>
      <c r="K386" s="106">
        <f>J386/100*21</f>
        <v>0</v>
      </c>
      <c r="L386" s="107">
        <f>J386+K386</f>
        <v>0</v>
      </c>
    </row>
    <row r="387" spans="1:12" ht="12.75">
      <c r="A387" s="117"/>
      <c r="B387" s="118"/>
      <c r="C387" s="118"/>
      <c r="D387" s="173"/>
      <c r="E387" s="174"/>
      <c r="F387" s="175"/>
      <c r="G387" s="37"/>
      <c r="H387" s="38"/>
      <c r="I387" s="123"/>
      <c r="J387" s="130"/>
      <c r="K387" s="106"/>
      <c r="L387" s="107"/>
    </row>
    <row r="388" spans="1:12" ht="12.75">
      <c r="A388" s="117" t="s">
        <v>93</v>
      </c>
      <c r="B388" s="118" t="s">
        <v>132</v>
      </c>
      <c r="C388" s="118" t="s">
        <v>47</v>
      </c>
      <c r="D388" s="173" t="s">
        <v>188</v>
      </c>
      <c r="E388" s="174" t="s">
        <v>1</v>
      </c>
      <c r="F388" s="175">
        <v>4</v>
      </c>
      <c r="G388" s="37"/>
      <c r="H388" s="38"/>
      <c r="I388" s="123">
        <f>SUM(G388,H388)</f>
        <v>0</v>
      </c>
      <c r="J388" s="130">
        <f>PRODUCT(F388,I388)</f>
        <v>0</v>
      </c>
      <c r="K388" s="106">
        <f>J388/100*21</f>
        <v>0</v>
      </c>
      <c r="L388" s="107">
        <f>J388+K388</f>
        <v>0</v>
      </c>
    </row>
    <row r="389" spans="1:12" ht="12.75">
      <c r="A389" s="117"/>
      <c r="B389" s="118"/>
      <c r="C389" s="118"/>
      <c r="D389" s="173" t="s">
        <v>2</v>
      </c>
      <c r="E389" s="174" t="s">
        <v>2</v>
      </c>
      <c r="F389" s="175" t="s">
        <v>2</v>
      </c>
      <c r="G389" s="37"/>
      <c r="H389" s="38"/>
      <c r="I389" s="123" t="s">
        <v>2</v>
      </c>
      <c r="J389" s="130" t="s">
        <v>2</v>
      </c>
      <c r="K389" s="106"/>
      <c r="L389" s="107"/>
    </row>
    <row r="390" spans="1:12" ht="12.75">
      <c r="A390" s="117" t="s">
        <v>94</v>
      </c>
      <c r="B390" s="118" t="s">
        <v>132</v>
      </c>
      <c r="C390" s="118" t="s">
        <v>437</v>
      </c>
      <c r="D390" s="173" t="s">
        <v>189</v>
      </c>
      <c r="E390" s="174" t="s">
        <v>123</v>
      </c>
      <c r="F390" s="175">
        <v>2</v>
      </c>
      <c r="G390" s="37"/>
      <c r="H390" s="38"/>
      <c r="I390" s="123">
        <f>SUM(G390,H390)</f>
        <v>0</v>
      </c>
      <c r="J390" s="130">
        <f>PRODUCT(F390,I390)</f>
        <v>0</v>
      </c>
      <c r="K390" s="106">
        <f>J390/100*21</f>
        <v>0</v>
      </c>
      <c r="L390" s="107">
        <f>J390+K390</f>
        <v>0</v>
      </c>
    </row>
    <row r="391" spans="1:12" ht="12.75">
      <c r="A391" s="117"/>
      <c r="B391" s="233"/>
      <c r="C391" s="233"/>
      <c r="D391" s="234" t="s">
        <v>2</v>
      </c>
      <c r="E391" s="235" t="s">
        <v>2</v>
      </c>
      <c r="F391" s="236" t="s">
        <v>2</v>
      </c>
      <c r="G391" s="39"/>
      <c r="H391" s="40"/>
      <c r="I391" s="123" t="s">
        <v>2</v>
      </c>
      <c r="J391" s="237" t="s">
        <v>2</v>
      </c>
      <c r="K391" s="106"/>
      <c r="L391" s="107"/>
    </row>
    <row r="392" spans="1:12" ht="12.75">
      <c r="A392" s="117" t="s">
        <v>95</v>
      </c>
      <c r="B392" s="118" t="s">
        <v>132</v>
      </c>
      <c r="C392" s="118" t="s">
        <v>438</v>
      </c>
      <c r="D392" s="173" t="s">
        <v>190</v>
      </c>
      <c r="E392" s="174" t="s">
        <v>1</v>
      </c>
      <c r="F392" s="175">
        <v>8</v>
      </c>
      <c r="G392" s="37"/>
      <c r="H392" s="38"/>
      <c r="I392" s="123">
        <f>SUM(G392,H392)</f>
        <v>0</v>
      </c>
      <c r="J392" s="130">
        <f>PRODUCT(F392,I392)</f>
        <v>0</v>
      </c>
      <c r="K392" s="106">
        <f>J392/100*21</f>
        <v>0</v>
      </c>
      <c r="L392" s="107">
        <f>J392+K392</f>
        <v>0</v>
      </c>
    </row>
    <row r="393" spans="1:12" ht="12.75">
      <c r="A393" s="117"/>
      <c r="B393" s="233"/>
      <c r="C393" s="233"/>
      <c r="D393" s="173" t="s">
        <v>191</v>
      </c>
      <c r="E393" s="235"/>
      <c r="F393" s="236"/>
      <c r="G393" s="39"/>
      <c r="H393" s="40"/>
      <c r="I393" s="123"/>
      <c r="J393" s="237"/>
      <c r="K393" s="106"/>
      <c r="L393" s="107"/>
    </row>
    <row r="394" spans="1:12" ht="12.75">
      <c r="A394" s="117" t="s">
        <v>2</v>
      </c>
      <c r="B394" s="233"/>
      <c r="C394" s="233"/>
      <c r="D394" s="234"/>
      <c r="E394" s="235"/>
      <c r="F394" s="236"/>
      <c r="G394" s="39"/>
      <c r="H394" s="40"/>
      <c r="I394" s="123"/>
      <c r="J394" s="237"/>
      <c r="K394" s="106"/>
      <c r="L394" s="107"/>
    </row>
    <row r="395" spans="1:12" ht="12.75">
      <c r="A395" s="117" t="s">
        <v>96</v>
      </c>
      <c r="B395" s="118" t="s">
        <v>132</v>
      </c>
      <c r="C395" s="118" t="s">
        <v>439</v>
      </c>
      <c r="D395" s="173" t="s">
        <v>192</v>
      </c>
      <c r="E395" s="174" t="s">
        <v>1</v>
      </c>
      <c r="F395" s="175">
        <v>8</v>
      </c>
      <c r="G395" s="37"/>
      <c r="H395" s="38"/>
      <c r="I395" s="123">
        <f>SUM(G395,H395)</f>
        <v>0</v>
      </c>
      <c r="J395" s="130">
        <f>PRODUCT(F395,I395)</f>
        <v>0</v>
      </c>
      <c r="K395" s="106">
        <f>J395/100*21</f>
        <v>0</v>
      </c>
      <c r="L395" s="107">
        <f>J395+K395</f>
        <v>0</v>
      </c>
    </row>
    <row r="396" spans="1:12" ht="12.75">
      <c r="A396" s="117"/>
      <c r="B396" s="118"/>
      <c r="C396" s="118"/>
      <c r="D396" s="173" t="s">
        <v>193</v>
      </c>
      <c r="E396" s="174" t="s">
        <v>2</v>
      </c>
      <c r="F396" s="175" t="s">
        <v>2</v>
      </c>
      <c r="G396" s="37"/>
      <c r="H396" s="38"/>
      <c r="I396" s="123" t="s">
        <v>2</v>
      </c>
      <c r="J396" s="130" t="s">
        <v>2</v>
      </c>
      <c r="K396" s="106"/>
      <c r="L396" s="107"/>
    </row>
    <row r="397" spans="1:12" ht="12.75">
      <c r="A397" s="117"/>
      <c r="B397" s="118"/>
      <c r="C397" s="118"/>
      <c r="D397" s="173"/>
      <c r="E397" s="174"/>
      <c r="F397" s="175"/>
      <c r="G397" s="37"/>
      <c r="H397" s="38"/>
      <c r="I397" s="123"/>
      <c r="J397" s="130"/>
      <c r="K397" s="106"/>
      <c r="L397" s="107"/>
    </row>
    <row r="398" spans="1:12" ht="12.75">
      <c r="A398" s="117" t="s">
        <v>530</v>
      </c>
      <c r="B398" s="118" t="s">
        <v>132</v>
      </c>
      <c r="C398" s="118" t="s">
        <v>568</v>
      </c>
      <c r="D398" s="173" t="s">
        <v>569</v>
      </c>
      <c r="E398" s="174" t="s">
        <v>1</v>
      </c>
      <c r="F398" s="175">
        <v>4</v>
      </c>
      <c r="G398" s="37"/>
      <c r="H398" s="38"/>
      <c r="I398" s="123">
        <f>SUM(G398,H398)</f>
        <v>0</v>
      </c>
      <c r="J398" s="130">
        <f>PRODUCT(F398,I398)</f>
        <v>0</v>
      </c>
      <c r="K398" s="106">
        <f>J398/100*21</f>
        <v>0</v>
      </c>
      <c r="L398" s="107">
        <f>J398+K398</f>
        <v>0</v>
      </c>
    </row>
    <row r="399" spans="1:12" ht="26.25">
      <c r="A399" s="117"/>
      <c r="B399" s="118"/>
      <c r="C399" s="118"/>
      <c r="D399" s="173" t="s">
        <v>570</v>
      </c>
      <c r="E399" s="174"/>
      <c r="F399" s="175"/>
      <c r="G399" s="37"/>
      <c r="H399" s="38"/>
      <c r="I399" s="123"/>
      <c r="J399" s="130"/>
      <c r="K399" s="106"/>
      <c r="L399" s="107"/>
    </row>
    <row r="400" spans="1:12" ht="12.75">
      <c r="A400" s="117"/>
      <c r="B400" s="118"/>
      <c r="C400" s="118"/>
      <c r="D400" s="173"/>
      <c r="E400" s="174"/>
      <c r="F400" s="175"/>
      <c r="G400" s="37"/>
      <c r="H400" s="38"/>
      <c r="I400" s="123"/>
      <c r="J400" s="130"/>
      <c r="K400" s="106"/>
      <c r="L400" s="107"/>
    </row>
    <row r="401" spans="1:12" ht="12.75">
      <c r="A401" s="117" t="s">
        <v>531</v>
      </c>
      <c r="B401" s="118" t="s">
        <v>132</v>
      </c>
      <c r="C401" s="118" t="s">
        <v>571</v>
      </c>
      <c r="D401" s="173" t="s">
        <v>572</v>
      </c>
      <c r="E401" s="174" t="s">
        <v>1</v>
      </c>
      <c r="F401" s="175">
        <v>4</v>
      </c>
      <c r="G401" s="37"/>
      <c r="H401" s="38"/>
      <c r="I401" s="123">
        <f>SUM(G401,H401)</f>
        <v>0</v>
      </c>
      <c r="J401" s="130">
        <f>PRODUCT(F401,I401)</f>
        <v>0</v>
      </c>
      <c r="K401" s="106">
        <f>J401/100*21</f>
        <v>0</v>
      </c>
      <c r="L401" s="107">
        <f>J401+K401</f>
        <v>0</v>
      </c>
    </row>
    <row r="402" spans="1:12" ht="12.75">
      <c r="A402" s="117"/>
      <c r="B402" s="118"/>
      <c r="C402" s="118"/>
      <c r="D402" s="173" t="s">
        <v>191</v>
      </c>
      <c r="E402" s="174" t="s">
        <v>2</v>
      </c>
      <c r="F402" s="175" t="s">
        <v>2</v>
      </c>
      <c r="G402" s="37"/>
      <c r="H402" s="38"/>
      <c r="I402" s="123" t="s">
        <v>2</v>
      </c>
      <c r="J402" s="130" t="s">
        <v>2</v>
      </c>
      <c r="K402" s="106"/>
      <c r="L402" s="107"/>
    </row>
    <row r="403" spans="1:12" ht="12.75">
      <c r="A403" s="117"/>
      <c r="B403" s="118"/>
      <c r="C403" s="118"/>
      <c r="D403" s="173"/>
      <c r="E403" s="174"/>
      <c r="F403" s="175"/>
      <c r="G403" s="37"/>
      <c r="H403" s="38"/>
      <c r="I403" s="123"/>
      <c r="J403" s="130"/>
      <c r="K403" s="106"/>
      <c r="L403" s="107"/>
    </row>
    <row r="404" spans="1:12" ht="12.75">
      <c r="A404" s="117" t="s">
        <v>532</v>
      </c>
      <c r="B404" s="118" t="s">
        <v>132</v>
      </c>
      <c r="C404" s="118" t="s">
        <v>573</v>
      </c>
      <c r="D404" s="173" t="s">
        <v>574</v>
      </c>
      <c r="E404" s="174" t="s">
        <v>1</v>
      </c>
      <c r="F404" s="175">
        <v>4</v>
      </c>
      <c r="G404" s="37"/>
      <c r="H404" s="38"/>
      <c r="I404" s="123">
        <f>SUM(G404,H404)</f>
        <v>0</v>
      </c>
      <c r="J404" s="130">
        <f>PRODUCT(F404,I404)</f>
        <v>0</v>
      </c>
      <c r="K404" s="106">
        <f>J404/100*21</f>
        <v>0</v>
      </c>
      <c r="L404" s="107">
        <f>J404+K404</f>
        <v>0</v>
      </c>
    </row>
    <row r="405" spans="1:12" ht="12.75">
      <c r="A405" s="117"/>
      <c r="B405" s="118"/>
      <c r="C405" s="118"/>
      <c r="D405" s="173" t="s">
        <v>191</v>
      </c>
      <c r="E405" s="174" t="s">
        <v>2</v>
      </c>
      <c r="F405" s="175" t="s">
        <v>2</v>
      </c>
      <c r="G405" s="37"/>
      <c r="H405" s="38"/>
      <c r="I405" s="123" t="s">
        <v>2</v>
      </c>
      <c r="J405" s="130" t="s">
        <v>2</v>
      </c>
      <c r="K405" s="106"/>
      <c r="L405" s="107"/>
    </row>
    <row r="406" spans="1:12" ht="12.75">
      <c r="A406" s="117"/>
      <c r="B406" s="118"/>
      <c r="C406" s="118"/>
      <c r="D406" s="173"/>
      <c r="E406" s="174"/>
      <c r="F406" s="175"/>
      <c r="G406" s="37"/>
      <c r="H406" s="38"/>
      <c r="I406" s="123"/>
      <c r="J406" s="130"/>
      <c r="K406" s="106"/>
      <c r="L406" s="107"/>
    </row>
    <row r="407" spans="1:12" ht="12.75">
      <c r="A407" s="117" t="s">
        <v>97</v>
      </c>
      <c r="B407" s="118" t="s">
        <v>132</v>
      </c>
      <c r="C407" s="118" t="s">
        <v>440</v>
      </c>
      <c r="D407" s="173" t="s">
        <v>189</v>
      </c>
      <c r="E407" s="174" t="s">
        <v>123</v>
      </c>
      <c r="F407" s="175">
        <v>0.5</v>
      </c>
      <c r="G407" s="37"/>
      <c r="H407" s="38"/>
      <c r="I407" s="123">
        <f>SUM(G407,H407)</f>
        <v>0</v>
      </c>
      <c r="J407" s="130">
        <f>PRODUCT(F407,I407)</f>
        <v>0</v>
      </c>
      <c r="K407" s="106">
        <f>J407/100*21</f>
        <v>0</v>
      </c>
      <c r="L407" s="107">
        <f>J407+K407</f>
        <v>0</v>
      </c>
    </row>
    <row r="408" spans="1:12" ht="12.75">
      <c r="A408" s="117"/>
      <c r="B408" s="118"/>
      <c r="C408" s="118"/>
      <c r="D408" s="173" t="s">
        <v>2</v>
      </c>
      <c r="E408" s="174" t="s">
        <v>2</v>
      </c>
      <c r="F408" s="175" t="s">
        <v>2</v>
      </c>
      <c r="G408" s="37"/>
      <c r="H408" s="38"/>
      <c r="I408" s="123" t="s">
        <v>2</v>
      </c>
      <c r="J408" s="130" t="s">
        <v>2</v>
      </c>
      <c r="K408" s="106"/>
      <c r="L408" s="107"/>
    </row>
    <row r="409" spans="1:12" ht="12.75">
      <c r="A409" s="117" t="s">
        <v>392</v>
      </c>
      <c r="B409" s="118" t="s">
        <v>132</v>
      </c>
      <c r="C409" s="118" t="s">
        <v>441</v>
      </c>
      <c r="D409" s="173" t="s">
        <v>194</v>
      </c>
      <c r="E409" s="174" t="s">
        <v>1</v>
      </c>
      <c r="F409" s="175">
        <v>12</v>
      </c>
      <c r="G409" s="37"/>
      <c r="H409" s="38"/>
      <c r="I409" s="123">
        <f>SUM(G409,H409)</f>
        <v>0</v>
      </c>
      <c r="J409" s="130">
        <f>PRODUCT(F409,I409)</f>
        <v>0</v>
      </c>
      <c r="K409" s="106">
        <f>J409/100*21</f>
        <v>0</v>
      </c>
      <c r="L409" s="107">
        <f>J409+K409</f>
        <v>0</v>
      </c>
    </row>
    <row r="410" spans="1:12" ht="12.75">
      <c r="A410" s="117"/>
      <c r="B410" s="118"/>
      <c r="C410" s="233"/>
      <c r="D410" s="234" t="s">
        <v>2</v>
      </c>
      <c r="E410" s="235" t="s">
        <v>2</v>
      </c>
      <c r="F410" s="236" t="s">
        <v>2</v>
      </c>
      <c r="G410" s="39"/>
      <c r="H410" s="40"/>
      <c r="I410" s="123" t="s">
        <v>2</v>
      </c>
      <c r="J410" s="237" t="s">
        <v>2</v>
      </c>
      <c r="K410" s="106"/>
      <c r="L410" s="107"/>
    </row>
    <row r="411" spans="1:12" ht="12.75">
      <c r="A411" s="177" t="s">
        <v>98</v>
      </c>
      <c r="B411" s="171"/>
      <c r="C411" s="118"/>
      <c r="D411" s="179" t="s">
        <v>244</v>
      </c>
      <c r="E411" s="174"/>
      <c r="F411" s="175"/>
      <c r="G411" s="37"/>
      <c r="H411" s="38"/>
      <c r="I411" s="123"/>
      <c r="J411" s="124"/>
      <c r="K411" s="106"/>
      <c r="L411" s="107"/>
    </row>
    <row r="412" spans="1:12" ht="12.75">
      <c r="A412" s="117"/>
      <c r="B412" s="118"/>
      <c r="C412" s="118"/>
      <c r="D412" s="173" t="s">
        <v>2</v>
      </c>
      <c r="E412" s="174" t="s">
        <v>2</v>
      </c>
      <c r="F412" s="175" t="s">
        <v>2</v>
      </c>
      <c r="G412" s="37"/>
      <c r="H412" s="38"/>
      <c r="I412" s="123" t="s">
        <v>2</v>
      </c>
      <c r="J412" s="124" t="s">
        <v>2</v>
      </c>
      <c r="K412" s="106"/>
      <c r="L412" s="107"/>
    </row>
    <row r="413" spans="1:12" ht="26.25">
      <c r="A413" s="117" t="s">
        <v>99</v>
      </c>
      <c r="B413" s="118" t="s">
        <v>47</v>
      </c>
      <c r="C413" s="118" t="s">
        <v>47</v>
      </c>
      <c r="D413" s="173" t="s">
        <v>241</v>
      </c>
      <c r="E413" s="174" t="s">
        <v>143</v>
      </c>
      <c r="F413" s="175">
        <v>5</v>
      </c>
      <c r="G413" s="37"/>
      <c r="H413" s="38"/>
      <c r="I413" s="123">
        <f>SUM(G413,H413)</f>
        <v>0</v>
      </c>
      <c r="J413" s="130">
        <f>PRODUCT(F413,I413)</f>
        <v>0</v>
      </c>
      <c r="K413" s="106">
        <f>J413/100*21</f>
        <v>0</v>
      </c>
      <c r="L413" s="107">
        <f>J413+K413</f>
        <v>0</v>
      </c>
    </row>
    <row r="414" spans="1:12" ht="12.75">
      <c r="A414" s="117"/>
      <c r="B414" s="118"/>
      <c r="C414" s="118"/>
      <c r="D414" s="173" t="s">
        <v>2</v>
      </c>
      <c r="E414" s="174" t="s">
        <v>2</v>
      </c>
      <c r="F414" s="175" t="s">
        <v>2</v>
      </c>
      <c r="G414" s="37"/>
      <c r="H414" s="38"/>
      <c r="I414" s="123" t="s">
        <v>2</v>
      </c>
      <c r="J414" s="130" t="s">
        <v>2</v>
      </c>
      <c r="K414" s="106"/>
      <c r="L414" s="107"/>
    </row>
    <row r="415" spans="1:12" ht="26.25">
      <c r="A415" s="117" t="s">
        <v>100</v>
      </c>
      <c r="B415" s="118" t="s">
        <v>47</v>
      </c>
      <c r="C415" s="118" t="s">
        <v>47</v>
      </c>
      <c r="D415" s="173" t="s">
        <v>242</v>
      </c>
      <c r="E415" s="174" t="s">
        <v>143</v>
      </c>
      <c r="F415" s="175">
        <v>2.5</v>
      </c>
      <c r="G415" s="37"/>
      <c r="H415" s="38"/>
      <c r="I415" s="123">
        <f>SUM(G415,H415)</f>
        <v>0</v>
      </c>
      <c r="J415" s="130">
        <f>PRODUCT(F415,I415)</f>
        <v>0</v>
      </c>
      <c r="K415" s="106">
        <f>J415/100*21</f>
        <v>0</v>
      </c>
      <c r="L415" s="107">
        <f>J415+K415</f>
        <v>0</v>
      </c>
    </row>
    <row r="416" spans="1:12" ht="12.75">
      <c r="A416" s="117"/>
      <c r="B416" s="118"/>
      <c r="C416" s="118"/>
      <c r="D416" s="173" t="s">
        <v>2</v>
      </c>
      <c r="E416" s="174" t="s">
        <v>2</v>
      </c>
      <c r="F416" s="175" t="s">
        <v>2</v>
      </c>
      <c r="G416" s="37"/>
      <c r="H416" s="38"/>
      <c r="I416" s="123" t="s">
        <v>2</v>
      </c>
      <c r="J416" s="124" t="s">
        <v>2</v>
      </c>
      <c r="K416" s="106"/>
      <c r="L416" s="107"/>
    </row>
    <row r="417" spans="1:12" ht="26.25">
      <c r="A417" s="117" t="s">
        <v>101</v>
      </c>
      <c r="B417" s="118" t="s">
        <v>47</v>
      </c>
      <c r="C417" s="118" t="s">
        <v>47</v>
      </c>
      <c r="D417" s="173" t="s">
        <v>243</v>
      </c>
      <c r="E417" s="174" t="s">
        <v>143</v>
      </c>
      <c r="F417" s="175">
        <v>2.5</v>
      </c>
      <c r="G417" s="37"/>
      <c r="H417" s="38"/>
      <c r="I417" s="123">
        <f>SUM(G417,H417)</f>
        <v>0</v>
      </c>
      <c r="J417" s="130">
        <f>PRODUCT(F417,I417)</f>
        <v>0</v>
      </c>
      <c r="K417" s="106">
        <f>J417/100*21</f>
        <v>0</v>
      </c>
      <c r="L417" s="107">
        <f>J417+K417</f>
        <v>0</v>
      </c>
    </row>
    <row r="418" spans="1:12" ht="12.75">
      <c r="A418" s="117"/>
      <c r="B418" s="118"/>
      <c r="C418" s="118"/>
      <c r="D418" s="173"/>
      <c r="E418" s="174"/>
      <c r="F418" s="175"/>
      <c r="G418" s="37"/>
      <c r="H418" s="38"/>
      <c r="I418" s="123"/>
      <c r="J418" s="130"/>
      <c r="K418" s="106"/>
      <c r="L418" s="107"/>
    </row>
    <row r="419" spans="1:12" ht="12.75">
      <c r="A419" s="117" t="s">
        <v>103</v>
      </c>
      <c r="B419" s="118" t="s">
        <v>144</v>
      </c>
      <c r="C419" s="118" t="s">
        <v>47</v>
      </c>
      <c r="D419" s="173" t="s">
        <v>145</v>
      </c>
      <c r="E419" s="174" t="s">
        <v>123</v>
      </c>
      <c r="F419" s="175">
        <v>0.5</v>
      </c>
      <c r="G419" s="37"/>
      <c r="H419" s="38"/>
      <c r="I419" s="123">
        <f>SUM(G419,H419)</f>
        <v>0</v>
      </c>
      <c r="J419" s="130">
        <f>PRODUCT(F419,I419)</f>
        <v>0</v>
      </c>
      <c r="K419" s="106">
        <f>J419/100*21</f>
        <v>0</v>
      </c>
      <c r="L419" s="107">
        <f>J419+K419</f>
        <v>0</v>
      </c>
    </row>
    <row r="420" spans="1:12" ht="12.75">
      <c r="A420" s="232"/>
      <c r="B420" s="118"/>
      <c r="C420" s="118"/>
      <c r="D420" s="173" t="s">
        <v>2</v>
      </c>
      <c r="E420" s="174" t="s">
        <v>2</v>
      </c>
      <c r="F420" s="175" t="s">
        <v>2</v>
      </c>
      <c r="G420" s="37"/>
      <c r="H420" s="38"/>
      <c r="I420" s="123" t="s">
        <v>2</v>
      </c>
      <c r="J420" s="130" t="s">
        <v>2</v>
      </c>
      <c r="K420" s="106"/>
      <c r="L420" s="107"/>
    </row>
    <row r="421" spans="1:12" ht="12.75">
      <c r="A421" s="177" t="s">
        <v>104</v>
      </c>
      <c r="B421" s="178"/>
      <c r="C421" s="178"/>
      <c r="D421" s="179" t="s">
        <v>196</v>
      </c>
      <c r="E421" s="188"/>
      <c r="F421" s="175"/>
      <c r="G421" s="37"/>
      <c r="H421" s="38"/>
      <c r="I421" s="123"/>
      <c r="J421" s="124"/>
      <c r="K421" s="106"/>
      <c r="L421" s="107"/>
    </row>
    <row r="422" spans="1:12" ht="12.75">
      <c r="A422" s="117"/>
      <c r="B422" s="118"/>
      <c r="C422" s="118"/>
      <c r="D422" s="173"/>
      <c r="E422" s="174"/>
      <c r="F422" s="175"/>
      <c r="G422" s="37"/>
      <c r="H422" s="38"/>
      <c r="I422" s="123"/>
      <c r="J422" s="130"/>
      <c r="K422" s="106"/>
      <c r="L422" s="107"/>
    </row>
    <row r="423" spans="1:12" ht="12.75">
      <c r="A423" s="117" t="s">
        <v>543</v>
      </c>
      <c r="B423" s="118" t="s">
        <v>132</v>
      </c>
      <c r="C423" s="118" t="s">
        <v>444</v>
      </c>
      <c r="D423" s="173" t="s">
        <v>197</v>
      </c>
      <c r="E423" s="174"/>
      <c r="F423" s="175"/>
      <c r="G423" s="37"/>
      <c r="H423" s="38"/>
      <c r="I423" s="123"/>
      <c r="J423" s="130"/>
      <c r="K423" s="106"/>
      <c r="L423" s="107"/>
    </row>
    <row r="424" spans="1:12" ht="12.75">
      <c r="A424" s="117"/>
      <c r="B424" s="118"/>
      <c r="C424" s="118"/>
      <c r="D424" s="173" t="s">
        <v>199</v>
      </c>
      <c r="E424" s="174"/>
      <c r="F424" s="175"/>
      <c r="G424" s="37"/>
      <c r="H424" s="38"/>
      <c r="I424" s="123"/>
      <c r="J424" s="130"/>
      <c r="K424" s="106"/>
      <c r="L424" s="107"/>
    </row>
    <row r="425" spans="1:12" ht="12.75">
      <c r="A425" s="117"/>
      <c r="B425" s="118"/>
      <c r="C425" s="118"/>
      <c r="D425" s="173" t="s">
        <v>198</v>
      </c>
      <c r="E425" s="174" t="s">
        <v>140</v>
      </c>
      <c r="F425" s="175">
        <v>38</v>
      </c>
      <c r="G425" s="37"/>
      <c r="H425" s="38"/>
      <c r="I425" s="123">
        <f>SUM(G425,H425)</f>
        <v>0</v>
      </c>
      <c r="J425" s="124">
        <f>PRODUCT(F425,I425)</f>
        <v>0</v>
      </c>
      <c r="K425" s="106">
        <f>J425/100*21</f>
        <v>0</v>
      </c>
      <c r="L425" s="107">
        <f>J425+K425</f>
        <v>0</v>
      </c>
    </row>
    <row r="426" spans="1:12" ht="12.75">
      <c r="A426" s="117"/>
      <c r="B426" s="118"/>
      <c r="C426" s="118"/>
      <c r="D426" s="173"/>
      <c r="E426" s="174"/>
      <c r="F426" s="175"/>
      <c r="G426" s="37"/>
      <c r="H426" s="38"/>
      <c r="I426" s="123"/>
      <c r="J426" s="130"/>
      <c r="K426" s="106"/>
      <c r="L426" s="107"/>
    </row>
    <row r="427" spans="1:12" ht="12.75">
      <c r="A427" s="117" t="s">
        <v>105</v>
      </c>
      <c r="B427" s="118" t="s">
        <v>132</v>
      </c>
      <c r="C427" s="118" t="s">
        <v>445</v>
      </c>
      <c r="D427" s="173" t="s">
        <v>197</v>
      </c>
      <c r="E427" s="174"/>
      <c r="F427" s="175"/>
      <c r="G427" s="37"/>
      <c r="H427" s="38"/>
      <c r="I427" s="123"/>
      <c r="J427" s="130"/>
      <c r="K427" s="106"/>
      <c r="L427" s="107"/>
    </row>
    <row r="428" spans="1:12" ht="12.75">
      <c r="A428" s="117"/>
      <c r="B428" s="118"/>
      <c r="C428" s="118"/>
      <c r="D428" s="173" t="s">
        <v>201</v>
      </c>
      <c r="E428" s="174"/>
      <c r="F428" s="175"/>
      <c r="G428" s="37"/>
      <c r="H428" s="38"/>
      <c r="I428" s="123"/>
      <c r="J428" s="130"/>
      <c r="K428" s="106"/>
      <c r="L428" s="107"/>
    </row>
    <row r="429" spans="1:12" ht="12.75">
      <c r="A429" s="117"/>
      <c r="B429" s="118"/>
      <c r="C429" s="118"/>
      <c r="D429" s="173" t="s">
        <v>200</v>
      </c>
      <c r="E429" s="174" t="s">
        <v>140</v>
      </c>
      <c r="F429" s="175">
        <v>14</v>
      </c>
      <c r="G429" s="37"/>
      <c r="H429" s="38"/>
      <c r="I429" s="123">
        <f>SUM(G429,H429)</f>
        <v>0</v>
      </c>
      <c r="J429" s="124">
        <f>PRODUCT(F429,I429)</f>
        <v>0</v>
      </c>
      <c r="K429" s="106">
        <f>J429/100*21</f>
        <v>0</v>
      </c>
      <c r="L429" s="107">
        <f>J429+K429</f>
        <v>0</v>
      </c>
    </row>
    <row r="430" spans="1:12" ht="12.75">
      <c r="A430" s="117"/>
      <c r="B430" s="118"/>
      <c r="C430" s="118"/>
      <c r="D430" s="173"/>
      <c r="E430" s="174"/>
      <c r="F430" s="175"/>
      <c r="G430" s="37"/>
      <c r="H430" s="38"/>
      <c r="I430" s="123"/>
      <c r="J430" s="130"/>
      <c r="K430" s="106"/>
      <c r="L430" s="107"/>
    </row>
    <row r="431" spans="1:12" ht="12.75">
      <c r="A431" s="117" t="s">
        <v>544</v>
      </c>
      <c r="B431" s="118" t="s">
        <v>132</v>
      </c>
      <c r="C431" s="118" t="s">
        <v>446</v>
      </c>
      <c r="D431" s="173" t="s">
        <v>202</v>
      </c>
      <c r="E431" s="174"/>
      <c r="F431" s="175"/>
      <c r="G431" s="37"/>
      <c r="H431" s="38"/>
      <c r="I431" s="123"/>
      <c r="J431" s="130"/>
      <c r="K431" s="106"/>
      <c r="L431" s="107"/>
    </row>
    <row r="432" spans="1:12" ht="12.75">
      <c r="A432" s="117"/>
      <c r="B432" s="118"/>
      <c r="C432" s="118"/>
      <c r="D432" s="173" t="s">
        <v>203</v>
      </c>
      <c r="E432" s="174"/>
      <c r="F432" s="175"/>
      <c r="G432" s="37"/>
      <c r="H432" s="38"/>
      <c r="I432" s="123"/>
      <c r="J432" s="130"/>
      <c r="K432" s="106"/>
      <c r="L432" s="107"/>
    </row>
    <row r="433" spans="1:12" ht="12.75">
      <c r="A433" s="117"/>
      <c r="B433" s="118"/>
      <c r="C433" s="118"/>
      <c r="D433" s="173" t="s">
        <v>198</v>
      </c>
      <c r="E433" s="174" t="s">
        <v>140</v>
      </c>
      <c r="F433" s="175">
        <v>22</v>
      </c>
      <c r="G433" s="37"/>
      <c r="H433" s="38"/>
      <c r="I433" s="123">
        <f>SUM(G433,H433)</f>
        <v>0</v>
      </c>
      <c r="J433" s="124">
        <f>PRODUCT(F433,I433)</f>
        <v>0</v>
      </c>
      <c r="K433" s="106">
        <f>J433/100*21</f>
        <v>0</v>
      </c>
      <c r="L433" s="107">
        <f>J433+K433</f>
        <v>0</v>
      </c>
    </row>
    <row r="434" spans="1:12" ht="12.75">
      <c r="A434" s="117"/>
      <c r="B434" s="118"/>
      <c r="C434" s="118"/>
      <c r="D434" s="173"/>
      <c r="E434" s="174"/>
      <c r="F434" s="175"/>
      <c r="G434" s="37"/>
      <c r="H434" s="38"/>
      <c r="I434" s="123"/>
      <c r="J434" s="124"/>
      <c r="K434" s="106"/>
      <c r="L434" s="107"/>
    </row>
    <row r="435" spans="1:12" ht="12.75">
      <c r="A435" s="117" t="s">
        <v>106</v>
      </c>
      <c r="B435" s="118" t="s">
        <v>132</v>
      </c>
      <c r="C435" s="118" t="s">
        <v>447</v>
      </c>
      <c r="D435" s="173" t="s">
        <v>202</v>
      </c>
      <c r="E435" s="174"/>
      <c r="F435" s="175"/>
      <c r="G435" s="37"/>
      <c r="H435" s="38"/>
      <c r="I435" s="123"/>
      <c r="J435" s="130"/>
      <c r="K435" s="106"/>
      <c r="L435" s="107"/>
    </row>
    <row r="436" spans="1:12" ht="12.75">
      <c r="A436" s="117"/>
      <c r="B436" s="118"/>
      <c r="C436" s="118"/>
      <c r="D436" s="173" t="s">
        <v>204</v>
      </c>
      <c r="E436" s="174"/>
      <c r="F436" s="175"/>
      <c r="G436" s="37"/>
      <c r="H436" s="38"/>
      <c r="I436" s="123"/>
      <c r="J436" s="130"/>
      <c r="K436" s="106"/>
      <c r="L436" s="107"/>
    </row>
    <row r="437" spans="1:12" ht="12.75">
      <c r="A437" s="117"/>
      <c r="B437" s="118"/>
      <c r="C437" s="118"/>
      <c r="D437" s="173" t="s">
        <v>198</v>
      </c>
      <c r="E437" s="174" t="s">
        <v>140</v>
      </c>
      <c r="F437" s="175">
        <v>16</v>
      </c>
      <c r="G437" s="37"/>
      <c r="H437" s="38"/>
      <c r="I437" s="123">
        <f>SUM(G437,H437)</f>
        <v>0</v>
      </c>
      <c r="J437" s="124">
        <f>PRODUCT(F437,I437)</f>
        <v>0</v>
      </c>
      <c r="K437" s="106">
        <f>J437/100*21</f>
        <v>0</v>
      </c>
      <c r="L437" s="107">
        <f>J437+K437</f>
        <v>0</v>
      </c>
    </row>
    <row r="438" spans="1:12" ht="12.75">
      <c r="A438" s="117"/>
      <c r="B438" s="118"/>
      <c r="C438" s="118"/>
      <c r="D438" s="173"/>
      <c r="E438" s="174"/>
      <c r="F438" s="175"/>
      <c r="G438" s="37"/>
      <c r="H438" s="38"/>
      <c r="I438" s="123"/>
      <c r="J438" s="130"/>
      <c r="K438" s="106"/>
      <c r="L438" s="107"/>
    </row>
    <row r="439" spans="1:12" ht="12.75">
      <c r="A439" s="117" t="s">
        <v>109</v>
      </c>
      <c r="B439" s="118" t="s">
        <v>132</v>
      </c>
      <c r="C439" s="118" t="s">
        <v>448</v>
      </c>
      <c r="D439" s="173" t="s">
        <v>202</v>
      </c>
      <c r="E439" s="174"/>
      <c r="F439" s="175"/>
      <c r="G439" s="37"/>
      <c r="H439" s="38"/>
      <c r="I439" s="123"/>
      <c r="J439" s="130"/>
      <c r="K439" s="106"/>
      <c r="L439" s="107"/>
    </row>
    <row r="440" spans="1:12" ht="12.75">
      <c r="A440" s="117"/>
      <c r="B440" s="118"/>
      <c r="C440" s="118"/>
      <c r="D440" s="173" t="s">
        <v>205</v>
      </c>
      <c r="E440" s="174"/>
      <c r="F440" s="175"/>
      <c r="G440" s="37"/>
      <c r="H440" s="38"/>
      <c r="I440" s="123"/>
      <c r="J440" s="130"/>
      <c r="K440" s="106"/>
      <c r="L440" s="107"/>
    </row>
    <row r="441" spans="1:12" ht="12.75">
      <c r="A441" s="117"/>
      <c r="B441" s="118"/>
      <c r="C441" s="118"/>
      <c r="D441" s="173" t="s">
        <v>198</v>
      </c>
      <c r="E441" s="174" t="s">
        <v>140</v>
      </c>
      <c r="F441" s="175">
        <v>7</v>
      </c>
      <c r="G441" s="37"/>
      <c r="H441" s="38"/>
      <c r="I441" s="123">
        <f>SUM(G441,H441)</f>
        <v>0</v>
      </c>
      <c r="J441" s="124">
        <f>PRODUCT(F441,I441)</f>
        <v>0</v>
      </c>
      <c r="K441" s="106">
        <f>J441/100*21</f>
        <v>0</v>
      </c>
      <c r="L441" s="107">
        <f>J441+K441</f>
        <v>0</v>
      </c>
    </row>
    <row r="442" spans="1:12" ht="12.75">
      <c r="A442" s="117"/>
      <c r="B442" s="118"/>
      <c r="C442" s="118"/>
      <c r="D442" s="173"/>
      <c r="E442" s="174"/>
      <c r="F442" s="243"/>
      <c r="G442" s="37"/>
      <c r="H442" s="38"/>
      <c r="I442" s="123"/>
      <c r="J442" s="130"/>
      <c r="K442" s="106"/>
      <c r="L442" s="107"/>
    </row>
    <row r="443" spans="1:12" ht="12.75">
      <c r="A443" s="117" t="s">
        <v>110</v>
      </c>
      <c r="B443" s="118" t="s">
        <v>132</v>
      </c>
      <c r="C443" s="118" t="s">
        <v>575</v>
      </c>
      <c r="D443" s="173" t="s">
        <v>576</v>
      </c>
      <c r="E443" s="174" t="s">
        <v>1</v>
      </c>
      <c r="F443" s="175">
        <v>4</v>
      </c>
      <c r="G443" s="37"/>
      <c r="H443" s="38"/>
      <c r="I443" s="123">
        <f>SUM(G443,H443)</f>
        <v>0</v>
      </c>
      <c r="J443" s="124">
        <f>PRODUCT(F443,I443)</f>
        <v>0</v>
      </c>
      <c r="K443" s="106">
        <f>J443/100*21</f>
        <v>0</v>
      </c>
      <c r="L443" s="107">
        <f>J443+K443</f>
        <v>0</v>
      </c>
    </row>
    <row r="444" spans="1:12" ht="12.75">
      <c r="A444" s="117"/>
      <c r="B444" s="118"/>
      <c r="C444" s="118"/>
      <c r="D444" s="173"/>
      <c r="E444" s="174"/>
      <c r="F444" s="175"/>
      <c r="G444" s="37"/>
      <c r="H444" s="38"/>
      <c r="I444" s="123"/>
      <c r="J444" s="124"/>
      <c r="K444" s="106"/>
      <c r="L444" s="107"/>
    </row>
    <row r="445" spans="1:12" ht="12.75">
      <c r="A445" s="117" t="s">
        <v>111</v>
      </c>
      <c r="B445" s="118" t="s">
        <v>132</v>
      </c>
      <c r="C445" s="118" t="s">
        <v>577</v>
      </c>
      <c r="D445" s="173" t="s">
        <v>578</v>
      </c>
      <c r="E445" s="174" t="s">
        <v>1</v>
      </c>
      <c r="F445" s="175">
        <v>4</v>
      </c>
      <c r="G445" s="37"/>
      <c r="H445" s="38"/>
      <c r="I445" s="123">
        <f>SUM(G445,H445)</f>
        <v>0</v>
      </c>
      <c r="J445" s="124">
        <f>PRODUCT(F445,I445)</f>
        <v>0</v>
      </c>
      <c r="K445" s="106">
        <f>J445/100*21</f>
        <v>0</v>
      </c>
      <c r="L445" s="107">
        <f>J445+K445</f>
        <v>0</v>
      </c>
    </row>
    <row r="446" spans="1:12" ht="12.75">
      <c r="A446" s="117"/>
      <c r="B446" s="118"/>
      <c r="C446" s="118"/>
      <c r="D446" s="173"/>
      <c r="E446" s="174"/>
      <c r="F446" s="175"/>
      <c r="G446" s="37"/>
      <c r="H446" s="38"/>
      <c r="I446" s="123"/>
      <c r="J446" s="124"/>
      <c r="K446" s="106"/>
      <c r="L446" s="107"/>
    </row>
    <row r="447" spans="1:12" ht="26.25">
      <c r="A447" s="117" t="s">
        <v>579</v>
      </c>
      <c r="B447" s="118" t="s">
        <v>132</v>
      </c>
      <c r="C447" s="118" t="s">
        <v>449</v>
      </c>
      <c r="D447" s="173" t="s">
        <v>206</v>
      </c>
      <c r="E447" s="174" t="s">
        <v>1</v>
      </c>
      <c r="F447" s="175">
        <v>4</v>
      </c>
      <c r="G447" s="37"/>
      <c r="H447" s="38"/>
      <c r="I447" s="123">
        <f>SUM(G447,H447)</f>
        <v>0</v>
      </c>
      <c r="J447" s="124">
        <f>PRODUCT(F447,I447)</f>
        <v>0</v>
      </c>
      <c r="K447" s="106">
        <f>J447/100*21</f>
        <v>0</v>
      </c>
      <c r="L447" s="107">
        <f>J447+K447</f>
        <v>0</v>
      </c>
    </row>
    <row r="448" spans="1:12" ht="12.75">
      <c r="A448" s="232"/>
      <c r="B448" s="233"/>
      <c r="C448" s="233"/>
      <c r="D448" s="234"/>
      <c r="E448" s="235"/>
      <c r="F448" s="236"/>
      <c r="G448" s="39"/>
      <c r="H448" s="40"/>
      <c r="I448" s="123"/>
      <c r="J448" s="237"/>
      <c r="K448" s="106"/>
      <c r="L448" s="107"/>
    </row>
    <row r="449" spans="1:12" ht="12.75">
      <c r="A449" s="117" t="s">
        <v>580</v>
      </c>
      <c r="B449" s="118" t="s">
        <v>47</v>
      </c>
      <c r="C449" s="118" t="s">
        <v>385</v>
      </c>
      <c r="D449" s="173" t="s">
        <v>207</v>
      </c>
      <c r="E449" s="174" t="s">
        <v>1</v>
      </c>
      <c r="F449" s="175">
        <v>38</v>
      </c>
      <c r="G449" s="37"/>
      <c r="H449" s="38"/>
      <c r="I449" s="123">
        <f>SUM(G449,H449)</f>
        <v>0</v>
      </c>
      <c r="J449" s="130">
        <f>PRODUCT(F449,I449)</f>
        <v>0</v>
      </c>
      <c r="K449" s="106">
        <f>J449/100*21</f>
        <v>0</v>
      </c>
      <c r="L449" s="107">
        <f>J449+K449</f>
        <v>0</v>
      </c>
    </row>
    <row r="450" spans="1:12" ht="12.75">
      <c r="A450" s="117"/>
      <c r="B450" s="118"/>
      <c r="C450" s="118"/>
      <c r="D450" s="173"/>
      <c r="E450" s="174"/>
      <c r="F450" s="175"/>
      <c r="G450" s="37"/>
      <c r="H450" s="38"/>
      <c r="I450" s="123"/>
      <c r="J450" s="130"/>
      <c r="K450" s="106"/>
      <c r="L450" s="107"/>
    </row>
    <row r="451" spans="1:12" ht="12.75">
      <c r="A451" s="117" t="s">
        <v>112</v>
      </c>
      <c r="B451" s="118" t="s">
        <v>132</v>
      </c>
      <c r="C451" s="118" t="s">
        <v>450</v>
      </c>
      <c r="D451" s="173" t="s">
        <v>495</v>
      </c>
      <c r="E451" s="174" t="s">
        <v>140</v>
      </c>
      <c r="F451" s="175">
        <v>97</v>
      </c>
      <c r="G451" s="37"/>
      <c r="H451" s="38"/>
      <c r="I451" s="123">
        <f>SUM(G451,H451)</f>
        <v>0</v>
      </c>
      <c r="J451" s="124">
        <f>PRODUCT(F451,I451)</f>
        <v>0</v>
      </c>
      <c r="K451" s="106">
        <f>J451/100*21</f>
        <v>0</v>
      </c>
      <c r="L451" s="107">
        <f>J451+K451</f>
        <v>0</v>
      </c>
    </row>
    <row r="452" spans="1:12" ht="12.75">
      <c r="A452" s="117"/>
      <c r="B452" s="118"/>
      <c r="C452" s="118"/>
      <c r="D452" s="173"/>
      <c r="E452" s="174"/>
      <c r="F452" s="175"/>
      <c r="G452" s="37"/>
      <c r="H452" s="38"/>
      <c r="I452" s="123"/>
      <c r="J452" s="124"/>
      <c r="K452" s="106"/>
      <c r="L452" s="107"/>
    </row>
    <row r="453" spans="1:12" ht="12.75">
      <c r="A453" s="117" t="s">
        <v>113</v>
      </c>
      <c r="B453" s="118" t="s">
        <v>47</v>
      </c>
      <c r="C453" s="118" t="s">
        <v>385</v>
      </c>
      <c r="D453" s="173" t="s">
        <v>208</v>
      </c>
      <c r="E453" s="174" t="s">
        <v>1</v>
      </c>
      <c r="F453" s="175">
        <v>4</v>
      </c>
      <c r="G453" s="37"/>
      <c r="H453" s="38"/>
      <c r="I453" s="123">
        <f>SUM(G453,H453)</f>
        <v>0</v>
      </c>
      <c r="J453" s="124">
        <f>PRODUCT(F453,I453)</f>
        <v>0</v>
      </c>
      <c r="K453" s="106">
        <f>J453/100*21</f>
        <v>0</v>
      </c>
      <c r="L453" s="107">
        <f>J453+K453</f>
        <v>0</v>
      </c>
    </row>
    <row r="454" spans="1:12" ht="12.75">
      <c r="A454" s="117"/>
      <c r="B454" s="118"/>
      <c r="C454" s="118"/>
      <c r="D454" s="173" t="s">
        <v>209</v>
      </c>
      <c r="E454" s="174"/>
      <c r="F454" s="175"/>
      <c r="G454" s="37"/>
      <c r="H454" s="38"/>
      <c r="I454" s="123"/>
      <c r="J454" s="130"/>
      <c r="K454" s="106"/>
      <c r="L454" s="107"/>
    </row>
    <row r="455" spans="1:12" ht="12.75">
      <c r="A455" s="117"/>
      <c r="B455" s="118"/>
      <c r="C455" s="118"/>
      <c r="D455" s="173"/>
      <c r="E455" s="174"/>
      <c r="F455" s="175"/>
      <c r="G455" s="37"/>
      <c r="H455" s="38"/>
      <c r="I455" s="123"/>
      <c r="J455" s="130"/>
      <c r="K455" s="106"/>
      <c r="L455" s="107"/>
    </row>
    <row r="456" spans="1:12" ht="12.75">
      <c r="A456" s="117" t="s">
        <v>581</v>
      </c>
      <c r="B456" s="118" t="s">
        <v>47</v>
      </c>
      <c r="C456" s="118" t="s">
        <v>385</v>
      </c>
      <c r="D456" s="173" t="s">
        <v>481</v>
      </c>
      <c r="E456" s="174" t="s">
        <v>17</v>
      </c>
      <c r="F456" s="175">
        <v>2</v>
      </c>
      <c r="G456" s="37"/>
      <c r="H456" s="38"/>
      <c r="I456" s="244">
        <f>SUM(G456,H456)</f>
        <v>0</v>
      </c>
      <c r="J456" s="124">
        <f>PRODUCT(F456,I456)</f>
        <v>0</v>
      </c>
      <c r="K456" s="106">
        <f>J456/100*21</f>
        <v>0</v>
      </c>
      <c r="L456" s="107">
        <f>J456+K456</f>
        <v>0</v>
      </c>
    </row>
    <row r="457" spans="1:12" ht="12.75">
      <c r="A457" s="117"/>
      <c r="B457" s="118"/>
      <c r="C457" s="118"/>
      <c r="D457" s="173"/>
      <c r="E457" s="174"/>
      <c r="F457" s="175"/>
      <c r="G457" s="37"/>
      <c r="H457" s="38"/>
      <c r="I457" s="123"/>
      <c r="J457" s="130"/>
      <c r="K457" s="106"/>
      <c r="L457" s="107"/>
    </row>
    <row r="458" spans="1:12" ht="12.75">
      <c r="A458" s="117" t="s">
        <v>114</v>
      </c>
      <c r="B458" s="135" t="s">
        <v>47</v>
      </c>
      <c r="C458" s="135" t="s">
        <v>47</v>
      </c>
      <c r="D458" s="119" t="s">
        <v>125</v>
      </c>
      <c r="E458" s="136" t="s">
        <v>126</v>
      </c>
      <c r="F458" s="137">
        <v>1</v>
      </c>
      <c r="G458" s="23"/>
      <c r="H458" s="24"/>
      <c r="I458" s="123">
        <f>G458+H458</f>
        <v>0</v>
      </c>
      <c r="J458" s="140">
        <f>I458*F458</f>
        <v>0</v>
      </c>
      <c r="K458" s="106">
        <f>J458/100*21</f>
        <v>0</v>
      </c>
      <c r="L458" s="107">
        <f>J458+K458</f>
        <v>0</v>
      </c>
    </row>
    <row r="459" spans="1:12" ht="12.75">
      <c r="A459" s="117"/>
      <c r="B459" s="135"/>
      <c r="C459" s="135"/>
      <c r="D459" s="119" t="s">
        <v>2</v>
      </c>
      <c r="E459" s="136"/>
      <c r="F459" s="137"/>
      <c r="G459" s="23"/>
      <c r="H459" s="24"/>
      <c r="I459" s="123"/>
      <c r="J459" s="142"/>
      <c r="K459" s="106"/>
      <c r="L459" s="107"/>
    </row>
    <row r="460" spans="1:12" ht="12.75">
      <c r="A460" s="177" t="s">
        <v>107</v>
      </c>
      <c r="B460" s="178"/>
      <c r="C460" s="178"/>
      <c r="D460" s="179" t="s">
        <v>210</v>
      </c>
      <c r="E460" s="188"/>
      <c r="F460" s="175"/>
      <c r="G460" s="37"/>
      <c r="H460" s="38"/>
      <c r="I460" s="123"/>
      <c r="J460" s="124"/>
      <c r="K460" s="106"/>
      <c r="L460" s="107"/>
    </row>
    <row r="461" spans="1:12" ht="26.25">
      <c r="A461" s="228"/>
      <c r="B461" s="171"/>
      <c r="C461" s="171"/>
      <c r="D461" s="229" t="s">
        <v>471</v>
      </c>
      <c r="E461" s="188"/>
      <c r="F461" s="175"/>
      <c r="G461" s="37"/>
      <c r="H461" s="38"/>
      <c r="I461" s="123"/>
      <c r="J461" s="124"/>
      <c r="K461" s="106"/>
      <c r="L461" s="107"/>
    </row>
    <row r="462" spans="1:12" ht="12.75">
      <c r="A462" s="232"/>
      <c r="B462" s="233"/>
      <c r="C462" s="233"/>
      <c r="D462" s="234"/>
      <c r="E462" s="235"/>
      <c r="F462" s="236"/>
      <c r="G462" s="39"/>
      <c r="H462" s="40"/>
      <c r="I462" s="123"/>
      <c r="J462" s="237"/>
      <c r="K462" s="106"/>
      <c r="L462" s="107"/>
    </row>
    <row r="463" spans="1:12" ht="12.75">
      <c r="A463" s="117" t="s">
        <v>115</v>
      </c>
      <c r="B463" s="118" t="s">
        <v>132</v>
      </c>
      <c r="C463" s="118" t="s">
        <v>451</v>
      </c>
      <c r="D463" s="173" t="s">
        <v>211</v>
      </c>
      <c r="E463" s="174" t="s">
        <v>1</v>
      </c>
      <c r="F463" s="175">
        <v>8</v>
      </c>
      <c r="G463" s="37"/>
      <c r="H463" s="38"/>
      <c r="I463" s="123">
        <f>SUM(G463,H463)</f>
        <v>0</v>
      </c>
      <c r="J463" s="124">
        <f>PRODUCT(F463,I463)</f>
        <v>0</v>
      </c>
      <c r="K463" s="106">
        <f>J463/100*21</f>
        <v>0</v>
      </c>
      <c r="L463" s="107">
        <f>J463+K463</f>
        <v>0</v>
      </c>
    </row>
    <row r="464" spans="1:12" ht="12.75">
      <c r="A464" s="117"/>
      <c r="B464" s="118"/>
      <c r="C464" s="118"/>
      <c r="D464" s="173" t="s">
        <v>212</v>
      </c>
      <c r="E464" s="174"/>
      <c r="F464" s="175"/>
      <c r="G464" s="37"/>
      <c r="H464" s="38"/>
      <c r="I464" s="123"/>
      <c r="J464" s="124"/>
      <c r="K464" s="106"/>
      <c r="L464" s="107"/>
    </row>
    <row r="465" spans="1:12" ht="12.75">
      <c r="A465" s="117"/>
      <c r="B465" s="118"/>
      <c r="C465" s="118"/>
      <c r="D465" s="173" t="s">
        <v>423</v>
      </c>
      <c r="E465" s="174"/>
      <c r="F465" s="175"/>
      <c r="G465" s="37"/>
      <c r="H465" s="38"/>
      <c r="I465" s="123"/>
      <c r="J465" s="130"/>
      <c r="K465" s="106"/>
      <c r="L465" s="107"/>
    </row>
    <row r="466" spans="1:12" ht="12.75">
      <c r="A466" s="117"/>
      <c r="B466" s="118"/>
      <c r="C466" s="118"/>
      <c r="D466" s="245"/>
      <c r="E466" s="174"/>
      <c r="F466" s="175"/>
      <c r="G466" s="37"/>
      <c r="H466" s="38"/>
      <c r="I466" s="123"/>
      <c r="J466" s="130"/>
      <c r="K466" s="106"/>
      <c r="L466" s="107"/>
    </row>
    <row r="467" spans="1:12" ht="12.75">
      <c r="A467" s="117" t="s">
        <v>116</v>
      </c>
      <c r="B467" s="118" t="s">
        <v>132</v>
      </c>
      <c r="C467" s="118" t="s">
        <v>452</v>
      </c>
      <c r="D467" s="173" t="s">
        <v>213</v>
      </c>
      <c r="E467" s="174" t="s">
        <v>1</v>
      </c>
      <c r="F467" s="175">
        <v>8</v>
      </c>
      <c r="G467" s="37"/>
      <c r="H467" s="38"/>
      <c r="I467" s="123">
        <f>SUM(G467,H467)</f>
        <v>0</v>
      </c>
      <c r="J467" s="124">
        <f>PRODUCT(F467,I467)</f>
        <v>0</v>
      </c>
      <c r="K467" s="106">
        <f>J467/100*21</f>
        <v>0</v>
      </c>
      <c r="L467" s="107">
        <f>J467+K467</f>
        <v>0</v>
      </c>
    </row>
    <row r="468" spans="1:12" ht="12.75">
      <c r="A468" s="117"/>
      <c r="B468" s="118"/>
      <c r="C468" s="118"/>
      <c r="D468" s="173" t="s">
        <v>214</v>
      </c>
      <c r="E468" s="174"/>
      <c r="F468" s="175"/>
      <c r="G468" s="37"/>
      <c r="H468" s="38"/>
      <c r="I468" s="123"/>
      <c r="J468" s="130"/>
      <c r="K468" s="106"/>
      <c r="L468" s="107"/>
    </row>
    <row r="469" spans="1:12" ht="12.75">
      <c r="A469" s="117"/>
      <c r="B469" s="118"/>
      <c r="C469" s="233"/>
      <c r="D469" s="234" t="s">
        <v>2</v>
      </c>
      <c r="E469" s="235" t="s">
        <v>2</v>
      </c>
      <c r="F469" s="236" t="s">
        <v>2</v>
      </c>
      <c r="G469" s="39"/>
      <c r="H469" s="40"/>
      <c r="I469" s="123" t="s">
        <v>2</v>
      </c>
      <c r="J469" s="237" t="s">
        <v>2</v>
      </c>
      <c r="K469" s="106"/>
      <c r="L469" s="107"/>
    </row>
    <row r="470" spans="1:12" ht="12.75">
      <c r="A470" s="231" t="s">
        <v>117</v>
      </c>
      <c r="B470" s="118" t="s">
        <v>132</v>
      </c>
      <c r="C470" s="118" t="s">
        <v>582</v>
      </c>
      <c r="D470" s="173" t="s">
        <v>583</v>
      </c>
      <c r="E470" s="174" t="s">
        <v>1</v>
      </c>
      <c r="F470" s="175">
        <v>4</v>
      </c>
      <c r="G470" s="37"/>
      <c r="H470" s="38"/>
      <c r="I470" s="123">
        <f>SUM(G470,H470)</f>
        <v>0</v>
      </c>
      <c r="J470" s="124">
        <f>PRODUCT(F470,I470)</f>
        <v>0</v>
      </c>
      <c r="K470" s="106">
        <f>J470/100*21</f>
        <v>0</v>
      </c>
      <c r="L470" s="107">
        <f>J470+K470</f>
        <v>0</v>
      </c>
    </row>
    <row r="471" spans="1:12" ht="12.75">
      <c r="A471" s="232"/>
      <c r="B471" s="118"/>
      <c r="C471" s="118"/>
      <c r="D471" s="173" t="s">
        <v>584</v>
      </c>
      <c r="E471" s="174"/>
      <c r="F471" s="175"/>
      <c r="G471" s="37"/>
      <c r="H471" s="38"/>
      <c r="I471" s="123"/>
      <c r="J471" s="124"/>
      <c r="K471" s="106"/>
      <c r="L471" s="107"/>
    </row>
    <row r="472" spans="1:12" ht="12.75">
      <c r="A472" s="117"/>
      <c r="B472" s="118"/>
      <c r="C472" s="118"/>
      <c r="D472" s="173" t="s">
        <v>423</v>
      </c>
      <c r="E472" s="174"/>
      <c r="F472" s="175"/>
      <c r="G472" s="37"/>
      <c r="H472" s="38"/>
      <c r="I472" s="123"/>
      <c r="J472" s="130"/>
      <c r="K472" s="106"/>
      <c r="L472" s="107"/>
    </row>
    <row r="473" spans="1:12" ht="12.75">
      <c r="A473" s="231"/>
      <c r="B473" s="118"/>
      <c r="C473" s="118"/>
      <c r="D473" s="245"/>
      <c r="E473" s="174"/>
      <c r="F473" s="175"/>
      <c r="G473" s="37"/>
      <c r="H473" s="38"/>
      <c r="I473" s="123"/>
      <c r="J473" s="130"/>
      <c r="K473" s="106"/>
      <c r="L473" s="107"/>
    </row>
    <row r="474" spans="1:12" ht="12.75">
      <c r="A474" s="231" t="s">
        <v>118</v>
      </c>
      <c r="B474" s="118" t="s">
        <v>132</v>
      </c>
      <c r="C474" s="118" t="s">
        <v>585</v>
      </c>
      <c r="D474" s="173" t="s">
        <v>586</v>
      </c>
      <c r="E474" s="174" t="s">
        <v>1</v>
      </c>
      <c r="F474" s="175">
        <v>4</v>
      </c>
      <c r="G474" s="37"/>
      <c r="H474" s="38"/>
      <c r="I474" s="123">
        <f>SUM(G474,H474)</f>
        <v>0</v>
      </c>
      <c r="J474" s="124">
        <f>PRODUCT(F474,I474)</f>
        <v>0</v>
      </c>
      <c r="K474" s="106">
        <f>J474/100*21</f>
        <v>0</v>
      </c>
      <c r="L474" s="107">
        <f>J474+K474</f>
        <v>0</v>
      </c>
    </row>
    <row r="475" spans="1:12" ht="12.75">
      <c r="A475" s="231"/>
      <c r="B475" s="118"/>
      <c r="C475" s="118"/>
      <c r="D475" s="173" t="s">
        <v>584</v>
      </c>
      <c r="E475" s="174"/>
      <c r="F475" s="175"/>
      <c r="G475" s="37"/>
      <c r="H475" s="38"/>
      <c r="I475" s="123"/>
      <c r="J475" s="124"/>
      <c r="K475" s="106"/>
      <c r="L475" s="107"/>
    </row>
    <row r="476" spans="1:12" ht="12.75">
      <c r="A476" s="231"/>
      <c r="B476" s="118"/>
      <c r="C476" s="118"/>
      <c r="D476" s="173" t="s">
        <v>214</v>
      </c>
      <c r="E476" s="174"/>
      <c r="F476" s="175"/>
      <c r="G476" s="37"/>
      <c r="H476" s="38"/>
      <c r="I476" s="123"/>
      <c r="J476" s="124"/>
      <c r="K476" s="106"/>
      <c r="L476" s="107"/>
    </row>
    <row r="477" spans="1:12" ht="12.75">
      <c r="A477" s="117"/>
      <c r="B477" s="118"/>
      <c r="C477" s="118"/>
      <c r="D477" s="173" t="s">
        <v>423</v>
      </c>
      <c r="E477" s="174"/>
      <c r="F477" s="175"/>
      <c r="G477" s="37"/>
      <c r="H477" s="38"/>
      <c r="I477" s="123"/>
      <c r="J477" s="130"/>
      <c r="K477" s="106"/>
      <c r="L477" s="107"/>
    </row>
    <row r="478" spans="1:12" ht="12.75">
      <c r="A478" s="231"/>
      <c r="B478" s="233"/>
      <c r="C478" s="233"/>
      <c r="D478" s="234" t="s">
        <v>2</v>
      </c>
      <c r="E478" s="235" t="s">
        <v>2</v>
      </c>
      <c r="F478" s="236" t="s">
        <v>2</v>
      </c>
      <c r="G478" s="39"/>
      <c r="H478" s="40"/>
      <c r="I478" s="123" t="s">
        <v>2</v>
      </c>
      <c r="J478" s="237" t="s">
        <v>2</v>
      </c>
      <c r="K478" s="106"/>
      <c r="L478" s="107"/>
    </row>
    <row r="479" spans="1:12" ht="12.75">
      <c r="A479" s="231" t="s">
        <v>119</v>
      </c>
      <c r="B479" s="118" t="s">
        <v>132</v>
      </c>
      <c r="C479" s="118" t="s">
        <v>587</v>
      </c>
      <c r="D479" s="239" t="s">
        <v>588</v>
      </c>
      <c r="E479" s="174" t="s">
        <v>1</v>
      </c>
      <c r="F479" s="175">
        <v>8</v>
      </c>
      <c r="G479" s="37"/>
      <c r="H479" s="38"/>
      <c r="I479" s="123">
        <f>SUM(G479,H479)</f>
        <v>0</v>
      </c>
      <c r="J479" s="124">
        <f>PRODUCT(F479,I479)</f>
        <v>0</v>
      </c>
      <c r="K479" s="106">
        <f>J479/100*21</f>
        <v>0</v>
      </c>
      <c r="L479" s="107">
        <f>J479+K479</f>
        <v>0</v>
      </c>
    </row>
    <row r="480" spans="1:12" ht="12.75">
      <c r="A480" s="231"/>
      <c r="B480" s="118"/>
      <c r="C480" s="118"/>
      <c r="D480" s="173" t="s">
        <v>214</v>
      </c>
      <c r="E480" s="174"/>
      <c r="F480" s="175"/>
      <c r="G480" s="37"/>
      <c r="H480" s="38"/>
      <c r="I480" s="123"/>
      <c r="J480" s="130"/>
      <c r="K480" s="106"/>
      <c r="L480" s="107"/>
    </row>
    <row r="481" spans="1:12" ht="12.75">
      <c r="A481" s="231"/>
      <c r="B481" s="233"/>
      <c r="C481" s="233"/>
      <c r="D481" s="234" t="s">
        <v>2</v>
      </c>
      <c r="E481" s="235" t="s">
        <v>2</v>
      </c>
      <c r="F481" s="236" t="s">
        <v>2</v>
      </c>
      <c r="G481" s="39"/>
      <c r="H481" s="40"/>
      <c r="I481" s="123" t="s">
        <v>2</v>
      </c>
      <c r="J481" s="237" t="s">
        <v>2</v>
      </c>
      <c r="K481" s="106"/>
      <c r="L481" s="107"/>
    </row>
    <row r="482" spans="1:12" ht="12.75">
      <c r="A482" s="231" t="s">
        <v>455</v>
      </c>
      <c r="B482" s="238" t="s">
        <v>132</v>
      </c>
      <c r="C482" s="238" t="s">
        <v>589</v>
      </c>
      <c r="D482" s="239" t="s">
        <v>215</v>
      </c>
      <c r="E482" s="240" t="s">
        <v>1</v>
      </c>
      <c r="F482" s="242">
        <v>4</v>
      </c>
      <c r="G482" s="41"/>
      <c r="H482" s="42"/>
      <c r="I482" s="123">
        <f>SUM(G482,H482)</f>
        <v>0</v>
      </c>
      <c r="J482" s="124">
        <f>PRODUCT(F482,I482)</f>
        <v>0</v>
      </c>
      <c r="K482" s="106">
        <f>J482/100*21</f>
        <v>0</v>
      </c>
      <c r="L482" s="107">
        <f>J482+K482</f>
        <v>0</v>
      </c>
    </row>
    <row r="483" spans="1:12" ht="12.75">
      <c r="A483" s="231"/>
      <c r="B483" s="238"/>
      <c r="C483" s="238"/>
      <c r="D483" s="239" t="s">
        <v>590</v>
      </c>
      <c r="E483" s="240"/>
      <c r="F483" s="242"/>
      <c r="G483" s="41"/>
      <c r="H483" s="42"/>
      <c r="I483" s="123"/>
      <c r="J483" s="124"/>
      <c r="K483" s="106"/>
      <c r="L483" s="107"/>
    </row>
    <row r="484" spans="1:12" ht="12.75">
      <c r="A484" s="231"/>
      <c r="B484" s="233"/>
      <c r="C484" s="233"/>
      <c r="D484" s="234"/>
      <c r="E484" s="235"/>
      <c r="F484" s="236"/>
      <c r="G484" s="39"/>
      <c r="H484" s="40"/>
      <c r="I484" s="123"/>
      <c r="J484" s="237"/>
      <c r="K484" s="106"/>
      <c r="L484" s="107"/>
    </row>
    <row r="485" spans="1:12" ht="12.75">
      <c r="A485" s="231" t="s">
        <v>591</v>
      </c>
      <c r="B485" s="238" t="s">
        <v>132</v>
      </c>
      <c r="C485" s="238" t="s">
        <v>592</v>
      </c>
      <c r="D485" s="239" t="s">
        <v>216</v>
      </c>
      <c r="E485" s="240" t="s">
        <v>1</v>
      </c>
      <c r="F485" s="242">
        <v>4</v>
      </c>
      <c r="G485" s="41"/>
      <c r="H485" s="42"/>
      <c r="I485" s="123">
        <f>SUM(G485,H485)</f>
        <v>0</v>
      </c>
      <c r="J485" s="124">
        <f>PRODUCT(F485,I485)</f>
        <v>0</v>
      </c>
      <c r="K485" s="106">
        <f>J485/100*21</f>
        <v>0</v>
      </c>
      <c r="L485" s="107">
        <f>J485+K485</f>
        <v>0</v>
      </c>
    </row>
    <row r="486" spans="1:12" ht="12.75">
      <c r="A486" s="231"/>
      <c r="B486" s="238"/>
      <c r="C486" s="238"/>
      <c r="D486" s="239" t="s">
        <v>593</v>
      </c>
      <c r="E486" s="235"/>
      <c r="F486" s="236"/>
      <c r="G486" s="39"/>
      <c r="H486" s="40"/>
      <c r="I486" s="123"/>
      <c r="J486" s="237"/>
      <c r="K486" s="106"/>
      <c r="L486" s="107"/>
    </row>
    <row r="487" spans="1:12" ht="12.75">
      <c r="A487" s="231"/>
      <c r="B487" s="233"/>
      <c r="C487" s="233"/>
      <c r="D487" s="234"/>
      <c r="E487" s="235"/>
      <c r="F487" s="236"/>
      <c r="G487" s="39"/>
      <c r="H487" s="40"/>
      <c r="I487" s="123"/>
      <c r="J487" s="246"/>
      <c r="K487" s="106"/>
      <c r="L487" s="107"/>
    </row>
    <row r="488" spans="1:12" ht="12.75">
      <c r="A488" s="231" t="s">
        <v>594</v>
      </c>
      <c r="B488" s="238" t="s">
        <v>132</v>
      </c>
      <c r="C488" s="238" t="s">
        <v>453</v>
      </c>
      <c r="D488" s="239" t="s">
        <v>217</v>
      </c>
      <c r="E488" s="240" t="s">
        <v>1</v>
      </c>
      <c r="F488" s="242">
        <v>4</v>
      </c>
      <c r="G488" s="41"/>
      <c r="H488" s="42"/>
      <c r="I488" s="123">
        <f>SUM(G488,H488)</f>
        <v>0</v>
      </c>
      <c r="J488" s="124">
        <f>PRODUCT(F488,I488)</f>
        <v>0</v>
      </c>
      <c r="K488" s="106">
        <f>J488/100*21</f>
        <v>0</v>
      </c>
      <c r="L488" s="107">
        <f>J488+K488</f>
        <v>0</v>
      </c>
    </row>
    <row r="489" spans="1:12" ht="12.75">
      <c r="A489" s="231"/>
      <c r="B489" s="233"/>
      <c r="C489" s="233"/>
      <c r="D489" s="173" t="s">
        <v>214</v>
      </c>
      <c r="E489" s="235"/>
      <c r="F489" s="236"/>
      <c r="G489" s="39"/>
      <c r="H489" s="40"/>
      <c r="I489" s="123"/>
      <c r="J489" s="246"/>
      <c r="K489" s="106"/>
      <c r="L489" s="107"/>
    </row>
    <row r="490" spans="1:12" ht="12.75">
      <c r="A490" s="231"/>
      <c r="B490" s="233"/>
      <c r="C490" s="233"/>
      <c r="D490" s="173"/>
      <c r="E490" s="235"/>
      <c r="F490" s="236"/>
      <c r="G490" s="39"/>
      <c r="H490" s="40"/>
      <c r="I490" s="123"/>
      <c r="J490" s="246"/>
      <c r="K490" s="106"/>
      <c r="L490" s="107"/>
    </row>
    <row r="491" spans="1:12" ht="12.75">
      <c r="A491" s="231" t="s">
        <v>456</v>
      </c>
      <c r="B491" s="238" t="s">
        <v>132</v>
      </c>
      <c r="C491" s="238" t="s">
        <v>454</v>
      </c>
      <c r="D491" s="239" t="s">
        <v>218</v>
      </c>
      <c r="E491" s="240" t="s">
        <v>1</v>
      </c>
      <c r="F491" s="242">
        <v>4</v>
      </c>
      <c r="G491" s="41"/>
      <c r="H491" s="42"/>
      <c r="I491" s="123">
        <f>SUM(G491,H491)</f>
        <v>0</v>
      </c>
      <c r="J491" s="124">
        <f>PRODUCT(F491,I491)</f>
        <v>0</v>
      </c>
      <c r="K491" s="106">
        <f>J491/100*21</f>
        <v>0</v>
      </c>
      <c r="L491" s="107">
        <f>J491+K491</f>
        <v>0</v>
      </c>
    </row>
    <row r="492" spans="1:12" ht="12.75">
      <c r="A492" s="231"/>
      <c r="B492" s="238"/>
      <c r="C492" s="238"/>
      <c r="D492" s="173" t="s">
        <v>214</v>
      </c>
      <c r="E492" s="240"/>
      <c r="F492" s="242"/>
      <c r="G492" s="41"/>
      <c r="H492" s="42"/>
      <c r="I492" s="123"/>
      <c r="J492" s="124"/>
      <c r="K492" s="106"/>
      <c r="L492" s="107"/>
    </row>
    <row r="493" spans="1:12" ht="12.75">
      <c r="A493" s="231"/>
      <c r="B493" s="238"/>
      <c r="C493" s="238"/>
      <c r="D493" s="173"/>
      <c r="E493" s="240"/>
      <c r="F493" s="242"/>
      <c r="G493" s="41"/>
      <c r="H493" s="42"/>
      <c r="I493" s="123"/>
      <c r="J493" s="124"/>
      <c r="K493" s="106"/>
      <c r="L493" s="107"/>
    </row>
    <row r="494" spans="1:12" ht="12.75">
      <c r="A494" s="231" t="s">
        <v>120</v>
      </c>
      <c r="B494" s="238" t="s">
        <v>132</v>
      </c>
      <c r="C494" s="238" t="s">
        <v>595</v>
      </c>
      <c r="D494" s="239" t="s">
        <v>596</v>
      </c>
      <c r="E494" s="240" t="s">
        <v>1</v>
      </c>
      <c r="F494" s="242">
        <v>4</v>
      </c>
      <c r="G494" s="41"/>
      <c r="H494" s="42"/>
      <c r="I494" s="123">
        <f>SUM(G494,H494)</f>
        <v>0</v>
      </c>
      <c r="J494" s="124">
        <f>PRODUCT(F494,I494)</f>
        <v>0</v>
      </c>
      <c r="K494" s="106">
        <f>J494/100*21</f>
        <v>0</v>
      </c>
      <c r="L494" s="107">
        <f>J494+K494</f>
        <v>0</v>
      </c>
    </row>
    <row r="495" spans="1:12" ht="12.75">
      <c r="A495" s="231"/>
      <c r="B495" s="238"/>
      <c r="C495" s="238"/>
      <c r="D495" s="239"/>
      <c r="E495" s="240"/>
      <c r="F495" s="242"/>
      <c r="G495" s="41"/>
      <c r="H495" s="42"/>
      <c r="I495" s="123"/>
      <c r="J495" s="124"/>
      <c r="K495" s="106"/>
      <c r="L495" s="107"/>
    </row>
    <row r="496" spans="1:12" ht="12.75">
      <c r="A496" s="231" t="s">
        <v>393</v>
      </c>
      <c r="B496" s="238" t="s">
        <v>132</v>
      </c>
      <c r="C496" s="238" t="s">
        <v>595</v>
      </c>
      <c r="D496" s="239" t="s">
        <v>597</v>
      </c>
      <c r="E496" s="174" t="s">
        <v>1</v>
      </c>
      <c r="F496" s="175">
        <v>8</v>
      </c>
      <c r="G496" s="37"/>
      <c r="H496" s="38"/>
      <c r="I496" s="123">
        <f>SUM(G496,H496)</f>
        <v>0</v>
      </c>
      <c r="J496" s="124">
        <f>PRODUCT(F496,I496)</f>
        <v>0</v>
      </c>
      <c r="K496" s="106">
        <f>J496/100*21</f>
        <v>0</v>
      </c>
      <c r="L496" s="107">
        <f>J496+K496</f>
        <v>0</v>
      </c>
    </row>
    <row r="497" spans="1:12" ht="12.75">
      <c r="A497" s="231"/>
      <c r="B497" s="238"/>
      <c r="C497" s="238"/>
      <c r="D497" s="239"/>
      <c r="E497" s="240"/>
      <c r="F497" s="242"/>
      <c r="G497" s="41"/>
      <c r="H497" s="42"/>
      <c r="I497" s="123"/>
      <c r="J497" s="124"/>
      <c r="K497" s="106"/>
      <c r="L497" s="107"/>
    </row>
    <row r="498" spans="1:12" ht="12.75">
      <c r="A498" s="231" t="s">
        <v>457</v>
      </c>
      <c r="B498" s="238" t="s">
        <v>132</v>
      </c>
      <c r="C498" s="238" t="s">
        <v>598</v>
      </c>
      <c r="D498" s="239" t="s">
        <v>599</v>
      </c>
      <c r="E498" s="240" t="s">
        <v>1</v>
      </c>
      <c r="F498" s="242">
        <v>12</v>
      </c>
      <c r="G498" s="41"/>
      <c r="H498" s="42"/>
      <c r="I498" s="123">
        <f>SUM(G498,H498)</f>
        <v>0</v>
      </c>
      <c r="J498" s="124">
        <f>PRODUCT(F498,I498)</f>
        <v>0</v>
      </c>
      <c r="K498" s="106">
        <f>J498/100*21</f>
        <v>0</v>
      </c>
      <c r="L498" s="107">
        <f>J498+K498</f>
        <v>0</v>
      </c>
    </row>
    <row r="499" spans="1:12" ht="12.75">
      <c r="A499" s="231"/>
      <c r="B499" s="238"/>
      <c r="C499" s="238"/>
      <c r="D499" s="239"/>
      <c r="E499" s="240"/>
      <c r="F499" s="242"/>
      <c r="G499" s="41"/>
      <c r="H499" s="42"/>
      <c r="I499" s="123"/>
      <c r="J499" s="124"/>
      <c r="K499" s="106"/>
      <c r="L499" s="107"/>
    </row>
    <row r="500" spans="1:12" ht="12.75">
      <c r="A500" s="231" t="s">
        <v>458</v>
      </c>
      <c r="B500" s="238" t="s">
        <v>132</v>
      </c>
      <c r="C500" s="238" t="s">
        <v>600</v>
      </c>
      <c r="D500" s="239" t="s">
        <v>601</v>
      </c>
      <c r="E500" s="240" t="s">
        <v>1</v>
      </c>
      <c r="F500" s="242">
        <v>4</v>
      </c>
      <c r="G500" s="41"/>
      <c r="H500" s="42"/>
      <c r="I500" s="123">
        <f>SUM(G500,H500)</f>
        <v>0</v>
      </c>
      <c r="J500" s="247">
        <f>PRODUCT(F500,I500)</f>
        <v>0</v>
      </c>
      <c r="K500" s="106">
        <f>J500/100*21</f>
        <v>0</v>
      </c>
      <c r="L500" s="107">
        <f>J500+K500</f>
        <v>0</v>
      </c>
    </row>
    <row r="501" spans="1:12" ht="12.75">
      <c r="A501" s="117"/>
      <c r="B501" s="118"/>
      <c r="C501" s="118"/>
      <c r="D501" s="173" t="s">
        <v>423</v>
      </c>
      <c r="E501" s="174"/>
      <c r="F501" s="175"/>
      <c r="G501" s="37"/>
      <c r="H501" s="38"/>
      <c r="I501" s="123"/>
      <c r="J501" s="130"/>
      <c r="K501" s="106"/>
      <c r="L501" s="107"/>
    </row>
    <row r="502" spans="1:12" ht="12.75">
      <c r="A502" s="231"/>
      <c r="B502" s="233"/>
      <c r="C502" s="233"/>
      <c r="D502" s="245"/>
      <c r="E502" s="235"/>
      <c r="F502" s="236"/>
      <c r="G502" s="39"/>
      <c r="H502" s="40"/>
      <c r="I502" s="123"/>
      <c r="J502" s="237"/>
      <c r="K502" s="106"/>
      <c r="L502" s="107"/>
    </row>
    <row r="503" spans="1:12" ht="12.75">
      <c r="A503" s="231" t="s">
        <v>602</v>
      </c>
      <c r="B503" s="238" t="s">
        <v>132</v>
      </c>
      <c r="C503" s="238" t="s">
        <v>603</v>
      </c>
      <c r="D503" s="239" t="s">
        <v>604</v>
      </c>
      <c r="E503" s="240" t="s">
        <v>1</v>
      </c>
      <c r="F503" s="242">
        <v>4</v>
      </c>
      <c r="G503" s="41"/>
      <c r="H503" s="42"/>
      <c r="I503" s="123">
        <f>SUM(G503,H503)</f>
        <v>0</v>
      </c>
      <c r="J503" s="124">
        <f>PRODUCT(F503,I503)</f>
        <v>0</v>
      </c>
      <c r="K503" s="106">
        <f>J503/100*21</f>
        <v>0</v>
      </c>
      <c r="L503" s="107">
        <f>J503+K503</f>
        <v>0</v>
      </c>
    </row>
    <row r="504" spans="1:12" ht="12.75">
      <c r="A504" s="231"/>
      <c r="B504" s="233"/>
      <c r="C504" s="233"/>
      <c r="D504" s="234" t="s">
        <v>2</v>
      </c>
      <c r="E504" s="235" t="s">
        <v>2</v>
      </c>
      <c r="F504" s="236" t="s">
        <v>2</v>
      </c>
      <c r="G504" s="39"/>
      <c r="H504" s="40"/>
      <c r="I504" s="123" t="s">
        <v>2</v>
      </c>
      <c r="J504" s="237" t="s">
        <v>2</v>
      </c>
      <c r="K504" s="106"/>
      <c r="L504" s="107"/>
    </row>
    <row r="505" spans="1:12" ht="12.75">
      <c r="A505" s="231" t="s">
        <v>605</v>
      </c>
      <c r="B505" s="238" t="s">
        <v>132</v>
      </c>
      <c r="C505" s="238" t="s">
        <v>606</v>
      </c>
      <c r="D505" s="239" t="s">
        <v>607</v>
      </c>
      <c r="E505" s="240" t="s">
        <v>1</v>
      </c>
      <c r="F505" s="242">
        <v>4</v>
      </c>
      <c r="G505" s="41"/>
      <c r="H505" s="42"/>
      <c r="I505" s="123">
        <f>SUM(G505,H505)</f>
        <v>0</v>
      </c>
      <c r="J505" s="247">
        <f>PRODUCT(F505,I505)</f>
        <v>0</v>
      </c>
      <c r="K505" s="106">
        <f>J505/100*21</f>
        <v>0</v>
      </c>
      <c r="L505" s="107">
        <f>J505+K505</f>
        <v>0</v>
      </c>
    </row>
    <row r="506" spans="1:12" ht="12.75">
      <c r="A506" s="231"/>
      <c r="B506" s="233"/>
      <c r="C506" s="233"/>
      <c r="D506" s="234"/>
      <c r="E506" s="235"/>
      <c r="F506" s="236"/>
      <c r="G506" s="39"/>
      <c r="H506" s="40"/>
      <c r="I506" s="123"/>
      <c r="J506" s="237"/>
      <c r="K506" s="106"/>
      <c r="L506" s="107"/>
    </row>
    <row r="507" spans="1:12" ht="12.75">
      <c r="A507" s="231" t="s">
        <v>608</v>
      </c>
      <c r="B507" s="238" t="s">
        <v>132</v>
      </c>
      <c r="C507" s="238" t="s">
        <v>609</v>
      </c>
      <c r="D507" s="239" t="s">
        <v>610</v>
      </c>
      <c r="E507" s="240" t="s">
        <v>1</v>
      </c>
      <c r="F507" s="242">
        <v>4</v>
      </c>
      <c r="G507" s="41"/>
      <c r="H507" s="42"/>
      <c r="I507" s="123">
        <f>SUM(G507,H507)</f>
        <v>0</v>
      </c>
      <c r="J507" s="124">
        <f>PRODUCT(F507,I507)</f>
        <v>0</v>
      </c>
      <c r="K507" s="106">
        <f>J507/100*21</f>
        <v>0</v>
      </c>
      <c r="L507" s="107">
        <f>J507+K507</f>
        <v>0</v>
      </c>
    </row>
    <row r="508" spans="1:12" ht="12.75">
      <c r="A508" s="232"/>
      <c r="B508" s="233"/>
      <c r="C508" s="233"/>
      <c r="D508" s="234" t="s">
        <v>2</v>
      </c>
      <c r="E508" s="235" t="s">
        <v>2</v>
      </c>
      <c r="F508" s="236" t="s">
        <v>2</v>
      </c>
      <c r="G508" s="39"/>
      <c r="H508" s="40"/>
      <c r="I508" s="123" t="s">
        <v>2</v>
      </c>
      <c r="J508" s="237" t="s">
        <v>2</v>
      </c>
      <c r="K508" s="106"/>
      <c r="L508" s="107"/>
    </row>
    <row r="509" spans="1:12" ht="12.75">
      <c r="A509" s="117" t="s">
        <v>611</v>
      </c>
      <c r="B509" s="135" t="s">
        <v>47</v>
      </c>
      <c r="C509" s="135" t="s">
        <v>47</v>
      </c>
      <c r="D509" s="119" t="s">
        <v>125</v>
      </c>
      <c r="E509" s="136" t="s">
        <v>126</v>
      </c>
      <c r="F509" s="137">
        <v>1</v>
      </c>
      <c r="G509" s="23"/>
      <c r="H509" s="24"/>
      <c r="I509" s="123">
        <f>G509+H509</f>
        <v>0</v>
      </c>
      <c r="J509" s="140">
        <f>I509*F509</f>
        <v>0</v>
      </c>
      <c r="K509" s="106">
        <f>J509/100*21</f>
        <v>0</v>
      </c>
      <c r="L509" s="107">
        <f>J509+K509</f>
        <v>0</v>
      </c>
    </row>
    <row r="510" spans="1:12" ht="12.75">
      <c r="A510" s="117"/>
      <c r="B510" s="135"/>
      <c r="C510" s="135"/>
      <c r="D510" s="119" t="s">
        <v>2</v>
      </c>
      <c r="E510" s="136"/>
      <c r="F510" s="137"/>
      <c r="G510" s="23"/>
      <c r="H510" s="24"/>
      <c r="I510" s="123"/>
      <c r="J510" s="142"/>
      <c r="K510" s="106"/>
      <c r="L510" s="107"/>
    </row>
    <row r="511" spans="1:12" ht="12.75">
      <c r="A511" s="177" t="s">
        <v>238</v>
      </c>
      <c r="B511" s="171"/>
      <c r="C511" s="118"/>
      <c r="D511" s="179" t="s">
        <v>246</v>
      </c>
      <c r="E511" s="174"/>
      <c r="F511" s="175"/>
      <c r="G511" s="37"/>
      <c r="H511" s="38"/>
      <c r="I511" s="123"/>
      <c r="J511" s="124"/>
      <c r="K511" s="106"/>
      <c r="L511" s="107"/>
    </row>
    <row r="512" spans="1:12" ht="12.75">
      <c r="A512" s="117"/>
      <c r="B512" s="118"/>
      <c r="C512" s="118"/>
      <c r="D512" s="173" t="s">
        <v>2</v>
      </c>
      <c r="E512" s="174" t="s">
        <v>2</v>
      </c>
      <c r="F512" s="175" t="s">
        <v>2</v>
      </c>
      <c r="G512" s="37"/>
      <c r="H512" s="38"/>
      <c r="I512" s="123" t="s">
        <v>2</v>
      </c>
      <c r="J512" s="124" t="s">
        <v>2</v>
      </c>
      <c r="K512" s="106"/>
      <c r="L512" s="107"/>
    </row>
    <row r="513" spans="1:12" ht="52.5" customHeight="1">
      <c r="A513" s="117" t="s">
        <v>239</v>
      </c>
      <c r="B513" s="118" t="s">
        <v>47</v>
      </c>
      <c r="C513" s="118" t="s">
        <v>47</v>
      </c>
      <c r="D513" s="173" t="s">
        <v>219</v>
      </c>
      <c r="E513" s="174" t="s">
        <v>143</v>
      </c>
      <c r="F513" s="175">
        <v>6</v>
      </c>
      <c r="G513" s="37"/>
      <c r="H513" s="38"/>
      <c r="I513" s="123">
        <f>SUM(G513,H513)</f>
        <v>0</v>
      </c>
      <c r="J513" s="124">
        <f>PRODUCT(F513,I513)</f>
        <v>0</v>
      </c>
      <c r="K513" s="106">
        <f>J513/100*21</f>
        <v>0</v>
      </c>
      <c r="L513" s="107">
        <f>J513+K513</f>
        <v>0</v>
      </c>
    </row>
    <row r="514" spans="1:12" ht="12.75">
      <c r="A514" s="117"/>
      <c r="B514" s="118"/>
      <c r="C514" s="118"/>
      <c r="D514" s="173" t="s">
        <v>2</v>
      </c>
      <c r="E514" s="174" t="s">
        <v>2</v>
      </c>
      <c r="F514" s="175" t="s">
        <v>2</v>
      </c>
      <c r="G514" s="37"/>
      <c r="H514" s="38"/>
      <c r="I514" s="123" t="s">
        <v>2</v>
      </c>
      <c r="J514" s="124" t="s">
        <v>2</v>
      </c>
      <c r="K514" s="106"/>
      <c r="L514" s="107"/>
    </row>
    <row r="515" spans="1:12" ht="26.25">
      <c r="A515" s="117" t="s">
        <v>240</v>
      </c>
      <c r="B515" s="118" t="s">
        <v>47</v>
      </c>
      <c r="C515" s="118" t="s">
        <v>47</v>
      </c>
      <c r="D515" s="173" t="s">
        <v>220</v>
      </c>
      <c r="E515" s="174" t="s">
        <v>143</v>
      </c>
      <c r="F515" s="175">
        <v>2</v>
      </c>
      <c r="G515" s="37"/>
      <c r="H515" s="38"/>
      <c r="I515" s="123">
        <f>SUM(G515,H515)</f>
        <v>0</v>
      </c>
      <c r="J515" s="124">
        <f>PRODUCT(F515,I515)</f>
        <v>0</v>
      </c>
      <c r="K515" s="106">
        <f>J515/100*21</f>
        <v>0</v>
      </c>
      <c r="L515" s="107">
        <f>J515+K515</f>
        <v>0</v>
      </c>
    </row>
    <row r="516" spans="1:12" ht="12.75">
      <c r="A516" s="232"/>
      <c r="B516" s="233"/>
      <c r="C516" s="233"/>
      <c r="D516" s="234"/>
      <c r="E516" s="235"/>
      <c r="F516" s="236"/>
      <c r="G516" s="39"/>
      <c r="H516" s="40"/>
      <c r="I516" s="123"/>
      <c r="J516" s="237"/>
      <c r="K516" s="106"/>
      <c r="L516" s="107"/>
    </row>
    <row r="517" spans="1:12" ht="12.75">
      <c r="A517" s="177" t="s">
        <v>459</v>
      </c>
      <c r="B517" s="171"/>
      <c r="C517" s="171"/>
      <c r="D517" s="179" t="s">
        <v>172</v>
      </c>
      <c r="E517" s="188"/>
      <c r="F517" s="175"/>
      <c r="G517" s="37"/>
      <c r="H517" s="38"/>
      <c r="I517" s="123"/>
      <c r="J517" s="124"/>
      <c r="K517" s="106"/>
      <c r="L517" s="107"/>
    </row>
    <row r="518" spans="1:12" ht="12.75">
      <c r="A518" s="117"/>
      <c r="B518" s="118"/>
      <c r="C518" s="118"/>
      <c r="D518" s="173"/>
      <c r="E518" s="174"/>
      <c r="F518" s="175"/>
      <c r="G518" s="37"/>
      <c r="H518" s="38"/>
      <c r="I518" s="123"/>
      <c r="J518" s="130"/>
      <c r="K518" s="106"/>
      <c r="L518" s="107"/>
    </row>
    <row r="519" spans="1:12" ht="12.75">
      <c r="A519" s="117" t="s">
        <v>472</v>
      </c>
      <c r="B519" s="118" t="s">
        <v>47</v>
      </c>
      <c r="C519" s="118" t="s">
        <v>47</v>
      </c>
      <c r="D519" s="173" t="s">
        <v>394</v>
      </c>
      <c r="E519" s="174" t="s">
        <v>126</v>
      </c>
      <c r="F519" s="175">
        <v>1</v>
      </c>
      <c r="G519" s="37"/>
      <c r="H519" s="38"/>
      <c r="I519" s="123">
        <f>SUM(G519,H519)</f>
        <v>0</v>
      </c>
      <c r="J519" s="124">
        <f>PRODUCT(F519,I519)</f>
        <v>0</v>
      </c>
      <c r="K519" s="106">
        <f>J519/100*21</f>
        <v>0</v>
      </c>
      <c r="L519" s="107">
        <f>J519+K519</f>
        <v>0</v>
      </c>
    </row>
    <row r="520" spans="1:12" ht="12.75">
      <c r="A520" s="117"/>
      <c r="B520" s="118"/>
      <c r="C520" s="118"/>
      <c r="D520" s="173"/>
      <c r="E520" s="174"/>
      <c r="F520" s="175"/>
      <c r="G520" s="37"/>
      <c r="H520" s="38"/>
      <c r="I520" s="123"/>
      <c r="J520" s="130"/>
      <c r="K520" s="106"/>
      <c r="L520" s="107"/>
    </row>
    <row r="521" spans="1:12" ht="12.75">
      <c r="A521" s="117" t="s">
        <v>473</v>
      </c>
      <c r="B521" s="118"/>
      <c r="C521" s="118"/>
      <c r="D521" s="173" t="s">
        <v>173</v>
      </c>
      <c r="E521" s="174" t="s">
        <v>126</v>
      </c>
      <c r="F521" s="175">
        <v>1</v>
      </c>
      <c r="G521" s="37"/>
      <c r="H521" s="38"/>
      <c r="I521" s="123">
        <f>SUM(G521,H521)</f>
        <v>0</v>
      </c>
      <c r="J521" s="124">
        <f>PRODUCT(F521,I521)</f>
        <v>0</v>
      </c>
      <c r="K521" s="106">
        <f>J521/100*21</f>
        <v>0</v>
      </c>
      <c r="L521" s="107">
        <f>J521+K521</f>
        <v>0</v>
      </c>
    </row>
    <row r="522" spans="1:12" ht="12.75">
      <c r="A522" s="117"/>
      <c r="B522" s="118"/>
      <c r="C522" s="118"/>
      <c r="D522" s="173"/>
      <c r="E522" s="174"/>
      <c r="F522" s="175"/>
      <c r="G522" s="37"/>
      <c r="H522" s="38"/>
      <c r="I522" s="123"/>
      <c r="J522" s="130"/>
      <c r="K522" s="106"/>
      <c r="L522" s="107"/>
    </row>
    <row r="523" spans="1:12" ht="12.75">
      <c r="A523" s="117" t="s">
        <v>474</v>
      </c>
      <c r="B523" s="118" t="s">
        <v>47</v>
      </c>
      <c r="C523" s="118" t="s">
        <v>47</v>
      </c>
      <c r="D523" s="173" t="s">
        <v>174</v>
      </c>
      <c r="E523" s="174" t="s">
        <v>126</v>
      </c>
      <c r="F523" s="175">
        <v>1</v>
      </c>
      <c r="G523" s="37"/>
      <c r="H523" s="38"/>
      <c r="I523" s="123">
        <f>SUM(G523,H523)</f>
        <v>0</v>
      </c>
      <c r="J523" s="124">
        <f>PRODUCT(F523,I523)</f>
        <v>0</v>
      </c>
      <c r="K523" s="106">
        <f>J523/100*21</f>
        <v>0</v>
      </c>
      <c r="L523" s="107">
        <f>J523+K523</f>
        <v>0</v>
      </c>
    </row>
    <row r="524" spans="1:12" ht="12.75">
      <c r="A524" s="117"/>
      <c r="B524" s="118"/>
      <c r="C524" s="118"/>
      <c r="D524" s="173"/>
      <c r="E524" s="174"/>
      <c r="F524" s="175"/>
      <c r="G524" s="37"/>
      <c r="H524" s="38"/>
      <c r="I524" s="123"/>
      <c r="J524" s="130"/>
      <c r="K524" s="106"/>
      <c r="L524" s="107"/>
    </row>
    <row r="525" spans="1:12" ht="12.75">
      <c r="A525" s="117" t="s">
        <v>475</v>
      </c>
      <c r="B525" s="118" t="s">
        <v>47</v>
      </c>
      <c r="C525" s="118" t="s">
        <v>47</v>
      </c>
      <c r="D525" s="173" t="s">
        <v>395</v>
      </c>
      <c r="E525" s="174" t="s">
        <v>126</v>
      </c>
      <c r="F525" s="175">
        <v>1</v>
      </c>
      <c r="G525" s="37"/>
      <c r="H525" s="38"/>
      <c r="I525" s="123">
        <f>SUM(G525,H525)</f>
        <v>0</v>
      </c>
      <c r="J525" s="124">
        <f>PRODUCT(F525,I525)</f>
        <v>0</v>
      </c>
      <c r="K525" s="106">
        <f>J525/100*21</f>
        <v>0</v>
      </c>
      <c r="L525" s="107">
        <f>J525+K525</f>
        <v>0</v>
      </c>
    </row>
    <row r="526" spans="1:12" ht="12.75">
      <c r="A526" s="117"/>
      <c r="B526" s="118"/>
      <c r="C526" s="118"/>
      <c r="D526" s="173"/>
      <c r="E526" s="174"/>
      <c r="F526" s="175"/>
      <c r="G526" s="37"/>
      <c r="H526" s="38"/>
      <c r="I526" s="123"/>
      <c r="J526" s="130"/>
      <c r="K526" s="106"/>
      <c r="L526" s="107"/>
    </row>
    <row r="527" spans="1:12" ht="39">
      <c r="A527" s="117" t="s">
        <v>476</v>
      </c>
      <c r="B527" s="118"/>
      <c r="C527" s="118"/>
      <c r="D527" s="173" t="s">
        <v>175</v>
      </c>
      <c r="E527" s="174"/>
      <c r="F527" s="175"/>
      <c r="G527" s="37"/>
      <c r="H527" s="38"/>
      <c r="I527" s="123"/>
      <c r="J527" s="124"/>
      <c r="K527" s="106"/>
      <c r="L527" s="107"/>
    </row>
    <row r="528" spans="1:12" ht="12.75">
      <c r="A528" s="117"/>
      <c r="B528" s="118"/>
      <c r="C528" s="118"/>
      <c r="D528" s="173" t="s">
        <v>176</v>
      </c>
      <c r="E528" s="174" t="s">
        <v>143</v>
      </c>
      <c r="F528" s="175">
        <v>1</v>
      </c>
      <c r="G528" s="37"/>
      <c r="H528" s="38"/>
      <c r="I528" s="123">
        <f>SUM(G528,H528)</f>
        <v>0</v>
      </c>
      <c r="J528" s="124">
        <f>PRODUCT(F528,I528)</f>
        <v>0</v>
      </c>
      <c r="K528" s="106">
        <f>J528/100*21</f>
        <v>0</v>
      </c>
      <c r="L528" s="107">
        <f>J528+K528</f>
        <v>0</v>
      </c>
    </row>
    <row r="529" spans="1:12" ht="12.75">
      <c r="A529" s="117"/>
      <c r="B529" s="118"/>
      <c r="C529" s="118"/>
      <c r="D529" s="173" t="s">
        <v>177</v>
      </c>
      <c r="E529" s="174" t="s">
        <v>143</v>
      </c>
      <c r="F529" s="175">
        <v>1</v>
      </c>
      <c r="G529" s="37"/>
      <c r="H529" s="38"/>
      <c r="I529" s="123">
        <f>SUM(G529,H529)</f>
        <v>0</v>
      </c>
      <c r="J529" s="124">
        <f>PRODUCT(F529,I529)</f>
        <v>0</v>
      </c>
      <c r="K529" s="106">
        <f>J529/100*21</f>
        <v>0</v>
      </c>
      <c r="L529" s="107">
        <f>J529+K529</f>
        <v>0</v>
      </c>
    </row>
    <row r="530" spans="1:12" ht="12.75">
      <c r="A530" s="117"/>
      <c r="B530" s="118"/>
      <c r="C530" s="118"/>
      <c r="D530" s="173" t="s">
        <v>178</v>
      </c>
      <c r="E530" s="174" t="s">
        <v>143</v>
      </c>
      <c r="F530" s="175">
        <v>1</v>
      </c>
      <c r="G530" s="37"/>
      <c r="H530" s="38"/>
      <c r="I530" s="123">
        <f>SUM(G530,H530)</f>
        <v>0</v>
      </c>
      <c r="J530" s="124">
        <f>PRODUCT(F530,I530)</f>
        <v>0</v>
      </c>
      <c r="K530" s="106">
        <f>J530/100*21</f>
        <v>0</v>
      </c>
      <c r="L530" s="107">
        <f>J530+K530</f>
        <v>0</v>
      </c>
    </row>
    <row r="531" spans="1:12" ht="12.75">
      <c r="A531" s="117"/>
      <c r="B531" s="118"/>
      <c r="C531" s="118"/>
      <c r="D531" s="173" t="s">
        <v>179</v>
      </c>
      <c r="E531" s="174" t="s">
        <v>143</v>
      </c>
      <c r="F531" s="175">
        <v>1</v>
      </c>
      <c r="G531" s="37"/>
      <c r="H531" s="38"/>
      <c r="I531" s="123">
        <f>SUM(G531,H531)</f>
        <v>0</v>
      </c>
      <c r="J531" s="124">
        <f>PRODUCT(F531,I531)</f>
        <v>0</v>
      </c>
      <c r="K531" s="106">
        <f>J531/100*21</f>
        <v>0</v>
      </c>
      <c r="L531" s="107">
        <f>J531+K531</f>
        <v>0</v>
      </c>
    </row>
    <row r="532" spans="1:12" ht="12.75">
      <c r="A532" s="117" t="s">
        <v>2</v>
      </c>
      <c r="B532" s="118"/>
      <c r="C532" s="118"/>
      <c r="D532" s="179"/>
      <c r="E532" s="174"/>
      <c r="F532" s="175"/>
      <c r="G532" s="37"/>
      <c r="H532" s="38"/>
      <c r="I532" s="123"/>
      <c r="J532" s="130"/>
      <c r="K532" s="106"/>
      <c r="L532" s="107"/>
    </row>
    <row r="533" spans="1:12" ht="12.75">
      <c r="A533" s="117" t="s">
        <v>477</v>
      </c>
      <c r="B533" s="118"/>
      <c r="C533" s="118"/>
      <c r="D533" s="173" t="s">
        <v>180</v>
      </c>
      <c r="E533" s="174" t="s">
        <v>1</v>
      </c>
      <c r="F533" s="175">
        <v>1</v>
      </c>
      <c r="G533" s="37"/>
      <c r="H533" s="38"/>
      <c r="I533" s="123">
        <f>SUM(G533,H533)</f>
        <v>0</v>
      </c>
      <c r="J533" s="124">
        <f>PRODUCT(F533,I533)</f>
        <v>0</v>
      </c>
      <c r="K533" s="106">
        <f>J533/100*21</f>
        <v>0</v>
      </c>
      <c r="L533" s="107">
        <f>J533+K533</f>
        <v>0</v>
      </c>
    </row>
    <row r="534" spans="1:12" ht="12.75">
      <c r="A534" s="117"/>
      <c r="B534" s="118"/>
      <c r="C534" s="118"/>
      <c r="D534" s="173"/>
      <c r="E534" s="174"/>
      <c r="F534" s="175"/>
      <c r="G534" s="37"/>
      <c r="H534" s="38"/>
      <c r="I534" s="123"/>
      <c r="J534" s="130"/>
      <c r="K534" s="106"/>
      <c r="L534" s="107"/>
    </row>
    <row r="535" spans="1:12" ht="12.75">
      <c r="A535" s="117" t="s">
        <v>478</v>
      </c>
      <c r="B535" s="118"/>
      <c r="C535" s="118"/>
      <c r="D535" s="173" t="s">
        <v>181</v>
      </c>
      <c r="E535" s="174" t="s">
        <v>1</v>
      </c>
      <c r="F535" s="175">
        <v>1</v>
      </c>
      <c r="G535" s="37"/>
      <c r="H535" s="38"/>
      <c r="I535" s="123">
        <f>SUM(G535,H535)</f>
        <v>0</v>
      </c>
      <c r="J535" s="124">
        <f>PRODUCT(F535,I535)</f>
        <v>0</v>
      </c>
      <c r="K535" s="106">
        <f>J535/100*21</f>
        <v>0</v>
      </c>
      <c r="L535" s="107">
        <f>J535+K535</f>
        <v>0</v>
      </c>
    </row>
    <row r="536" spans="1:12" ht="12.75">
      <c r="A536" s="117"/>
      <c r="B536" s="118"/>
      <c r="C536" s="118"/>
      <c r="D536" s="173"/>
      <c r="E536" s="174"/>
      <c r="F536" s="175"/>
      <c r="G536" s="37"/>
      <c r="H536" s="38"/>
      <c r="I536" s="123"/>
      <c r="J536" s="130"/>
      <c r="K536" s="106"/>
      <c r="L536" s="107"/>
    </row>
    <row r="537" spans="1:12" ht="27" customHeight="1">
      <c r="A537" s="248"/>
      <c r="B537" s="249"/>
      <c r="C537" s="249"/>
      <c r="D537" s="250" t="s">
        <v>247</v>
      </c>
      <c r="E537" s="251"/>
      <c r="F537" s="252"/>
      <c r="G537" s="374"/>
      <c r="H537" s="375"/>
      <c r="I537" s="216"/>
      <c r="J537" s="253">
        <f>SUM(J264:J536)</f>
        <v>0</v>
      </c>
      <c r="K537" s="254">
        <f>SUM(K264:K536)</f>
        <v>0</v>
      </c>
      <c r="L537" s="255">
        <f>SUM(L264:L536)</f>
        <v>0</v>
      </c>
    </row>
    <row r="538" spans="1:12" ht="25.5" customHeight="1">
      <c r="A538" s="256"/>
      <c r="B538" s="257"/>
      <c r="C538" s="257"/>
      <c r="D538" s="258"/>
      <c r="E538" s="259"/>
      <c r="F538" s="260"/>
      <c r="G538" s="376"/>
      <c r="H538" s="377"/>
      <c r="I538" s="261" t="s">
        <v>2</v>
      </c>
      <c r="J538" s="262" t="s">
        <v>2</v>
      </c>
      <c r="K538" s="263"/>
      <c r="L538" s="264"/>
    </row>
    <row r="539" spans="1:12" ht="27" customHeight="1">
      <c r="A539" s="211"/>
      <c r="B539" s="212"/>
      <c r="C539" s="212"/>
      <c r="D539" s="213" t="s">
        <v>296</v>
      </c>
      <c r="E539" s="214"/>
      <c r="F539" s="215"/>
      <c r="G539" s="368"/>
      <c r="H539" s="369"/>
      <c r="I539" s="216"/>
      <c r="J539" s="265"/>
      <c r="K539" s="266"/>
      <c r="L539" s="267"/>
    </row>
    <row r="540" spans="1:12" ht="12.75">
      <c r="A540" s="220"/>
      <c r="B540" s="221"/>
      <c r="C540" s="221"/>
      <c r="D540" s="268"/>
      <c r="E540" s="223"/>
      <c r="F540" s="224"/>
      <c r="G540" s="378"/>
      <c r="H540" s="379"/>
      <c r="I540" s="104"/>
      <c r="J540" s="269"/>
      <c r="K540" s="106"/>
      <c r="L540" s="107"/>
    </row>
    <row r="541" spans="1:12" ht="12.75">
      <c r="A541" s="177" t="s">
        <v>51</v>
      </c>
      <c r="B541" s="178"/>
      <c r="C541" s="178"/>
      <c r="D541" s="270" t="s">
        <v>612</v>
      </c>
      <c r="E541" s="271"/>
      <c r="F541" s="272"/>
      <c r="G541" s="380"/>
      <c r="H541" s="381"/>
      <c r="I541" s="123"/>
      <c r="J541" s="124"/>
      <c r="K541" s="106"/>
      <c r="L541" s="107"/>
    </row>
    <row r="542" spans="1:12" ht="12.75">
      <c r="A542" s="117"/>
      <c r="B542" s="118"/>
      <c r="C542" s="118"/>
      <c r="D542" s="119"/>
      <c r="E542" s="132"/>
      <c r="F542" s="133"/>
      <c r="G542" s="31"/>
      <c r="H542" s="20"/>
      <c r="I542" s="123"/>
      <c r="J542" s="124"/>
      <c r="K542" s="106"/>
      <c r="L542" s="107"/>
    </row>
    <row r="543" spans="1:12" ht="12.75">
      <c r="A543" s="117" t="s">
        <v>53</v>
      </c>
      <c r="B543" s="118" t="s">
        <v>386</v>
      </c>
      <c r="C543" s="118" t="s">
        <v>460</v>
      </c>
      <c r="D543" s="119" t="s">
        <v>613</v>
      </c>
      <c r="E543" s="132" t="s">
        <v>17</v>
      </c>
      <c r="F543" s="133">
        <v>4</v>
      </c>
      <c r="G543" s="31"/>
      <c r="H543" s="20"/>
      <c r="I543" s="123">
        <f>G543+H543</f>
        <v>0</v>
      </c>
      <c r="J543" s="124">
        <f>I543*F543</f>
        <v>0</v>
      </c>
      <c r="K543" s="106">
        <f>J543/100*21</f>
        <v>0</v>
      </c>
      <c r="L543" s="107">
        <f>J543+K543</f>
        <v>0</v>
      </c>
    </row>
    <row r="544" spans="1:12" ht="12.75">
      <c r="A544" s="117"/>
      <c r="B544" s="118"/>
      <c r="C544" s="118"/>
      <c r="D544" s="119" t="s">
        <v>249</v>
      </c>
      <c r="E544" s="132"/>
      <c r="F544" s="133"/>
      <c r="G544" s="31"/>
      <c r="H544" s="20"/>
      <c r="I544" s="123"/>
      <c r="J544" s="124"/>
      <c r="K544" s="106"/>
      <c r="L544" s="107"/>
    </row>
    <row r="545" spans="1:12" ht="12.75">
      <c r="A545" s="117"/>
      <c r="B545" s="118"/>
      <c r="C545" s="118"/>
      <c r="D545" s="119" t="s">
        <v>648</v>
      </c>
      <c r="E545" s="132"/>
      <c r="F545" s="133"/>
      <c r="G545" s="31"/>
      <c r="H545" s="20"/>
      <c r="I545" s="123"/>
      <c r="J545" s="124"/>
      <c r="K545" s="106"/>
      <c r="L545" s="107"/>
    </row>
    <row r="546" spans="1:12" ht="12.75">
      <c r="A546" s="117"/>
      <c r="B546" s="118"/>
      <c r="C546" s="118"/>
      <c r="D546" s="119" t="s">
        <v>614</v>
      </c>
      <c r="E546" s="132"/>
      <c r="F546" s="133"/>
      <c r="G546" s="31"/>
      <c r="H546" s="20"/>
      <c r="I546" s="123"/>
      <c r="J546" s="124"/>
      <c r="K546" s="106"/>
      <c r="L546" s="107"/>
    </row>
    <row r="547" spans="1:12" ht="12.75">
      <c r="A547" s="117"/>
      <c r="B547" s="118"/>
      <c r="C547" s="118"/>
      <c r="D547" s="119" t="s">
        <v>251</v>
      </c>
      <c r="E547" s="132"/>
      <c r="F547" s="133"/>
      <c r="G547" s="31"/>
      <c r="H547" s="20"/>
      <c r="I547" s="123"/>
      <c r="J547" s="124"/>
      <c r="K547" s="106"/>
      <c r="L547" s="107"/>
    </row>
    <row r="548" spans="1:12" ht="12.75">
      <c r="A548" s="117"/>
      <c r="B548" s="118"/>
      <c r="C548" s="118"/>
      <c r="D548" s="119" t="s">
        <v>252</v>
      </c>
      <c r="E548" s="132"/>
      <c r="F548" s="133"/>
      <c r="G548" s="31"/>
      <c r="H548" s="20"/>
      <c r="I548" s="123"/>
      <c r="J548" s="124"/>
      <c r="K548" s="106"/>
      <c r="L548" s="107"/>
    </row>
    <row r="549" spans="1:12" ht="12.75">
      <c r="A549" s="117"/>
      <c r="B549" s="118"/>
      <c r="C549" s="118"/>
      <c r="D549" s="119" t="s">
        <v>253</v>
      </c>
      <c r="E549" s="132"/>
      <c r="F549" s="133"/>
      <c r="G549" s="31"/>
      <c r="H549" s="20"/>
      <c r="I549" s="123"/>
      <c r="J549" s="124"/>
      <c r="K549" s="106"/>
      <c r="L549" s="107"/>
    </row>
    <row r="550" spans="1:12" ht="12.75">
      <c r="A550" s="182"/>
      <c r="B550" s="273"/>
      <c r="C550" s="273"/>
      <c r="D550" s="184"/>
      <c r="E550" s="274"/>
      <c r="F550" s="275"/>
      <c r="G550" s="43"/>
      <c r="H550" s="44"/>
      <c r="I550" s="123"/>
      <c r="J550" s="276"/>
      <c r="K550" s="106"/>
      <c r="L550" s="107"/>
    </row>
    <row r="551" spans="1:12" ht="12.75">
      <c r="A551" s="117" t="s">
        <v>54</v>
      </c>
      <c r="B551" s="118" t="s">
        <v>386</v>
      </c>
      <c r="C551" s="118" t="s">
        <v>256</v>
      </c>
      <c r="D551" s="119" t="s">
        <v>615</v>
      </c>
      <c r="E551" s="132" t="s">
        <v>17</v>
      </c>
      <c r="F551" s="133">
        <v>4</v>
      </c>
      <c r="G551" s="31"/>
      <c r="H551" s="20"/>
      <c r="I551" s="123">
        <f>G551+H551</f>
        <v>0</v>
      </c>
      <c r="J551" s="124">
        <f>I551*F551</f>
        <v>0</v>
      </c>
      <c r="K551" s="106">
        <f>J551/100*21</f>
        <v>0</v>
      </c>
      <c r="L551" s="107">
        <f>J551+K551</f>
        <v>0</v>
      </c>
    </row>
    <row r="552" spans="1:12" ht="12.75">
      <c r="A552" s="117"/>
      <c r="B552" s="118"/>
      <c r="C552" s="118"/>
      <c r="D552" s="119" t="s">
        <v>616</v>
      </c>
      <c r="E552" s="132"/>
      <c r="F552" s="133"/>
      <c r="G552" s="31"/>
      <c r="H552" s="20"/>
      <c r="I552" s="123"/>
      <c r="J552" s="124"/>
      <c r="K552" s="106"/>
      <c r="L552" s="107"/>
    </row>
    <row r="553" spans="1:12" ht="12.75">
      <c r="A553" s="117"/>
      <c r="B553" s="118"/>
      <c r="C553" s="118"/>
      <c r="D553" s="119"/>
      <c r="E553" s="132"/>
      <c r="F553" s="133"/>
      <c r="G553" s="31"/>
      <c r="H553" s="20"/>
      <c r="I553" s="123"/>
      <c r="J553" s="124"/>
      <c r="K553" s="106"/>
      <c r="L553" s="107"/>
    </row>
    <row r="554" spans="1:12" ht="12.75">
      <c r="A554" s="117" t="s">
        <v>55</v>
      </c>
      <c r="B554" s="118" t="s">
        <v>386</v>
      </c>
      <c r="C554" s="118" t="s">
        <v>254</v>
      </c>
      <c r="D554" s="119" t="s">
        <v>255</v>
      </c>
      <c r="E554" s="132" t="s">
        <v>17</v>
      </c>
      <c r="F554" s="133">
        <v>4</v>
      </c>
      <c r="G554" s="31"/>
      <c r="H554" s="20"/>
      <c r="I554" s="123">
        <f>G554+H554</f>
        <v>0</v>
      </c>
      <c r="J554" s="124">
        <f>I554*F554</f>
        <v>0</v>
      </c>
      <c r="K554" s="106">
        <f>J554/100*21</f>
        <v>0</v>
      </c>
      <c r="L554" s="107">
        <f>J554+K554</f>
        <v>0</v>
      </c>
    </row>
    <row r="555" spans="1:12" ht="12.75">
      <c r="A555" s="117"/>
      <c r="B555" s="118"/>
      <c r="C555" s="118"/>
      <c r="D555" s="119" t="s">
        <v>617</v>
      </c>
      <c r="E555" s="132"/>
      <c r="F555" s="133"/>
      <c r="G555" s="31"/>
      <c r="H555" s="20"/>
      <c r="I555" s="123"/>
      <c r="J555" s="124"/>
      <c r="K555" s="106"/>
      <c r="L555" s="107"/>
    </row>
    <row r="556" spans="1:12" ht="12.75">
      <c r="A556" s="117"/>
      <c r="B556" s="277"/>
      <c r="C556" s="277"/>
      <c r="D556" s="173"/>
      <c r="E556" s="136"/>
      <c r="F556" s="137"/>
      <c r="G556" s="45"/>
      <c r="H556" s="46"/>
      <c r="I556" s="123"/>
      <c r="J556" s="278"/>
      <c r="K556" s="106"/>
      <c r="L556" s="107"/>
    </row>
    <row r="557" spans="1:12" ht="12.75">
      <c r="A557" s="117" t="s">
        <v>56</v>
      </c>
      <c r="B557" s="118" t="s">
        <v>386</v>
      </c>
      <c r="C557" s="118" t="s">
        <v>260</v>
      </c>
      <c r="D557" s="166" t="s">
        <v>618</v>
      </c>
      <c r="E557" s="120" t="s">
        <v>259</v>
      </c>
      <c r="F557" s="133">
        <v>4</v>
      </c>
      <c r="G557" s="31"/>
      <c r="H557" s="20"/>
      <c r="I557" s="123">
        <f>G557+H557</f>
        <v>0</v>
      </c>
      <c r="J557" s="124">
        <f>I557*F557</f>
        <v>0</v>
      </c>
      <c r="K557" s="106">
        <f>J557/100*21</f>
        <v>0</v>
      </c>
      <c r="L557" s="107">
        <f>J557+K557</f>
        <v>0</v>
      </c>
    </row>
    <row r="558" spans="1:12" ht="12.75">
      <c r="A558" s="117"/>
      <c r="B558" s="118"/>
      <c r="C558" s="118"/>
      <c r="D558" s="119"/>
      <c r="E558" s="132"/>
      <c r="F558" s="133"/>
      <c r="G558" s="31"/>
      <c r="H558" s="20"/>
      <c r="I558" s="123"/>
      <c r="J558" s="124"/>
      <c r="K558" s="106"/>
      <c r="L558" s="107"/>
    </row>
    <row r="559" spans="1:12" ht="12.75">
      <c r="A559" s="117" t="s">
        <v>127</v>
      </c>
      <c r="B559" s="118" t="s">
        <v>386</v>
      </c>
      <c r="C559" s="118" t="s">
        <v>257</v>
      </c>
      <c r="D559" s="166" t="s">
        <v>258</v>
      </c>
      <c r="E559" s="120" t="s">
        <v>259</v>
      </c>
      <c r="F559" s="133">
        <v>4</v>
      </c>
      <c r="G559" s="31"/>
      <c r="H559" s="20"/>
      <c r="I559" s="123">
        <f>G559+H559</f>
        <v>0</v>
      </c>
      <c r="J559" s="124">
        <f>I559*F559</f>
        <v>0</v>
      </c>
      <c r="K559" s="106">
        <f>J559/100*21</f>
        <v>0</v>
      </c>
      <c r="L559" s="107">
        <f>J559+K559</f>
        <v>0</v>
      </c>
    </row>
    <row r="560" spans="1:12" ht="12.75">
      <c r="A560" s="117"/>
      <c r="B560" s="118"/>
      <c r="C560" s="118"/>
      <c r="D560" s="119"/>
      <c r="E560" s="132"/>
      <c r="F560" s="133"/>
      <c r="G560" s="31"/>
      <c r="H560" s="20"/>
      <c r="I560" s="123"/>
      <c r="J560" s="124"/>
      <c r="K560" s="106"/>
      <c r="L560" s="107"/>
    </row>
    <row r="561" spans="1:12" ht="12.75">
      <c r="A561" s="117" t="s">
        <v>128</v>
      </c>
      <c r="B561" s="118" t="s">
        <v>386</v>
      </c>
      <c r="C561" s="118" t="s">
        <v>261</v>
      </c>
      <c r="D561" s="166" t="s">
        <v>262</v>
      </c>
      <c r="E561" s="120" t="s">
        <v>1</v>
      </c>
      <c r="F561" s="133">
        <v>1</v>
      </c>
      <c r="G561" s="31"/>
      <c r="H561" s="20"/>
      <c r="I561" s="123">
        <f>G561+H561</f>
        <v>0</v>
      </c>
      <c r="J561" s="124">
        <f>I561*F561</f>
        <v>0</v>
      </c>
      <c r="K561" s="106">
        <f>J561/100*21</f>
        <v>0</v>
      </c>
      <c r="L561" s="107">
        <f>J561+K561</f>
        <v>0</v>
      </c>
    </row>
    <row r="562" spans="1:12" ht="12.75">
      <c r="A562" s="117"/>
      <c r="B562" s="118"/>
      <c r="C562" s="118"/>
      <c r="D562" s="166"/>
      <c r="E562" s="120"/>
      <c r="F562" s="159"/>
      <c r="G562" s="31"/>
      <c r="H562" s="20"/>
      <c r="I562" s="123"/>
      <c r="J562" s="124"/>
      <c r="K562" s="106"/>
      <c r="L562" s="107"/>
    </row>
    <row r="563" spans="1:12" ht="39.75">
      <c r="A563" s="117" t="s">
        <v>505</v>
      </c>
      <c r="B563" s="118" t="s">
        <v>47</v>
      </c>
      <c r="C563" s="118" t="s">
        <v>385</v>
      </c>
      <c r="D563" s="166" t="s">
        <v>470</v>
      </c>
      <c r="E563" s="120" t="s">
        <v>647</v>
      </c>
      <c r="F563" s="159">
        <v>13</v>
      </c>
      <c r="G563" s="23"/>
      <c r="H563" s="20"/>
      <c r="I563" s="123">
        <f>G563+H563</f>
        <v>0</v>
      </c>
      <c r="J563" s="124">
        <f>I563*F563</f>
        <v>0</v>
      </c>
      <c r="K563" s="106">
        <f>J563/100*21</f>
        <v>0</v>
      </c>
      <c r="L563" s="107">
        <f>J563+K563</f>
        <v>0</v>
      </c>
    </row>
    <row r="564" spans="1:12" ht="12.75">
      <c r="A564" s="117"/>
      <c r="B564" s="118"/>
      <c r="C564" s="118"/>
      <c r="D564" s="166"/>
      <c r="E564" s="120"/>
      <c r="F564" s="159"/>
      <c r="G564" s="31"/>
      <c r="H564" s="20"/>
      <c r="I564" s="123"/>
      <c r="J564" s="124"/>
      <c r="K564" s="106"/>
      <c r="L564" s="107"/>
    </row>
    <row r="565" spans="1:12" ht="12.75">
      <c r="A565" s="117"/>
      <c r="B565" s="118"/>
      <c r="C565" s="118"/>
      <c r="D565" s="166" t="s">
        <v>263</v>
      </c>
      <c r="E565" s="120"/>
      <c r="F565" s="159"/>
      <c r="G565" s="31"/>
      <c r="H565" s="20"/>
      <c r="I565" s="123"/>
      <c r="J565" s="124"/>
      <c r="K565" s="106"/>
      <c r="L565" s="107"/>
    </row>
    <row r="566" spans="1:12" ht="12.75">
      <c r="A566" s="117" t="s">
        <v>222</v>
      </c>
      <c r="B566" s="118" t="s">
        <v>386</v>
      </c>
      <c r="C566" s="118" t="s">
        <v>264</v>
      </c>
      <c r="D566" s="166" t="s">
        <v>265</v>
      </c>
      <c r="E566" s="120" t="s">
        <v>259</v>
      </c>
      <c r="F566" s="159">
        <v>13</v>
      </c>
      <c r="G566" s="31"/>
      <c r="H566" s="20"/>
      <c r="I566" s="123">
        <f>G566+H566</f>
        <v>0</v>
      </c>
      <c r="J566" s="124">
        <f>I566*F566</f>
        <v>0</v>
      </c>
      <c r="K566" s="106">
        <f>J566/100*21</f>
        <v>0</v>
      </c>
      <c r="L566" s="107">
        <f>J566+K566</f>
        <v>0</v>
      </c>
    </row>
    <row r="567" spans="1:12" ht="12.75">
      <c r="A567" s="117" t="s">
        <v>223</v>
      </c>
      <c r="B567" s="118" t="s">
        <v>386</v>
      </c>
      <c r="C567" s="118" t="s">
        <v>266</v>
      </c>
      <c r="D567" s="166" t="s">
        <v>267</v>
      </c>
      <c r="E567" s="120" t="s">
        <v>259</v>
      </c>
      <c r="F567" s="159">
        <v>12</v>
      </c>
      <c r="G567" s="31"/>
      <c r="H567" s="20"/>
      <c r="I567" s="123">
        <f>G567+H567</f>
        <v>0</v>
      </c>
      <c r="J567" s="124">
        <f>I567*F567</f>
        <v>0</v>
      </c>
      <c r="K567" s="106">
        <f>J567/100*21</f>
        <v>0</v>
      </c>
      <c r="L567" s="107">
        <f>J567+K567</f>
        <v>0</v>
      </c>
    </row>
    <row r="568" spans="1:12" ht="12.75">
      <c r="A568" s="182"/>
      <c r="B568" s="273"/>
      <c r="C568" s="273"/>
      <c r="D568" s="184"/>
      <c r="E568" s="274"/>
      <c r="F568" s="275"/>
      <c r="G568" s="43"/>
      <c r="H568" s="44"/>
      <c r="I568" s="123"/>
      <c r="J568" s="276"/>
      <c r="K568" s="106"/>
      <c r="L568" s="107"/>
    </row>
    <row r="569" spans="1:12" ht="26.25">
      <c r="A569" s="117" t="s">
        <v>224</v>
      </c>
      <c r="B569" s="118"/>
      <c r="C569" s="118"/>
      <c r="D569" s="166" t="s">
        <v>269</v>
      </c>
      <c r="E569" s="132" t="s">
        <v>1</v>
      </c>
      <c r="F569" s="133">
        <v>1</v>
      </c>
      <c r="G569" s="31"/>
      <c r="H569" s="20"/>
      <c r="I569" s="123">
        <f>G569+H569</f>
        <v>0</v>
      </c>
      <c r="J569" s="124">
        <f>I569*F569</f>
        <v>0</v>
      </c>
      <c r="K569" s="106">
        <f>J569/100*21</f>
        <v>0</v>
      </c>
      <c r="L569" s="107">
        <f>J569+K569</f>
        <v>0</v>
      </c>
    </row>
    <row r="570" spans="1:12" ht="12.75">
      <c r="A570" s="182"/>
      <c r="B570" s="273"/>
      <c r="C570" s="273"/>
      <c r="D570" s="184"/>
      <c r="E570" s="274"/>
      <c r="F570" s="275"/>
      <c r="G570" s="43"/>
      <c r="H570" s="44"/>
      <c r="I570" s="123"/>
      <c r="J570" s="276"/>
      <c r="K570" s="106"/>
      <c r="L570" s="107"/>
    </row>
    <row r="571" spans="1:12" ht="12.75">
      <c r="A571" s="117" t="s">
        <v>619</v>
      </c>
      <c r="B571" s="135" t="s">
        <v>386</v>
      </c>
      <c r="C571" s="135" t="s">
        <v>49</v>
      </c>
      <c r="D571" s="166" t="s">
        <v>280</v>
      </c>
      <c r="E571" s="136" t="s">
        <v>1</v>
      </c>
      <c r="F571" s="137">
        <v>3</v>
      </c>
      <c r="G571" s="23"/>
      <c r="H571" s="47"/>
      <c r="I571" s="123">
        <f>G571+H571</f>
        <v>0</v>
      </c>
      <c r="J571" s="279">
        <f>I571*F571</f>
        <v>0</v>
      </c>
      <c r="K571" s="106">
        <f>J571/100*21</f>
        <v>0</v>
      </c>
      <c r="L571" s="107">
        <f>J571+K571</f>
        <v>0</v>
      </c>
    </row>
    <row r="572" spans="1:12" ht="12.75">
      <c r="A572" s="117"/>
      <c r="B572" s="135"/>
      <c r="C572" s="135"/>
      <c r="D572" s="166" t="s">
        <v>282</v>
      </c>
      <c r="E572" s="136"/>
      <c r="F572" s="137"/>
      <c r="G572" s="23"/>
      <c r="H572" s="47"/>
      <c r="I572" s="123"/>
      <c r="J572" s="279"/>
      <c r="K572" s="106"/>
      <c r="L572" s="107"/>
    </row>
    <row r="573" spans="1:12" ht="12.75">
      <c r="A573" s="182"/>
      <c r="B573" s="273"/>
      <c r="C573" s="273"/>
      <c r="D573" s="184"/>
      <c r="E573" s="274"/>
      <c r="F573" s="275"/>
      <c r="G573" s="43"/>
      <c r="H573" s="44"/>
      <c r="I573" s="123"/>
      <c r="J573" s="276"/>
      <c r="K573" s="106"/>
      <c r="L573" s="107"/>
    </row>
    <row r="574" spans="1:12" ht="12.75">
      <c r="A574" s="117" t="s">
        <v>225</v>
      </c>
      <c r="B574" s="135" t="s">
        <v>47</v>
      </c>
      <c r="C574" s="135" t="s">
        <v>47</v>
      </c>
      <c r="D574" s="167" t="s">
        <v>125</v>
      </c>
      <c r="E574" s="136" t="s">
        <v>126</v>
      </c>
      <c r="F574" s="137">
        <v>1</v>
      </c>
      <c r="G574" s="48"/>
      <c r="H574" s="49"/>
      <c r="I574" s="123">
        <f>G574+H574</f>
        <v>0</v>
      </c>
      <c r="J574" s="279">
        <f>F574*I574</f>
        <v>0</v>
      </c>
      <c r="K574" s="106">
        <f>J574/100*21</f>
        <v>0</v>
      </c>
      <c r="L574" s="107">
        <f>J574+K574</f>
        <v>0</v>
      </c>
    </row>
    <row r="575" spans="1:12" ht="12.75">
      <c r="A575" s="117"/>
      <c r="B575" s="135"/>
      <c r="C575" s="135"/>
      <c r="D575" s="167"/>
      <c r="E575" s="136"/>
      <c r="F575" s="137"/>
      <c r="G575" s="48"/>
      <c r="H575" s="49"/>
      <c r="I575" s="123"/>
      <c r="J575" s="279"/>
      <c r="K575" s="106"/>
      <c r="L575" s="107"/>
    </row>
    <row r="576" spans="1:12" ht="12.75">
      <c r="A576" s="177" t="s">
        <v>52</v>
      </c>
      <c r="B576" s="178"/>
      <c r="C576" s="178"/>
      <c r="D576" s="270" t="s">
        <v>620</v>
      </c>
      <c r="E576" s="132"/>
      <c r="F576" s="133"/>
      <c r="G576" s="31"/>
      <c r="H576" s="20"/>
      <c r="I576" s="123"/>
      <c r="J576" s="124"/>
      <c r="K576" s="106"/>
      <c r="L576" s="107"/>
    </row>
    <row r="577" spans="1:12" ht="12.75">
      <c r="A577" s="117"/>
      <c r="B577" s="118"/>
      <c r="C577" s="118"/>
      <c r="D577" s="167"/>
      <c r="E577" s="132"/>
      <c r="F577" s="133"/>
      <c r="G577" s="31"/>
      <c r="H577" s="20"/>
      <c r="I577" s="123"/>
      <c r="J577" s="124"/>
      <c r="K577" s="106"/>
      <c r="L577" s="107"/>
    </row>
    <row r="578" spans="1:12" ht="12.75">
      <c r="A578" s="117" t="s">
        <v>57</v>
      </c>
      <c r="B578" s="118" t="s">
        <v>386</v>
      </c>
      <c r="C578" s="118" t="s">
        <v>460</v>
      </c>
      <c r="D578" s="119" t="s">
        <v>248</v>
      </c>
      <c r="E578" s="132" t="s">
        <v>17</v>
      </c>
      <c r="F578" s="133">
        <v>4</v>
      </c>
      <c r="G578" s="31"/>
      <c r="H578" s="20"/>
      <c r="I578" s="123">
        <f>G578+H578</f>
        <v>0</v>
      </c>
      <c r="J578" s="124">
        <f>I578*F578</f>
        <v>0</v>
      </c>
      <c r="K578" s="106">
        <f>J578/100*21</f>
        <v>0</v>
      </c>
      <c r="L578" s="107">
        <f>J578+K578</f>
        <v>0</v>
      </c>
    </row>
    <row r="579" spans="1:12" ht="12.75">
      <c r="A579" s="117"/>
      <c r="B579" s="118"/>
      <c r="C579" s="118"/>
      <c r="D579" s="119" t="s">
        <v>249</v>
      </c>
      <c r="E579" s="132"/>
      <c r="F579" s="133"/>
      <c r="G579" s="31"/>
      <c r="H579" s="20"/>
      <c r="I579" s="123"/>
      <c r="J579" s="124"/>
      <c r="K579" s="106"/>
      <c r="L579" s="107"/>
    </row>
    <row r="580" spans="1:12" ht="12.75">
      <c r="A580" s="117"/>
      <c r="B580" s="118"/>
      <c r="C580" s="118"/>
      <c r="D580" s="119" t="s">
        <v>649</v>
      </c>
      <c r="E580" s="132"/>
      <c r="F580" s="133"/>
      <c r="G580" s="31"/>
      <c r="H580" s="20"/>
      <c r="I580" s="123"/>
      <c r="J580" s="124"/>
      <c r="K580" s="106"/>
      <c r="L580" s="107"/>
    </row>
    <row r="581" spans="1:12" ht="12.75">
      <c r="A581" s="117"/>
      <c r="B581" s="118"/>
      <c r="C581" s="118"/>
      <c r="D581" s="119" t="s">
        <v>250</v>
      </c>
      <c r="E581" s="132"/>
      <c r="F581" s="133"/>
      <c r="G581" s="31"/>
      <c r="H581" s="20"/>
      <c r="I581" s="123"/>
      <c r="J581" s="124"/>
      <c r="K581" s="106"/>
      <c r="L581" s="107"/>
    </row>
    <row r="582" spans="1:12" ht="12.75">
      <c r="A582" s="117"/>
      <c r="B582" s="118"/>
      <c r="C582" s="118"/>
      <c r="D582" s="119" t="s">
        <v>251</v>
      </c>
      <c r="E582" s="132"/>
      <c r="F582" s="133"/>
      <c r="G582" s="31"/>
      <c r="H582" s="20"/>
      <c r="I582" s="123"/>
      <c r="J582" s="124"/>
      <c r="K582" s="106"/>
      <c r="L582" s="107"/>
    </row>
    <row r="583" spans="1:12" ht="12.75">
      <c r="A583" s="117"/>
      <c r="B583" s="118"/>
      <c r="C583" s="118"/>
      <c r="D583" s="119" t="s">
        <v>252</v>
      </c>
      <c r="E583" s="132"/>
      <c r="F583" s="133"/>
      <c r="G583" s="31"/>
      <c r="H583" s="20"/>
      <c r="I583" s="123"/>
      <c r="J583" s="124"/>
      <c r="K583" s="106"/>
      <c r="L583" s="107"/>
    </row>
    <row r="584" spans="1:12" ht="12.75">
      <c r="A584" s="117"/>
      <c r="B584" s="118"/>
      <c r="C584" s="118"/>
      <c r="D584" s="119" t="s">
        <v>253</v>
      </c>
      <c r="E584" s="132"/>
      <c r="F584" s="133"/>
      <c r="G584" s="31"/>
      <c r="H584" s="20"/>
      <c r="I584" s="123"/>
      <c r="J584" s="124"/>
      <c r="K584" s="106"/>
      <c r="L584" s="107"/>
    </row>
    <row r="585" spans="1:12" ht="12.75">
      <c r="A585" s="117" t="s">
        <v>2</v>
      </c>
      <c r="B585" s="118"/>
      <c r="C585" s="118"/>
      <c r="D585" s="119" t="s">
        <v>2</v>
      </c>
      <c r="E585" s="132"/>
      <c r="F585" s="133"/>
      <c r="G585" s="31"/>
      <c r="H585" s="20"/>
      <c r="I585" s="123"/>
      <c r="J585" s="124"/>
      <c r="K585" s="106"/>
      <c r="L585" s="107"/>
    </row>
    <row r="586" spans="1:12" ht="12.75">
      <c r="A586" s="117" t="s">
        <v>58</v>
      </c>
      <c r="B586" s="118" t="s">
        <v>386</v>
      </c>
      <c r="C586" s="118" t="s">
        <v>460</v>
      </c>
      <c r="D586" s="119" t="s">
        <v>621</v>
      </c>
      <c r="E586" s="132" t="s">
        <v>17</v>
      </c>
      <c r="F586" s="133">
        <v>4</v>
      </c>
      <c r="G586" s="31"/>
      <c r="H586" s="20"/>
      <c r="I586" s="123">
        <f>G586+H586</f>
        <v>0</v>
      </c>
      <c r="J586" s="124">
        <f>I586*F586</f>
        <v>0</v>
      </c>
      <c r="K586" s="106">
        <f>J586/100*21</f>
        <v>0</v>
      </c>
      <c r="L586" s="107">
        <f>J586+K586</f>
        <v>0</v>
      </c>
    </row>
    <row r="587" spans="1:12" ht="12.75">
      <c r="A587" s="117"/>
      <c r="B587" s="118"/>
      <c r="C587" s="118"/>
      <c r="D587" s="119" t="s">
        <v>249</v>
      </c>
      <c r="E587" s="132"/>
      <c r="F587" s="133"/>
      <c r="G587" s="31"/>
      <c r="H587" s="20"/>
      <c r="I587" s="123"/>
      <c r="J587" s="124"/>
      <c r="K587" s="106"/>
      <c r="L587" s="107"/>
    </row>
    <row r="588" spans="1:12" ht="12.75">
      <c r="A588" s="117"/>
      <c r="B588" s="118"/>
      <c r="C588" s="118"/>
      <c r="D588" s="119" t="s">
        <v>650</v>
      </c>
      <c r="E588" s="132"/>
      <c r="F588" s="133"/>
      <c r="G588" s="31"/>
      <c r="H588" s="20"/>
      <c r="I588" s="123"/>
      <c r="J588" s="124"/>
      <c r="K588" s="106"/>
      <c r="L588" s="107"/>
    </row>
    <row r="589" spans="1:12" ht="12.75">
      <c r="A589" s="117"/>
      <c r="B589" s="118"/>
      <c r="C589" s="118"/>
      <c r="D589" s="119" t="s">
        <v>250</v>
      </c>
      <c r="E589" s="132"/>
      <c r="F589" s="133"/>
      <c r="G589" s="31"/>
      <c r="H589" s="20"/>
      <c r="I589" s="123"/>
      <c r="J589" s="124"/>
      <c r="K589" s="106"/>
      <c r="L589" s="107"/>
    </row>
    <row r="590" spans="1:12" ht="12.75">
      <c r="A590" s="117"/>
      <c r="B590" s="118"/>
      <c r="C590" s="118"/>
      <c r="D590" s="119" t="s">
        <v>251</v>
      </c>
      <c r="E590" s="132"/>
      <c r="F590" s="133"/>
      <c r="G590" s="31"/>
      <c r="H590" s="20"/>
      <c r="I590" s="123"/>
      <c r="J590" s="124"/>
      <c r="K590" s="106"/>
      <c r="L590" s="107"/>
    </row>
    <row r="591" spans="1:12" ht="12.75">
      <c r="A591" s="117"/>
      <c r="B591" s="118"/>
      <c r="C591" s="118"/>
      <c r="D591" s="119" t="s">
        <v>252</v>
      </c>
      <c r="E591" s="132"/>
      <c r="F591" s="133"/>
      <c r="G591" s="31"/>
      <c r="H591" s="20"/>
      <c r="I591" s="123"/>
      <c r="J591" s="124"/>
      <c r="K591" s="106"/>
      <c r="L591" s="107"/>
    </row>
    <row r="592" spans="1:12" ht="12.75">
      <c r="A592" s="117"/>
      <c r="B592" s="118"/>
      <c r="C592" s="118"/>
      <c r="D592" s="119" t="s">
        <v>253</v>
      </c>
      <c r="E592" s="132"/>
      <c r="F592" s="133"/>
      <c r="G592" s="31"/>
      <c r="H592" s="20"/>
      <c r="I592" s="123"/>
      <c r="J592" s="124"/>
      <c r="K592" s="106"/>
      <c r="L592" s="107"/>
    </row>
    <row r="593" spans="1:12" ht="12.75">
      <c r="A593" s="117"/>
      <c r="B593" s="135"/>
      <c r="C593" s="135"/>
      <c r="D593" s="167"/>
      <c r="E593" s="136"/>
      <c r="F593" s="137"/>
      <c r="G593" s="48"/>
      <c r="H593" s="49"/>
      <c r="I593" s="123"/>
      <c r="J593" s="279"/>
      <c r="K593" s="106"/>
      <c r="L593" s="107"/>
    </row>
    <row r="594" spans="1:12" ht="12.75">
      <c r="A594" s="117" t="s">
        <v>59</v>
      </c>
      <c r="B594" s="118" t="s">
        <v>386</v>
      </c>
      <c r="C594" s="118" t="s">
        <v>254</v>
      </c>
      <c r="D594" s="119" t="s">
        <v>255</v>
      </c>
      <c r="E594" s="132" t="s">
        <v>17</v>
      </c>
      <c r="F594" s="133">
        <v>12</v>
      </c>
      <c r="G594" s="31"/>
      <c r="H594" s="20"/>
      <c r="I594" s="123">
        <f>G594+H594</f>
        <v>0</v>
      </c>
      <c r="J594" s="124">
        <f>I594*F594</f>
        <v>0</v>
      </c>
      <c r="K594" s="106">
        <f>J594/100*21</f>
        <v>0</v>
      </c>
      <c r="L594" s="107">
        <f>J594+K594</f>
        <v>0</v>
      </c>
    </row>
    <row r="595" spans="1:12" ht="12.75">
      <c r="A595" s="117"/>
      <c r="B595" s="118"/>
      <c r="C595" s="118"/>
      <c r="D595" s="119" t="s">
        <v>651</v>
      </c>
      <c r="E595" s="132"/>
      <c r="F595" s="133"/>
      <c r="G595" s="31"/>
      <c r="H595" s="20"/>
      <c r="I595" s="123"/>
      <c r="J595" s="124"/>
      <c r="K595" s="106"/>
      <c r="L595" s="107"/>
    </row>
    <row r="596" spans="1:12" ht="12.75">
      <c r="A596" s="117"/>
      <c r="B596" s="118"/>
      <c r="C596" s="118"/>
      <c r="D596" s="166"/>
      <c r="E596" s="132"/>
      <c r="F596" s="133"/>
      <c r="G596" s="31"/>
      <c r="H596" s="20"/>
      <c r="I596" s="123"/>
      <c r="J596" s="124"/>
      <c r="K596" s="106"/>
      <c r="L596" s="107"/>
    </row>
    <row r="597" spans="1:12" ht="12.75">
      <c r="A597" s="117" t="s">
        <v>60</v>
      </c>
      <c r="B597" s="118" t="s">
        <v>386</v>
      </c>
      <c r="C597" s="118" t="s">
        <v>257</v>
      </c>
      <c r="D597" s="166" t="s">
        <v>258</v>
      </c>
      <c r="E597" s="120" t="s">
        <v>259</v>
      </c>
      <c r="F597" s="133">
        <v>12</v>
      </c>
      <c r="G597" s="31"/>
      <c r="H597" s="20"/>
      <c r="I597" s="123">
        <f>G597+H597</f>
        <v>0</v>
      </c>
      <c r="J597" s="124">
        <f>I597*F597</f>
        <v>0</v>
      </c>
      <c r="K597" s="106">
        <f>J597/100*21</f>
        <v>0</v>
      </c>
      <c r="L597" s="107">
        <f>J597+K597</f>
        <v>0</v>
      </c>
    </row>
    <row r="598" spans="1:12" ht="12.75">
      <c r="A598" s="117"/>
      <c r="B598" s="135"/>
      <c r="C598" s="135"/>
      <c r="D598" s="167"/>
      <c r="E598" s="136"/>
      <c r="F598" s="137"/>
      <c r="G598" s="48"/>
      <c r="H598" s="49"/>
      <c r="I598" s="123"/>
      <c r="J598" s="279"/>
      <c r="K598" s="106"/>
      <c r="L598" s="107"/>
    </row>
    <row r="599" spans="1:12" ht="12.75">
      <c r="A599" s="117" t="s">
        <v>61</v>
      </c>
      <c r="B599" s="118" t="s">
        <v>386</v>
      </c>
      <c r="C599" s="118" t="s">
        <v>261</v>
      </c>
      <c r="D599" s="166" t="s">
        <v>262</v>
      </c>
      <c r="E599" s="120" t="s">
        <v>1</v>
      </c>
      <c r="F599" s="133">
        <v>2</v>
      </c>
      <c r="G599" s="31"/>
      <c r="H599" s="20"/>
      <c r="I599" s="123">
        <f>G599+H599</f>
        <v>0</v>
      </c>
      <c r="J599" s="124">
        <f>I599*F599</f>
        <v>0</v>
      </c>
      <c r="K599" s="106">
        <f>J599/100*21</f>
        <v>0</v>
      </c>
      <c r="L599" s="107">
        <f>J599+K599</f>
        <v>0</v>
      </c>
    </row>
    <row r="600" spans="1:12" ht="12.75">
      <c r="A600" s="117"/>
      <c r="B600" s="135"/>
      <c r="C600" s="135"/>
      <c r="D600" s="167"/>
      <c r="E600" s="136"/>
      <c r="F600" s="137"/>
      <c r="G600" s="48"/>
      <c r="H600" s="49"/>
      <c r="I600" s="123"/>
      <c r="J600" s="279"/>
      <c r="K600" s="106"/>
      <c r="L600" s="107"/>
    </row>
    <row r="601" spans="1:12" ht="39.75">
      <c r="A601" s="117" t="s">
        <v>62</v>
      </c>
      <c r="B601" s="118" t="s">
        <v>47</v>
      </c>
      <c r="C601" s="118" t="s">
        <v>385</v>
      </c>
      <c r="D601" s="166" t="s">
        <v>470</v>
      </c>
      <c r="E601" s="120" t="s">
        <v>647</v>
      </c>
      <c r="F601" s="138">
        <v>12</v>
      </c>
      <c r="G601" s="23"/>
      <c r="H601" s="47"/>
      <c r="I601" s="123">
        <f>G601+H601</f>
        <v>0</v>
      </c>
      <c r="J601" s="124">
        <f>I601*F601</f>
        <v>0</v>
      </c>
      <c r="K601" s="106">
        <f>J601/100*21</f>
        <v>0</v>
      </c>
      <c r="L601" s="107">
        <f>J601+K601</f>
        <v>0</v>
      </c>
    </row>
    <row r="602" spans="1:12" ht="12.75">
      <c r="A602" s="117"/>
      <c r="B602" s="135"/>
      <c r="C602" s="135"/>
      <c r="D602" s="167"/>
      <c r="E602" s="136"/>
      <c r="F602" s="137"/>
      <c r="G602" s="48"/>
      <c r="H602" s="49"/>
      <c r="I602" s="123"/>
      <c r="J602" s="279"/>
      <c r="K602" s="106"/>
      <c r="L602" s="107"/>
    </row>
    <row r="603" spans="1:12" ht="12.75">
      <c r="A603" s="117"/>
      <c r="B603" s="118"/>
      <c r="C603" s="118"/>
      <c r="D603" s="166" t="s">
        <v>263</v>
      </c>
      <c r="E603" s="120"/>
      <c r="F603" s="159"/>
      <c r="G603" s="31"/>
      <c r="H603" s="20"/>
      <c r="I603" s="123"/>
      <c r="J603" s="124"/>
      <c r="K603" s="106"/>
      <c r="L603" s="107"/>
    </row>
    <row r="604" spans="1:12" ht="12.75">
      <c r="A604" s="117" t="s">
        <v>63</v>
      </c>
      <c r="B604" s="118" t="s">
        <v>386</v>
      </c>
      <c r="C604" s="118" t="s">
        <v>264</v>
      </c>
      <c r="D604" s="166" t="s">
        <v>265</v>
      </c>
      <c r="E604" s="120" t="s">
        <v>259</v>
      </c>
      <c r="F604" s="159">
        <v>20</v>
      </c>
      <c r="G604" s="31"/>
      <c r="H604" s="20"/>
      <c r="I604" s="123">
        <f>G604+H604</f>
        <v>0</v>
      </c>
      <c r="J604" s="124">
        <f>I604*F604</f>
        <v>0</v>
      </c>
      <c r="K604" s="106">
        <f>J604/100*21</f>
        <v>0</v>
      </c>
      <c r="L604" s="107">
        <f>J604+K604</f>
        <v>0</v>
      </c>
    </row>
    <row r="605" spans="1:12" ht="12.75">
      <c r="A605" s="117" t="s">
        <v>129</v>
      </c>
      <c r="B605" s="118" t="s">
        <v>386</v>
      </c>
      <c r="C605" s="118" t="s">
        <v>266</v>
      </c>
      <c r="D605" s="166" t="s">
        <v>267</v>
      </c>
      <c r="E605" s="120" t="s">
        <v>259</v>
      </c>
      <c r="F605" s="159">
        <v>16</v>
      </c>
      <c r="G605" s="31"/>
      <c r="H605" s="20"/>
      <c r="I605" s="123">
        <f>G605+H605</f>
        <v>0</v>
      </c>
      <c r="J605" s="124">
        <f>I605*F605</f>
        <v>0</v>
      </c>
      <c r="K605" s="106">
        <f>J605/100*21</f>
        <v>0</v>
      </c>
      <c r="L605" s="107">
        <f>J605+K605</f>
        <v>0</v>
      </c>
    </row>
    <row r="606" spans="1:12" ht="12.75">
      <c r="A606" s="117"/>
      <c r="B606" s="118"/>
      <c r="C606" s="118"/>
      <c r="D606" s="166"/>
      <c r="E606" s="132"/>
      <c r="F606" s="133"/>
      <c r="G606" s="31"/>
      <c r="H606" s="20"/>
      <c r="I606" s="123"/>
      <c r="J606" s="124"/>
      <c r="K606" s="106"/>
      <c r="L606" s="107"/>
    </row>
    <row r="607" spans="1:12" ht="26.25">
      <c r="A607" s="117" t="s">
        <v>130</v>
      </c>
      <c r="B607" s="118" t="s">
        <v>47</v>
      </c>
      <c r="C607" s="118" t="s">
        <v>195</v>
      </c>
      <c r="D607" s="166" t="s">
        <v>269</v>
      </c>
      <c r="E607" s="132" t="s">
        <v>1</v>
      </c>
      <c r="F607" s="133">
        <v>1</v>
      </c>
      <c r="G607" s="31"/>
      <c r="H607" s="20"/>
      <c r="I607" s="123">
        <f>G607+H607</f>
        <v>0</v>
      </c>
      <c r="J607" s="124">
        <f>I607*F607</f>
        <v>0</v>
      </c>
      <c r="K607" s="106">
        <f>J607/100*21</f>
        <v>0</v>
      </c>
      <c r="L607" s="107">
        <f>J607+K607</f>
        <v>0</v>
      </c>
    </row>
    <row r="608" spans="1:12" ht="12.75">
      <c r="A608" s="117" t="s">
        <v>2</v>
      </c>
      <c r="B608" s="135"/>
      <c r="C608" s="135"/>
      <c r="D608" s="167" t="s">
        <v>2</v>
      </c>
      <c r="E608" s="136" t="s">
        <v>2</v>
      </c>
      <c r="F608" s="137" t="s">
        <v>2</v>
      </c>
      <c r="G608" s="45"/>
      <c r="H608" s="46"/>
      <c r="I608" s="123" t="s">
        <v>2</v>
      </c>
      <c r="J608" s="278" t="s">
        <v>2</v>
      </c>
      <c r="K608" s="106"/>
      <c r="L608" s="107"/>
    </row>
    <row r="609" spans="1:12" ht="12.75">
      <c r="A609" s="117" t="s">
        <v>288</v>
      </c>
      <c r="B609" s="135" t="s">
        <v>47</v>
      </c>
      <c r="C609" s="135" t="s">
        <v>47</v>
      </c>
      <c r="D609" s="167" t="s">
        <v>125</v>
      </c>
      <c r="E609" s="136" t="s">
        <v>126</v>
      </c>
      <c r="F609" s="137">
        <v>1</v>
      </c>
      <c r="G609" s="48"/>
      <c r="H609" s="49"/>
      <c r="I609" s="123">
        <f>G609+H609</f>
        <v>0</v>
      </c>
      <c r="J609" s="279">
        <f>F609*I609</f>
        <v>0</v>
      </c>
      <c r="K609" s="106">
        <f>J609/100*21</f>
        <v>0</v>
      </c>
      <c r="L609" s="107">
        <f>J609+K609</f>
        <v>0</v>
      </c>
    </row>
    <row r="610" spans="1:12" ht="12.75">
      <c r="A610" s="117"/>
      <c r="B610" s="135"/>
      <c r="C610" s="135"/>
      <c r="D610" s="166" t="s">
        <v>2</v>
      </c>
      <c r="E610" s="136"/>
      <c r="F610" s="137"/>
      <c r="G610" s="23"/>
      <c r="H610" s="47"/>
      <c r="I610" s="123"/>
      <c r="J610" s="279"/>
      <c r="K610" s="106"/>
      <c r="L610" s="107"/>
    </row>
    <row r="611" spans="1:12" ht="12.75">
      <c r="A611" s="177" t="s">
        <v>64</v>
      </c>
      <c r="B611" s="280"/>
      <c r="C611" s="280"/>
      <c r="D611" s="281" t="s">
        <v>172</v>
      </c>
      <c r="E611" s="136"/>
      <c r="F611" s="137"/>
      <c r="G611" s="23"/>
      <c r="H611" s="47"/>
      <c r="I611" s="123"/>
      <c r="J611" s="142"/>
      <c r="K611" s="106"/>
      <c r="L611" s="107"/>
    </row>
    <row r="612" spans="1:12" ht="12.75">
      <c r="A612" s="117"/>
      <c r="B612" s="135"/>
      <c r="C612" s="135"/>
      <c r="D612" s="281"/>
      <c r="E612" s="136"/>
      <c r="F612" s="137"/>
      <c r="G612" s="23"/>
      <c r="H612" s="47"/>
      <c r="I612" s="123"/>
      <c r="J612" s="142"/>
      <c r="K612" s="106"/>
      <c r="L612" s="107"/>
    </row>
    <row r="613" spans="1:12" ht="12.75">
      <c r="A613" s="117" t="s">
        <v>65</v>
      </c>
      <c r="B613" s="135"/>
      <c r="C613" s="118"/>
      <c r="D613" s="119" t="s">
        <v>289</v>
      </c>
      <c r="E613" s="132" t="s">
        <v>126</v>
      </c>
      <c r="F613" s="133">
        <v>1</v>
      </c>
      <c r="G613" s="31"/>
      <c r="H613" s="20"/>
      <c r="I613" s="123">
        <f>G613+H613</f>
        <v>0</v>
      </c>
      <c r="J613" s="124">
        <f>I613*F613</f>
        <v>0</v>
      </c>
      <c r="K613" s="106">
        <f>J613/100*21</f>
        <v>0</v>
      </c>
      <c r="L613" s="107">
        <f>J613+K613</f>
        <v>0</v>
      </c>
    </row>
    <row r="614" spans="1:12" ht="12.75">
      <c r="A614" s="117"/>
      <c r="B614" s="135"/>
      <c r="C614" s="118"/>
      <c r="D614" s="119"/>
      <c r="E614" s="132"/>
      <c r="F614" s="133"/>
      <c r="G614" s="31"/>
      <c r="H614" s="20"/>
      <c r="I614" s="123"/>
      <c r="J614" s="124"/>
      <c r="K614" s="106"/>
      <c r="L614" s="107"/>
    </row>
    <row r="615" spans="1:12" ht="12.75">
      <c r="A615" s="117" t="s">
        <v>66</v>
      </c>
      <c r="B615" s="135"/>
      <c r="C615" s="135"/>
      <c r="D615" s="119" t="s">
        <v>145</v>
      </c>
      <c r="E615" s="136" t="s">
        <v>123</v>
      </c>
      <c r="F615" s="137">
        <v>1</v>
      </c>
      <c r="G615" s="23"/>
      <c r="H615" s="20"/>
      <c r="I615" s="123">
        <f>SUM(G615,H615)</f>
        <v>0</v>
      </c>
      <c r="J615" s="124">
        <f>PRODUCT(F615,I615)</f>
        <v>0</v>
      </c>
      <c r="K615" s="106">
        <f>J615/100*21</f>
        <v>0</v>
      </c>
      <c r="L615" s="107">
        <f>J615+K615</f>
        <v>0</v>
      </c>
    </row>
    <row r="616" spans="1:12" ht="12.75">
      <c r="A616" s="117"/>
      <c r="B616" s="135"/>
      <c r="C616" s="135"/>
      <c r="D616" s="119"/>
      <c r="E616" s="136"/>
      <c r="F616" s="137"/>
      <c r="G616" s="23"/>
      <c r="H616" s="47"/>
      <c r="I616" s="123"/>
      <c r="J616" s="142"/>
      <c r="K616" s="106"/>
      <c r="L616" s="107"/>
    </row>
    <row r="617" spans="1:12" ht="12.75">
      <c r="A617" s="117" t="s">
        <v>67</v>
      </c>
      <c r="B617" s="118" t="s">
        <v>47</v>
      </c>
      <c r="C617" s="118" t="s">
        <v>47</v>
      </c>
      <c r="D617" s="173" t="s">
        <v>394</v>
      </c>
      <c r="E617" s="174" t="s">
        <v>126</v>
      </c>
      <c r="F617" s="175">
        <v>1</v>
      </c>
      <c r="G617" s="37"/>
      <c r="H617" s="38"/>
      <c r="I617" s="123">
        <f>SUM(G617,H617)</f>
        <v>0</v>
      </c>
      <c r="J617" s="124">
        <f>PRODUCT(F617,I617)</f>
        <v>0</v>
      </c>
      <c r="K617" s="106">
        <f>J617/100*21</f>
        <v>0</v>
      </c>
      <c r="L617" s="107">
        <f>J617+K617</f>
        <v>0</v>
      </c>
    </row>
    <row r="618" spans="1:12" ht="12.75">
      <c r="A618" s="117"/>
      <c r="B618" s="118"/>
      <c r="C618" s="118"/>
      <c r="D618" s="173"/>
      <c r="E618" s="174"/>
      <c r="F618" s="175"/>
      <c r="G618" s="37"/>
      <c r="H618" s="38"/>
      <c r="I618" s="123"/>
      <c r="J618" s="130"/>
      <c r="K618" s="106"/>
      <c r="L618" s="107"/>
    </row>
    <row r="619" spans="1:12" ht="12.75">
      <c r="A619" s="117" t="s">
        <v>68</v>
      </c>
      <c r="B619" s="118" t="s">
        <v>47</v>
      </c>
      <c r="C619" s="118" t="s">
        <v>47</v>
      </c>
      <c r="D619" s="173" t="s">
        <v>395</v>
      </c>
      <c r="E619" s="174" t="s">
        <v>126</v>
      </c>
      <c r="F619" s="175">
        <v>1</v>
      </c>
      <c r="G619" s="37"/>
      <c r="H619" s="38"/>
      <c r="I619" s="123">
        <f>SUM(G619,H619)</f>
        <v>0</v>
      </c>
      <c r="J619" s="124">
        <f>PRODUCT(F619,I619)</f>
        <v>0</v>
      </c>
      <c r="K619" s="106">
        <f>J619/100*21</f>
        <v>0</v>
      </c>
      <c r="L619" s="107">
        <f>J619+K619</f>
        <v>0</v>
      </c>
    </row>
    <row r="620" spans="1:12" ht="12.75">
      <c r="A620" s="117"/>
      <c r="B620" s="118"/>
      <c r="C620" s="118"/>
      <c r="D620" s="173"/>
      <c r="E620" s="174"/>
      <c r="F620" s="175"/>
      <c r="G620" s="37"/>
      <c r="H620" s="38"/>
      <c r="I620" s="123"/>
      <c r="J620" s="130"/>
      <c r="K620" s="106"/>
      <c r="L620" s="107"/>
    </row>
    <row r="621" spans="1:12" ht="12.75">
      <c r="A621" s="117" t="s">
        <v>69</v>
      </c>
      <c r="B621" s="135" t="s">
        <v>47</v>
      </c>
      <c r="C621" s="135" t="s">
        <v>47</v>
      </c>
      <c r="D621" s="166" t="s">
        <v>173</v>
      </c>
      <c r="E621" s="136" t="s">
        <v>126</v>
      </c>
      <c r="F621" s="137">
        <v>1</v>
      </c>
      <c r="G621" s="23"/>
      <c r="H621" s="46"/>
      <c r="I621" s="123">
        <f>G621+H621</f>
        <v>0</v>
      </c>
      <c r="J621" s="142">
        <f>I621*F621</f>
        <v>0</v>
      </c>
      <c r="K621" s="106">
        <f>J621/100*21</f>
        <v>0</v>
      </c>
      <c r="L621" s="107">
        <f>J621+K621</f>
        <v>0</v>
      </c>
    </row>
    <row r="622" spans="1:12" ht="12.75">
      <c r="A622" s="117"/>
      <c r="B622" s="135"/>
      <c r="C622" s="135"/>
      <c r="D622" s="166"/>
      <c r="E622" s="136"/>
      <c r="F622" s="137"/>
      <c r="G622" s="23"/>
      <c r="H622" s="47"/>
      <c r="I622" s="123"/>
      <c r="J622" s="142"/>
      <c r="K622" s="106"/>
      <c r="L622" s="107"/>
    </row>
    <row r="623" spans="1:12" ht="12.75">
      <c r="A623" s="117" t="s">
        <v>131</v>
      </c>
      <c r="B623" s="135" t="s">
        <v>47</v>
      </c>
      <c r="C623" s="135" t="s">
        <v>47</v>
      </c>
      <c r="D623" s="166" t="s">
        <v>290</v>
      </c>
      <c r="E623" s="136" t="s">
        <v>126</v>
      </c>
      <c r="F623" s="137">
        <v>1</v>
      </c>
      <c r="G623" s="23"/>
      <c r="H623" s="47"/>
      <c r="I623" s="123">
        <f>G623+H623</f>
        <v>0</v>
      </c>
      <c r="J623" s="142">
        <f>I623*F623</f>
        <v>0</v>
      </c>
      <c r="K623" s="106">
        <f>J623/100*21</f>
        <v>0</v>
      </c>
      <c r="L623" s="107">
        <f>J623+K623</f>
        <v>0</v>
      </c>
    </row>
    <row r="624" spans="1:12" ht="12.75">
      <c r="A624" s="117"/>
      <c r="B624" s="135"/>
      <c r="C624" s="135"/>
      <c r="D624" s="166"/>
      <c r="E624" s="136"/>
      <c r="F624" s="137"/>
      <c r="G624" s="23"/>
      <c r="H624" s="47"/>
      <c r="I624" s="123"/>
      <c r="J624" s="276"/>
      <c r="K624" s="106"/>
      <c r="L624" s="107"/>
    </row>
    <row r="625" spans="1:12" ht="12.75">
      <c r="A625" s="117" t="s">
        <v>295</v>
      </c>
      <c r="B625" s="135" t="s">
        <v>47</v>
      </c>
      <c r="C625" s="135" t="s">
        <v>47</v>
      </c>
      <c r="D625" s="166" t="s">
        <v>291</v>
      </c>
      <c r="E625" s="136" t="s">
        <v>126</v>
      </c>
      <c r="F625" s="137">
        <v>1</v>
      </c>
      <c r="G625" s="23"/>
      <c r="H625" s="47"/>
      <c r="I625" s="123">
        <f>G625+H625</f>
        <v>0</v>
      </c>
      <c r="J625" s="142">
        <f>I625*F625</f>
        <v>0</v>
      </c>
      <c r="K625" s="106">
        <f>J625/100*21</f>
        <v>0</v>
      </c>
      <c r="L625" s="107">
        <f>J625+K625</f>
        <v>0</v>
      </c>
    </row>
    <row r="626" spans="1:12" ht="12.75">
      <c r="A626" s="182"/>
      <c r="B626" s="273"/>
      <c r="C626" s="273"/>
      <c r="D626" s="184"/>
      <c r="E626" s="274"/>
      <c r="F626" s="275"/>
      <c r="G626" s="43"/>
      <c r="H626" s="47"/>
      <c r="I626" s="123"/>
      <c r="J626" s="276"/>
      <c r="K626" s="106"/>
      <c r="L626" s="107"/>
    </row>
    <row r="627" spans="1:12" ht="12.75">
      <c r="A627" s="117" t="s">
        <v>461</v>
      </c>
      <c r="B627" s="135"/>
      <c r="C627" s="135"/>
      <c r="D627" s="119" t="s">
        <v>271</v>
      </c>
      <c r="E627" s="136" t="s">
        <v>143</v>
      </c>
      <c r="F627" s="137">
        <v>15</v>
      </c>
      <c r="G627" s="23"/>
      <c r="H627" s="47"/>
      <c r="I627" s="123">
        <f>G627+H627</f>
        <v>0</v>
      </c>
      <c r="J627" s="142">
        <f>I627*F627</f>
        <v>0</v>
      </c>
      <c r="K627" s="106">
        <f>J627/100*21</f>
        <v>0</v>
      </c>
      <c r="L627" s="107">
        <f>J627+K627</f>
        <v>0</v>
      </c>
    </row>
    <row r="628" spans="1:12" ht="12.75">
      <c r="A628" s="117"/>
      <c r="B628" s="135"/>
      <c r="C628" s="135"/>
      <c r="D628" s="119"/>
      <c r="E628" s="136"/>
      <c r="F628" s="137"/>
      <c r="G628" s="50"/>
      <c r="H628" s="47"/>
      <c r="I628" s="123"/>
      <c r="J628" s="142"/>
      <c r="K628" s="106"/>
      <c r="L628" s="107"/>
    </row>
    <row r="629" spans="1:12" ht="12.75">
      <c r="A629" s="117" t="s">
        <v>462</v>
      </c>
      <c r="B629" s="135"/>
      <c r="C629" s="135"/>
      <c r="D629" s="119" t="s">
        <v>273</v>
      </c>
      <c r="E629" s="136" t="s">
        <v>274</v>
      </c>
      <c r="F629" s="137">
        <v>70</v>
      </c>
      <c r="G629" s="50"/>
      <c r="H629" s="47"/>
      <c r="I629" s="123">
        <f>G629+H629</f>
        <v>0</v>
      </c>
      <c r="J629" s="142">
        <f>I629*F629</f>
        <v>0</v>
      </c>
      <c r="K629" s="106">
        <f>J629/100*21</f>
        <v>0</v>
      </c>
      <c r="L629" s="107">
        <f>J629+K629</f>
        <v>0</v>
      </c>
    </row>
    <row r="630" spans="1:12" ht="12.75">
      <c r="A630" s="117"/>
      <c r="B630" s="135"/>
      <c r="C630" s="135"/>
      <c r="D630" s="166" t="s">
        <v>2</v>
      </c>
      <c r="E630" s="136"/>
      <c r="F630" s="137"/>
      <c r="G630" s="50"/>
      <c r="H630" s="47"/>
      <c r="I630" s="123"/>
      <c r="J630" s="142"/>
      <c r="K630" s="106"/>
      <c r="L630" s="107"/>
    </row>
    <row r="631" spans="1:12" ht="12.75">
      <c r="A631" s="117" t="s">
        <v>463</v>
      </c>
      <c r="B631" s="135"/>
      <c r="C631" s="135"/>
      <c r="D631" s="119" t="s">
        <v>276</v>
      </c>
      <c r="E631" s="136" t="s">
        <v>274</v>
      </c>
      <c r="F631" s="137">
        <v>10</v>
      </c>
      <c r="G631" s="50"/>
      <c r="H631" s="47"/>
      <c r="I631" s="123">
        <f>G631+H631</f>
        <v>0</v>
      </c>
      <c r="J631" s="142">
        <f>I631*F631</f>
        <v>0</v>
      </c>
      <c r="K631" s="106">
        <f>J631/100*21</f>
        <v>0</v>
      </c>
      <c r="L631" s="107">
        <f>J631+K631</f>
        <v>0</v>
      </c>
    </row>
    <row r="632" spans="1:12" ht="12.75">
      <c r="A632" s="117" t="s">
        <v>2</v>
      </c>
      <c r="B632" s="277"/>
      <c r="C632" s="277"/>
      <c r="D632" s="119"/>
      <c r="E632" s="136" t="s">
        <v>2</v>
      </c>
      <c r="F632" s="275"/>
      <c r="G632" s="43"/>
      <c r="H632" s="47"/>
      <c r="I632" s="123"/>
      <c r="J632" s="142" t="s">
        <v>2</v>
      </c>
      <c r="K632" s="106"/>
      <c r="L632" s="107"/>
    </row>
    <row r="633" spans="1:12" ht="12.75">
      <c r="A633" s="117" t="s">
        <v>464</v>
      </c>
      <c r="B633" s="135"/>
      <c r="C633" s="135"/>
      <c r="D633" s="119" t="s">
        <v>278</v>
      </c>
      <c r="E633" s="136" t="s">
        <v>126</v>
      </c>
      <c r="F633" s="137">
        <v>1</v>
      </c>
      <c r="G633" s="23"/>
      <c r="H633" s="47"/>
      <c r="I633" s="123">
        <f>G633+H633</f>
        <v>0</v>
      </c>
      <c r="J633" s="142">
        <f>I633*F633</f>
        <v>0</v>
      </c>
      <c r="K633" s="106">
        <f>J633/100*21</f>
        <v>0</v>
      </c>
      <c r="L633" s="107">
        <f>J633+K633</f>
        <v>0</v>
      </c>
    </row>
    <row r="634" spans="1:12" ht="12.75">
      <c r="A634" s="117" t="s">
        <v>2</v>
      </c>
      <c r="B634" s="135"/>
      <c r="C634" s="135"/>
      <c r="D634" s="119"/>
      <c r="E634" s="136" t="s">
        <v>2</v>
      </c>
      <c r="F634" s="275"/>
      <c r="G634" s="23"/>
      <c r="H634" s="47"/>
      <c r="I634" s="123"/>
      <c r="J634" s="142" t="s">
        <v>2</v>
      </c>
      <c r="K634" s="106"/>
      <c r="L634" s="107"/>
    </row>
    <row r="635" spans="1:12" ht="12.75">
      <c r="A635" s="117" t="s">
        <v>465</v>
      </c>
      <c r="B635" s="135" t="s">
        <v>47</v>
      </c>
      <c r="C635" s="135" t="s">
        <v>47</v>
      </c>
      <c r="D635" s="166" t="s">
        <v>292</v>
      </c>
      <c r="E635" s="136"/>
      <c r="F635" s="137"/>
      <c r="G635" s="23"/>
      <c r="H635" s="47"/>
      <c r="I635" s="123"/>
      <c r="J635" s="142"/>
      <c r="K635" s="106"/>
      <c r="L635" s="107"/>
    </row>
    <row r="636" spans="1:12" ht="12.75">
      <c r="A636" s="117"/>
      <c r="B636" s="135"/>
      <c r="C636" s="135"/>
      <c r="D636" s="166" t="s">
        <v>293</v>
      </c>
      <c r="E636" s="136"/>
      <c r="F636" s="137"/>
      <c r="G636" s="23"/>
      <c r="H636" s="47"/>
      <c r="I636" s="123"/>
      <c r="J636" s="142"/>
      <c r="K636" s="106"/>
      <c r="L636" s="107"/>
    </row>
    <row r="637" spans="1:12" ht="12.75">
      <c r="A637" s="117"/>
      <c r="B637" s="135"/>
      <c r="C637" s="135"/>
      <c r="D637" s="166" t="s">
        <v>294</v>
      </c>
      <c r="E637" s="136"/>
      <c r="F637" s="137"/>
      <c r="G637" s="23"/>
      <c r="H637" s="47"/>
      <c r="I637" s="123"/>
      <c r="J637" s="142"/>
      <c r="K637" s="106"/>
      <c r="L637" s="107"/>
    </row>
    <row r="638" spans="1:12" ht="12.75">
      <c r="A638" s="117"/>
      <c r="B638" s="135"/>
      <c r="C638" s="135"/>
      <c r="D638" s="166" t="s">
        <v>176</v>
      </c>
      <c r="E638" s="136" t="s">
        <v>143</v>
      </c>
      <c r="F638" s="137">
        <v>1</v>
      </c>
      <c r="G638" s="23"/>
      <c r="H638" s="47"/>
      <c r="I638" s="123">
        <f>G638+H638</f>
        <v>0</v>
      </c>
      <c r="J638" s="140">
        <f>I638*F638</f>
        <v>0</v>
      </c>
      <c r="K638" s="106">
        <f>J638/100*21</f>
        <v>0</v>
      </c>
      <c r="L638" s="107">
        <f>J638+K638</f>
        <v>0</v>
      </c>
    </row>
    <row r="639" spans="1:12" ht="12.75">
      <c r="A639" s="117"/>
      <c r="B639" s="135"/>
      <c r="C639" s="135"/>
      <c r="D639" s="166" t="s">
        <v>177</v>
      </c>
      <c r="E639" s="136" t="s">
        <v>143</v>
      </c>
      <c r="F639" s="137">
        <v>1</v>
      </c>
      <c r="G639" s="23"/>
      <c r="H639" s="47"/>
      <c r="I639" s="123">
        <f>G639+H639</f>
        <v>0</v>
      </c>
      <c r="J639" s="140">
        <f>I639*F639</f>
        <v>0</v>
      </c>
      <c r="K639" s="106">
        <f>J639/100*21</f>
        <v>0</v>
      </c>
      <c r="L639" s="107">
        <f>J639+K639</f>
        <v>0</v>
      </c>
    </row>
    <row r="640" spans="1:12" ht="12.75">
      <c r="A640" s="117"/>
      <c r="B640" s="135"/>
      <c r="C640" s="135"/>
      <c r="D640" s="166" t="s">
        <v>178</v>
      </c>
      <c r="E640" s="136" t="s">
        <v>143</v>
      </c>
      <c r="F640" s="137">
        <v>1</v>
      </c>
      <c r="G640" s="23"/>
      <c r="H640" s="47"/>
      <c r="I640" s="123">
        <f>G640+H640</f>
        <v>0</v>
      </c>
      <c r="J640" s="140">
        <f>I640*F640</f>
        <v>0</v>
      </c>
      <c r="K640" s="106">
        <f>J640/100*21</f>
        <v>0</v>
      </c>
      <c r="L640" s="107">
        <f>J640+K640</f>
        <v>0</v>
      </c>
    </row>
    <row r="641" spans="1:12" ht="12.75">
      <c r="A641" s="117"/>
      <c r="B641" s="135"/>
      <c r="C641" s="135"/>
      <c r="D641" s="166" t="s">
        <v>179</v>
      </c>
      <c r="E641" s="136" t="s">
        <v>143</v>
      </c>
      <c r="F641" s="137">
        <v>1</v>
      </c>
      <c r="G641" s="23"/>
      <c r="H641" s="47"/>
      <c r="I641" s="123">
        <f>G641+H641</f>
        <v>0</v>
      </c>
      <c r="J641" s="140">
        <f>I641*F641</f>
        <v>0</v>
      </c>
      <c r="K641" s="106">
        <f>J641/100*21</f>
        <v>0</v>
      </c>
      <c r="L641" s="107">
        <f>J641+K641</f>
        <v>0</v>
      </c>
    </row>
    <row r="642" spans="1:12" ht="12.75">
      <c r="A642" s="117"/>
      <c r="B642" s="135"/>
      <c r="C642" s="135"/>
      <c r="D642" s="166"/>
      <c r="E642" s="136"/>
      <c r="F642" s="137"/>
      <c r="G642" s="23"/>
      <c r="H642" s="47"/>
      <c r="I642" s="123"/>
      <c r="J642" s="142"/>
      <c r="K642" s="106"/>
      <c r="L642" s="107"/>
    </row>
    <row r="643" spans="1:12" ht="12.75">
      <c r="A643" s="117" t="s">
        <v>466</v>
      </c>
      <c r="B643" s="135" t="s">
        <v>47</v>
      </c>
      <c r="C643" s="135" t="s">
        <v>47</v>
      </c>
      <c r="D643" s="166" t="s">
        <v>180</v>
      </c>
      <c r="E643" s="136" t="s">
        <v>1</v>
      </c>
      <c r="F643" s="137">
        <v>1</v>
      </c>
      <c r="G643" s="23"/>
      <c r="H643" s="46"/>
      <c r="I643" s="123">
        <f>G643+H643</f>
        <v>0</v>
      </c>
      <c r="J643" s="142">
        <f>I643*F643</f>
        <v>0</v>
      </c>
      <c r="K643" s="106">
        <f>J643/100*21</f>
        <v>0</v>
      </c>
      <c r="L643" s="107">
        <f>J643+K643</f>
        <v>0</v>
      </c>
    </row>
    <row r="644" spans="1:12" ht="12.75">
      <c r="A644" s="117"/>
      <c r="B644" s="135"/>
      <c r="C644" s="135"/>
      <c r="D644" s="166"/>
      <c r="E644" s="136"/>
      <c r="F644" s="137"/>
      <c r="G644" s="23"/>
      <c r="H644" s="46"/>
      <c r="I644" s="123"/>
      <c r="J644" s="282"/>
      <c r="K644" s="106"/>
      <c r="L644" s="107"/>
    </row>
    <row r="645" spans="1:12" ht="12.75">
      <c r="A645" s="117" t="s">
        <v>467</v>
      </c>
      <c r="B645" s="135" t="s">
        <v>47</v>
      </c>
      <c r="C645" s="135" t="s">
        <v>47</v>
      </c>
      <c r="D645" s="166" t="s">
        <v>181</v>
      </c>
      <c r="E645" s="136" t="s">
        <v>1</v>
      </c>
      <c r="F645" s="137">
        <v>1</v>
      </c>
      <c r="G645" s="23"/>
      <c r="H645" s="46"/>
      <c r="I645" s="123">
        <f>G645+H645</f>
        <v>0</v>
      </c>
      <c r="J645" s="142">
        <f>I645*F645</f>
        <v>0</v>
      </c>
      <c r="K645" s="106">
        <f>J645/100*21</f>
        <v>0</v>
      </c>
      <c r="L645" s="107">
        <f>J645+K645</f>
        <v>0</v>
      </c>
    </row>
    <row r="646" spans="1:12" ht="12.75">
      <c r="A646" s="283"/>
      <c r="B646" s="284"/>
      <c r="C646" s="284"/>
      <c r="D646" s="285"/>
      <c r="E646" s="286"/>
      <c r="F646" s="287"/>
      <c r="G646" s="382"/>
      <c r="H646" s="383"/>
      <c r="I646" s="123"/>
      <c r="J646" s="288"/>
      <c r="K646" s="106"/>
      <c r="L646" s="107"/>
    </row>
    <row r="647" spans="1:12" ht="24.75" customHeight="1">
      <c r="A647" s="289"/>
      <c r="B647" s="290"/>
      <c r="C647" s="290"/>
      <c r="D647" s="291" t="s">
        <v>297</v>
      </c>
      <c r="E647" s="292"/>
      <c r="F647" s="293"/>
      <c r="G647" s="384"/>
      <c r="H647" s="385"/>
      <c r="I647" s="295"/>
      <c r="J647" s="253">
        <f>SUM(J541:J645)</f>
        <v>0</v>
      </c>
      <c r="K647" s="254">
        <f>SUM(K541:K645)</f>
        <v>0</v>
      </c>
      <c r="L647" s="255">
        <f>SUM(L541:L645)</f>
        <v>0</v>
      </c>
    </row>
    <row r="648" spans="1:12" ht="26.25" customHeight="1">
      <c r="A648" s="296"/>
      <c r="B648" s="297"/>
      <c r="C648" s="297"/>
      <c r="D648" s="298"/>
      <c r="E648" s="299"/>
      <c r="F648" s="300"/>
      <c r="G648" s="386"/>
      <c r="H648" s="387"/>
      <c r="I648" s="210" t="s">
        <v>2</v>
      </c>
      <c r="J648" s="198" t="s">
        <v>2</v>
      </c>
      <c r="K648" s="199"/>
      <c r="L648" s="200"/>
    </row>
    <row r="649" spans="1:12" ht="26.25" customHeight="1">
      <c r="A649" s="211"/>
      <c r="B649" s="212"/>
      <c r="C649" s="212"/>
      <c r="D649" s="213" t="s">
        <v>298</v>
      </c>
      <c r="E649" s="214"/>
      <c r="F649" s="215"/>
      <c r="G649" s="368"/>
      <c r="H649" s="369"/>
      <c r="I649" s="216"/>
      <c r="J649" s="265"/>
      <c r="K649" s="301"/>
      <c r="L649" s="267"/>
    </row>
    <row r="650" spans="1:12" ht="12.75">
      <c r="A650" s="220"/>
      <c r="B650" s="221"/>
      <c r="C650" s="221"/>
      <c r="D650" s="268"/>
      <c r="E650" s="223"/>
      <c r="F650" s="224"/>
      <c r="G650" s="378"/>
      <c r="H650" s="379"/>
      <c r="I650" s="104"/>
      <c r="J650" s="302"/>
      <c r="K650" s="106"/>
      <c r="L650" s="107"/>
    </row>
    <row r="651" spans="1:12" ht="12.75">
      <c r="A651" s="177" t="s">
        <v>15</v>
      </c>
      <c r="B651" s="280"/>
      <c r="C651" s="280"/>
      <c r="D651" s="281" t="s">
        <v>299</v>
      </c>
      <c r="E651" s="136" t="s">
        <v>2</v>
      </c>
      <c r="F651" s="137"/>
      <c r="G651" s="23"/>
      <c r="H651" s="47"/>
      <c r="I651" s="123"/>
      <c r="J651" s="142"/>
      <c r="K651" s="106"/>
      <c r="L651" s="107"/>
    </row>
    <row r="652" spans="1:12" ht="12.75">
      <c r="A652" s="117"/>
      <c r="B652" s="135"/>
      <c r="C652" s="135"/>
      <c r="D652" s="119"/>
      <c r="E652" s="136"/>
      <c r="F652" s="137"/>
      <c r="G652" s="23"/>
      <c r="H652" s="47"/>
      <c r="I652" s="123"/>
      <c r="J652" s="142"/>
      <c r="K652" s="106"/>
      <c r="L652" s="107"/>
    </row>
    <row r="653" spans="1:12" ht="12.75">
      <c r="A653" s="117"/>
      <c r="B653" s="135"/>
      <c r="C653" s="135"/>
      <c r="D653" s="303" t="s">
        <v>300</v>
      </c>
      <c r="E653" s="136"/>
      <c r="F653" s="137"/>
      <c r="G653" s="23"/>
      <c r="H653" s="47"/>
      <c r="I653" s="123"/>
      <c r="J653" s="142"/>
      <c r="K653" s="106"/>
      <c r="L653" s="107"/>
    </row>
    <row r="654" spans="1:12" ht="12.75">
      <c r="A654" s="117"/>
      <c r="B654" s="135"/>
      <c r="C654" s="135"/>
      <c r="D654" s="119"/>
      <c r="E654" s="136"/>
      <c r="F654" s="137"/>
      <c r="G654" s="23"/>
      <c r="H654" s="47"/>
      <c r="I654" s="123"/>
      <c r="J654" s="142"/>
      <c r="K654" s="106"/>
      <c r="L654" s="107"/>
    </row>
    <row r="655" spans="1:12" ht="12.75">
      <c r="A655" s="117" t="s">
        <v>16</v>
      </c>
      <c r="B655" s="135" t="s">
        <v>301</v>
      </c>
      <c r="C655" s="118" t="s">
        <v>302</v>
      </c>
      <c r="D655" s="119" t="s">
        <v>303</v>
      </c>
      <c r="E655" s="132" t="s">
        <v>1</v>
      </c>
      <c r="F655" s="133">
        <v>36</v>
      </c>
      <c r="G655" s="31"/>
      <c r="H655" s="20"/>
      <c r="I655" s="123">
        <f>G655+H655</f>
        <v>0</v>
      </c>
      <c r="J655" s="124">
        <f>I655*F655</f>
        <v>0</v>
      </c>
      <c r="K655" s="106">
        <f>J655/100*21</f>
        <v>0</v>
      </c>
      <c r="L655" s="107">
        <f>J655+K655</f>
        <v>0</v>
      </c>
    </row>
    <row r="656" spans="1:12" ht="12.75">
      <c r="A656" s="117"/>
      <c r="B656" s="135"/>
      <c r="C656" s="118"/>
      <c r="D656" s="119"/>
      <c r="E656" s="132"/>
      <c r="F656" s="133"/>
      <c r="G656" s="31"/>
      <c r="H656" s="20"/>
      <c r="I656" s="123"/>
      <c r="J656" s="124"/>
      <c r="K656" s="106"/>
      <c r="L656" s="107"/>
    </row>
    <row r="657" spans="1:12" ht="12.75">
      <c r="A657" s="117" t="s">
        <v>24</v>
      </c>
      <c r="B657" s="135" t="s">
        <v>301</v>
      </c>
      <c r="C657" s="135" t="s">
        <v>304</v>
      </c>
      <c r="D657" s="119" t="s">
        <v>305</v>
      </c>
      <c r="E657" s="136" t="s">
        <v>1</v>
      </c>
      <c r="F657" s="137">
        <v>36</v>
      </c>
      <c r="G657" s="23"/>
      <c r="H657" s="20"/>
      <c r="I657" s="123">
        <f>SUM(G657,H657)</f>
        <v>0</v>
      </c>
      <c r="J657" s="124">
        <f>PRODUCT(F657,I657)</f>
        <v>0</v>
      </c>
      <c r="K657" s="106">
        <f>J657/100*21</f>
        <v>0</v>
      </c>
      <c r="L657" s="107">
        <f>J657+K657</f>
        <v>0</v>
      </c>
    </row>
    <row r="658" spans="1:12" ht="12.75">
      <c r="A658" s="117"/>
      <c r="B658" s="135"/>
      <c r="C658" s="135"/>
      <c r="D658" s="119"/>
      <c r="E658" s="136"/>
      <c r="F658" s="137"/>
      <c r="G658" s="23"/>
      <c r="H658" s="47"/>
      <c r="I658" s="123"/>
      <c r="J658" s="142"/>
      <c r="K658" s="106"/>
      <c r="L658" s="107"/>
    </row>
    <row r="659" spans="1:12" ht="12.75">
      <c r="A659" s="117" t="s">
        <v>26</v>
      </c>
      <c r="B659" s="135" t="s">
        <v>301</v>
      </c>
      <c r="C659" s="135" t="s">
        <v>306</v>
      </c>
      <c r="D659" s="166" t="s">
        <v>307</v>
      </c>
      <c r="E659" s="136" t="s">
        <v>1</v>
      </c>
      <c r="F659" s="137">
        <v>36</v>
      </c>
      <c r="G659" s="23"/>
      <c r="H659" s="46"/>
      <c r="I659" s="123">
        <f>G659+H659</f>
        <v>0</v>
      </c>
      <c r="J659" s="142">
        <f>I659*F659</f>
        <v>0</v>
      </c>
      <c r="K659" s="106">
        <f>J659/100*21</f>
        <v>0</v>
      </c>
      <c r="L659" s="107">
        <f>J659+K659</f>
        <v>0</v>
      </c>
    </row>
    <row r="660" spans="1:12" ht="12.75">
      <c r="A660" s="117"/>
      <c r="B660" s="135"/>
      <c r="C660" s="135"/>
      <c r="D660" s="166"/>
      <c r="E660" s="136"/>
      <c r="F660" s="137"/>
      <c r="G660" s="23"/>
      <c r="H660" s="47"/>
      <c r="I660" s="123"/>
      <c r="J660" s="142"/>
      <c r="K660" s="106"/>
      <c r="L660" s="107"/>
    </row>
    <row r="661" spans="1:12" ht="12.75">
      <c r="A661" s="117" t="s">
        <v>27</v>
      </c>
      <c r="B661" s="135" t="s">
        <v>301</v>
      </c>
      <c r="C661" s="135" t="s">
        <v>308</v>
      </c>
      <c r="D661" s="166" t="s">
        <v>309</v>
      </c>
      <c r="E661" s="136" t="s">
        <v>1</v>
      </c>
      <c r="F661" s="137">
        <v>12</v>
      </c>
      <c r="G661" s="23"/>
      <c r="H661" s="47"/>
      <c r="I661" s="123">
        <f>G661+H661</f>
        <v>0</v>
      </c>
      <c r="J661" s="142">
        <f>I661*F661</f>
        <v>0</v>
      </c>
      <c r="K661" s="106">
        <f>J661/100*21</f>
        <v>0</v>
      </c>
      <c r="L661" s="107">
        <f>J661+K661</f>
        <v>0</v>
      </c>
    </row>
    <row r="662" spans="1:12" ht="12.75">
      <c r="A662" s="117"/>
      <c r="B662" s="135"/>
      <c r="C662" s="135"/>
      <c r="D662" s="166"/>
      <c r="E662" s="136"/>
      <c r="F662" s="137"/>
      <c r="G662" s="23"/>
      <c r="H662" s="47"/>
      <c r="I662" s="123"/>
      <c r="J662" s="276"/>
      <c r="K662" s="106"/>
      <c r="L662" s="107"/>
    </row>
    <row r="663" spans="1:12" ht="12.75">
      <c r="A663" s="117"/>
      <c r="B663" s="135"/>
      <c r="C663" s="135"/>
      <c r="D663" s="303" t="s">
        <v>310</v>
      </c>
      <c r="E663" s="136"/>
      <c r="F663" s="137"/>
      <c r="G663" s="23"/>
      <c r="H663" s="47"/>
      <c r="I663" s="123"/>
      <c r="J663" s="142"/>
      <c r="K663" s="106"/>
      <c r="L663" s="107"/>
    </row>
    <row r="664" spans="1:12" ht="12.75">
      <c r="A664" s="117"/>
      <c r="B664" s="135"/>
      <c r="C664" s="135"/>
      <c r="D664" s="119"/>
      <c r="E664" s="136"/>
      <c r="F664" s="137"/>
      <c r="G664" s="23"/>
      <c r="H664" s="47"/>
      <c r="I664" s="123"/>
      <c r="J664" s="142"/>
      <c r="K664" s="106"/>
      <c r="L664" s="107"/>
    </row>
    <row r="665" spans="1:12" ht="12.75">
      <c r="A665" s="117" t="s">
        <v>28</v>
      </c>
      <c r="B665" s="135" t="s">
        <v>301</v>
      </c>
      <c r="C665" s="118" t="s">
        <v>311</v>
      </c>
      <c r="D665" s="119" t="s">
        <v>312</v>
      </c>
      <c r="E665" s="132" t="s">
        <v>1</v>
      </c>
      <c r="F665" s="133">
        <v>20</v>
      </c>
      <c r="G665" s="31"/>
      <c r="H665" s="20"/>
      <c r="I665" s="123">
        <f>G665+H665</f>
        <v>0</v>
      </c>
      <c r="J665" s="124">
        <f>I665*F665</f>
        <v>0</v>
      </c>
      <c r="K665" s="106">
        <f>J665/100*21</f>
        <v>0</v>
      </c>
      <c r="L665" s="107">
        <f>J665+K665</f>
        <v>0</v>
      </c>
    </row>
    <row r="666" spans="1:12" ht="12.75">
      <c r="A666" s="117"/>
      <c r="B666" s="135"/>
      <c r="C666" s="118"/>
      <c r="D666" s="119"/>
      <c r="E666" s="132"/>
      <c r="F666" s="133"/>
      <c r="G666" s="31"/>
      <c r="H666" s="20"/>
      <c r="I666" s="123"/>
      <c r="J666" s="124"/>
      <c r="K666" s="106"/>
      <c r="L666" s="107"/>
    </row>
    <row r="667" spans="1:12" ht="12.75">
      <c r="A667" s="117" t="s">
        <v>37</v>
      </c>
      <c r="B667" s="135" t="s">
        <v>301</v>
      </c>
      <c r="C667" s="135" t="s">
        <v>306</v>
      </c>
      <c r="D667" s="119" t="s">
        <v>307</v>
      </c>
      <c r="E667" s="136" t="s">
        <v>1</v>
      </c>
      <c r="F667" s="137">
        <v>18</v>
      </c>
      <c r="G667" s="23"/>
      <c r="H667" s="20"/>
      <c r="I667" s="123">
        <f>SUM(G667,H667)</f>
        <v>0</v>
      </c>
      <c r="J667" s="124">
        <f>PRODUCT(F667,I667)</f>
        <v>0</v>
      </c>
      <c r="K667" s="106">
        <f>J667/100*21</f>
        <v>0</v>
      </c>
      <c r="L667" s="107">
        <f>J667+K667</f>
        <v>0</v>
      </c>
    </row>
    <row r="668" spans="1:12" ht="12.75">
      <c r="A668" s="117"/>
      <c r="B668" s="135"/>
      <c r="C668" s="135"/>
      <c r="D668" s="119"/>
      <c r="E668" s="136"/>
      <c r="F668" s="137"/>
      <c r="G668" s="23"/>
      <c r="H668" s="47"/>
      <c r="I668" s="123"/>
      <c r="J668" s="142"/>
      <c r="K668" s="106"/>
      <c r="L668" s="107"/>
    </row>
    <row r="669" spans="1:12" ht="12.75">
      <c r="A669" s="117" t="s">
        <v>38</v>
      </c>
      <c r="B669" s="135" t="s">
        <v>301</v>
      </c>
      <c r="C669" s="135" t="s">
        <v>622</v>
      </c>
      <c r="D669" s="166" t="s">
        <v>623</v>
      </c>
      <c r="E669" s="136" t="s">
        <v>1</v>
      </c>
      <c r="F669" s="137">
        <v>4</v>
      </c>
      <c r="G669" s="23"/>
      <c r="H669" s="46"/>
      <c r="I669" s="123">
        <f>G669+H669</f>
        <v>0</v>
      </c>
      <c r="J669" s="142">
        <f>I669*F669</f>
        <v>0</v>
      </c>
      <c r="K669" s="106">
        <f>J669/100*21</f>
        <v>0</v>
      </c>
      <c r="L669" s="107">
        <f>J669+K669</f>
        <v>0</v>
      </c>
    </row>
    <row r="670" spans="1:12" ht="12.75">
      <c r="A670" s="117"/>
      <c r="B670" s="135"/>
      <c r="C670" s="135"/>
      <c r="D670" s="166"/>
      <c r="E670" s="136"/>
      <c r="F670" s="137"/>
      <c r="G670" s="23"/>
      <c r="H670" s="47"/>
      <c r="I670" s="123"/>
      <c r="J670" s="142"/>
      <c r="K670" s="106"/>
      <c r="L670" s="107"/>
    </row>
    <row r="671" spans="1:12" ht="12.75">
      <c r="A671" s="117"/>
      <c r="B671" s="135"/>
      <c r="C671" s="135"/>
      <c r="D671" s="303" t="s">
        <v>313</v>
      </c>
      <c r="E671" s="136"/>
      <c r="F671" s="137"/>
      <c r="G671" s="23"/>
      <c r="H671" s="47"/>
      <c r="I671" s="123"/>
      <c r="J671" s="142"/>
      <c r="K671" s="106"/>
      <c r="L671" s="107"/>
    </row>
    <row r="672" spans="1:12" ht="12.75">
      <c r="A672" s="117"/>
      <c r="B672" s="135"/>
      <c r="C672" s="135"/>
      <c r="D672" s="119"/>
      <c r="E672" s="136"/>
      <c r="F672" s="137"/>
      <c r="G672" s="23"/>
      <c r="H672" s="47"/>
      <c r="I672" s="123"/>
      <c r="J672" s="142"/>
      <c r="K672" s="106"/>
      <c r="L672" s="107"/>
    </row>
    <row r="673" spans="1:12" ht="12.75">
      <c r="A673" s="117" t="s">
        <v>39</v>
      </c>
      <c r="B673" s="135" t="s">
        <v>301</v>
      </c>
      <c r="C673" s="118" t="s">
        <v>314</v>
      </c>
      <c r="D673" s="119" t="s">
        <v>315</v>
      </c>
      <c r="E673" s="132" t="s">
        <v>1</v>
      </c>
      <c r="F673" s="133">
        <v>36</v>
      </c>
      <c r="G673" s="31"/>
      <c r="H673" s="20"/>
      <c r="I673" s="123">
        <f>G673+H673</f>
        <v>0</v>
      </c>
      <c r="J673" s="124">
        <f>I673*F673</f>
        <v>0</v>
      </c>
      <c r="K673" s="106">
        <f>J673/100*21</f>
        <v>0</v>
      </c>
      <c r="L673" s="107">
        <f>J673+K673</f>
        <v>0</v>
      </c>
    </row>
    <row r="674" spans="1:12" ht="12.75">
      <c r="A674" s="117"/>
      <c r="B674" s="135"/>
      <c r="C674" s="118"/>
      <c r="D674" s="119"/>
      <c r="E674" s="132"/>
      <c r="F674" s="133"/>
      <c r="G674" s="31"/>
      <c r="H674" s="20"/>
      <c r="I674" s="123"/>
      <c r="J674" s="124"/>
      <c r="K674" s="106"/>
      <c r="L674" s="107"/>
    </row>
    <row r="675" spans="1:12" ht="12.75">
      <c r="A675" s="117" t="s">
        <v>40</v>
      </c>
      <c r="B675" s="135" t="s">
        <v>301</v>
      </c>
      <c r="C675" s="135" t="s">
        <v>316</v>
      </c>
      <c r="D675" s="119" t="s">
        <v>317</v>
      </c>
      <c r="E675" s="136" t="s">
        <v>1</v>
      </c>
      <c r="F675" s="137">
        <v>20</v>
      </c>
      <c r="G675" s="23"/>
      <c r="H675" s="20"/>
      <c r="I675" s="123">
        <f>SUM(G675,H675)</f>
        <v>0</v>
      </c>
      <c r="J675" s="124">
        <f>PRODUCT(F675,I675)</f>
        <v>0</v>
      </c>
      <c r="K675" s="106">
        <f>J675/100*21</f>
        <v>0</v>
      </c>
      <c r="L675" s="107">
        <f>J675+K675</f>
        <v>0</v>
      </c>
    </row>
    <row r="676" spans="1:12" ht="12.75">
      <c r="A676" s="117"/>
      <c r="B676" s="135"/>
      <c r="C676" s="135"/>
      <c r="D676" s="119"/>
      <c r="E676" s="136"/>
      <c r="F676" s="137"/>
      <c r="G676" s="23"/>
      <c r="H676" s="47"/>
      <c r="I676" s="123"/>
      <c r="J676" s="142"/>
      <c r="K676" s="106"/>
      <c r="L676" s="107"/>
    </row>
    <row r="677" spans="1:12" ht="12.75">
      <c r="A677" s="117" t="s">
        <v>268</v>
      </c>
      <c r="B677" s="135" t="s">
        <v>301</v>
      </c>
      <c r="C677" s="135" t="s">
        <v>318</v>
      </c>
      <c r="D677" s="166" t="s">
        <v>319</v>
      </c>
      <c r="E677" s="136" t="s">
        <v>1</v>
      </c>
      <c r="F677" s="137">
        <v>20</v>
      </c>
      <c r="G677" s="23"/>
      <c r="H677" s="46"/>
      <c r="I677" s="123">
        <f>G677+H677</f>
        <v>0</v>
      </c>
      <c r="J677" s="142">
        <f>I677*F677</f>
        <v>0</v>
      </c>
      <c r="K677" s="106">
        <f>J677/100*21</f>
        <v>0</v>
      </c>
      <c r="L677" s="107">
        <f>J677+K677</f>
        <v>0</v>
      </c>
    </row>
    <row r="678" spans="1:12" ht="12.75">
      <c r="A678" s="117"/>
      <c r="B678" s="135"/>
      <c r="C678" s="135"/>
      <c r="D678" s="166"/>
      <c r="E678" s="136"/>
      <c r="F678" s="137"/>
      <c r="G678" s="23"/>
      <c r="H678" s="47"/>
      <c r="I678" s="123"/>
      <c r="J678" s="142"/>
      <c r="K678" s="106"/>
      <c r="L678" s="107"/>
    </row>
    <row r="679" spans="1:12" ht="12.75">
      <c r="A679" s="117" t="s">
        <v>270</v>
      </c>
      <c r="B679" s="135" t="s">
        <v>301</v>
      </c>
      <c r="C679" s="135" t="s">
        <v>624</v>
      </c>
      <c r="D679" s="166" t="s">
        <v>625</v>
      </c>
      <c r="E679" s="136" t="s">
        <v>140</v>
      </c>
      <c r="F679" s="137">
        <v>8</v>
      </c>
      <c r="G679" s="23"/>
      <c r="H679" s="46"/>
      <c r="I679" s="123">
        <f>G679+H679</f>
        <v>0</v>
      </c>
      <c r="J679" s="142">
        <f>I679*F679</f>
        <v>0</v>
      </c>
      <c r="K679" s="106">
        <f>J679/100*21</f>
        <v>0</v>
      </c>
      <c r="L679" s="107">
        <f>J679+K679</f>
        <v>0</v>
      </c>
    </row>
    <row r="680" spans="1:12" ht="12.75">
      <c r="A680" s="117"/>
      <c r="B680" s="135"/>
      <c r="C680" s="135"/>
      <c r="D680" s="166"/>
      <c r="E680" s="136"/>
      <c r="F680" s="137"/>
      <c r="G680" s="23"/>
      <c r="H680" s="47"/>
      <c r="I680" s="123"/>
      <c r="J680" s="142"/>
      <c r="K680" s="106"/>
      <c r="L680" s="107"/>
    </row>
    <row r="681" spans="1:12" ht="12.75">
      <c r="A681" s="117" t="s">
        <v>272</v>
      </c>
      <c r="B681" s="135" t="s">
        <v>2</v>
      </c>
      <c r="C681" s="135" t="s">
        <v>320</v>
      </c>
      <c r="D681" s="166" t="s">
        <v>321</v>
      </c>
      <c r="E681" s="136" t="s">
        <v>274</v>
      </c>
      <c r="F681" s="137">
        <v>0.5</v>
      </c>
      <c r="G681" s="23"/>
      <c r="H681" s="46"/>
      <c r="I681" s="123">
        <f>G681+H681</f>
        <v>0</v>
      </c>
      <c r="J681" s="142">
        <f>I681*F681</f>
        <v>0</v>
      </c>
      <c r="K681" s="106">
        <f>J681/100*21</f>
        <v>0</v>
      </c>
      <c r="L681" s="107">
        <f>J681+K681</f>
        <v>0</v>
      </c>
    </row>
    <row r="682" spans="1:12" ht="12.75">
      <c r="A682" s="117"/>
      <c r="B682" s="135"/>
      <c r="C682" s="135"/>
      <c r="D682" s="166"/>
      <c r="E682" s="136"/>
      <c r="F682" s="137"/>
      <c r="G682" s="23"/>
      <c r="H682" s="47"/>
      <c r="I682" s="123"/>
      <c r="J682" s="142"/>
      <c r="K682" s="106"/>
      <c r="L682" s="107"/>
    </row>
    <row r="683" spans="1:12" ht="12.75">
      <c r="A683" s="117" t="s">
        <v>275</v>
      </c>
      <c r="B683" s="135" t="s">
        <v>301</v>
      </c>
      <c r="C683" s="135" t="s">
        <v>322</v>
      </c>
      <c r="D683" s="119" t="s">
        <v>323</v>
      </c>
      <c r="E683" s="136" t="s">
        <v>1</v>
      </c>
      <c r="F683" s="137">
        <v>45</v>
      </c>
      <c r="G683" s="23"/>
      <c r="H683" s="20"/>
      <c r="I683" s="123">
        <f>SUM(G683,H683)</f>
        <v>0</v>
      </c>
      <c r="J683" s="124">
        <f>PRODUCT(F683,I683)</f>
        <v>0</v>
      </c>
      <c r="K683" s="106">
        <f>J683/100*21</f>
        <v>0</v>
      </c>
      <c r="L683" s="107">
        <f>J683+K683</f>
        <v>0</v>
      </c>
    </row>
    <row r="684" spans="1:12" ht="12.75">
      <c r="A684" s="117"/>
      <c r="B684" s="135"/>
      <c r="C684" s="135"/>
      <c r="D684" s="119"/>
      <c r="E684" s="136"/>
      <c r="F684" s="137"/>
      <c r="G684" s="23"/>
      <c r="H684" s="47"/>
      <c r="I684" s="123"/>
      <c r="J684" s="142"/>
      <c r="K684" s="106"/>
      <c r="L684" s="107"/>
    </row>
    <row r="685" spans="1:12" ht="12.75">
      <c r="A685" s="117" t="s">
        <v>277</v>
      </c>
      <c r="B685" s="135" t="s">
        <v>301</v>
      </c>
      <c r="C685" s="135" t="s">
        <v>324</v>
      </c>
      <c r="D685" s="166" t="s">
        <v>626</v>
      </c>
      <c r="E685" s="136" t="s">
        <v>1</v>
      </c>
      <c r="F685" s="137">
        <v>4</v>
      </c>
      <c r="G685" s="23"/>
      <c r="H685" s="46"/>
      <c r="I685" s="123">
        <f>G685+H685</f>
        <v>0</v>
      </c>
      <c r="J685" s="142">
        <f>I685*F685</f>
        <v>0</v>
      </c>
      <c r="K685" s="106">
        <f>J685/100*21</f>
        <v>0</v>
      </c>
      <c r="L685" s="107">
        <f>J685+K685</f>
        <v>0</v>
      </c>
    </row>
    <row r="686" spans="1:12" ht="12.75">
      <c r="A686" s="117"/>
      <c r="B686" s="135"/>
      <c r="C686" s="135"/>
      <c r="D686" s="166"/>
      <c r="E686" s="136"/>
      <c r="F686" s="137"/>
      <c r="G686" s="23"/>
      <c r="H686" s="47"/>
      <c r="I686" s="123"/>
      <c r="J686" s="142"/>
      <c r="K686" s="106"/>
      <c r="L686" s="107"/>
    </row>
    <row r="687" spans="1:12" ht="12.75">
      <c r="A687" s="117" t="s">
        <v>279</v>
      </c>
      <c r="B687" s="135" t="s">
        <v>301</v>
      </c>
      <c r="C687" s="135" t="s">
        <v>627</v>
      </c>
      <c r="D687" s="166" t="s">
        <v>628</v>
      </c>
      <c r="E687" s="136" t="s">
        <v>140</v>
      </c>
      <c r="F687" s="137">
        <v>152</v>
      </c>
      <c r="G687" s="23"/>
      <c r="H687" s="46"/>
      <c r="I687" s="123">
        <f>G687+H687</f>
        <v>0</v>
      </c>
      <c r="J687" s="142">
        <f>I687*F687</f>
        <v>0</v>
      </c>
      <c r="K687" s="106">
        <f>J687/100*21</f>
        <v>0</v>
      </c>
      <c r="L687" s="107">
        <f>J687+K687</f>
        <v>0</v>
      </c>
    </row>
    <row r="688" spans="1:12" ht="12.75">
      <c r="A688" s="117"/>
      <c r="B688" s="135"/>
      <c r="C688" s="135"/>
      <c r="D688" s="166"/>
      <c r="E688" s="136"/>
      <c r="F688" s="137"/>
      <c r="G688" s="23"/>
      <c r="H688" s="47"/>
      <c r="I688" s="123"/>
      <c r="J688" s="142"/>
      <c r="K688" s="106"/>
      <c r="L688" s="107"/>
    </row>
    <row r="689" spans="1:12" ht="12.75">
      <c r="A689" s="117"/>
      <c r="B689" s="135"/>
      <c r="C689" s="135"/>
      <c r="D689" s="303" t="s">
        <v>325</v>
      </c>
      <c r="E689" s="136"/>
      <c r="F689" s="137"/>
      <c r="G689" s="23"/>
      <c r="H689" s="47"/>
      <c r="I689" s="123"/>
      <c r="J689" s="142"/>
      <c r="K689" s="106"/>
      <c r="L689" s="107"/>
    </row>
    <row r="690" spans="1:12" ht="12.75">
      <c r="A690" s="117"/>
      <c r="B690" s="135"/>
      <c r="C690" s="135"/>
      <c r="D690" s="119"/>
      <c r="E690" s="136"/>
      <c r="F690" s="137"/>
      <c r="G690" s="23"/>
      <c r="H690" s="47"/>
      <c r="I690" s="123"/>
      <c r="J690" s="142"/>
      <c r="K690" s="106"/>
      <c r="L690" s="107"/>
    </row>
    <row r="691" spans="1:12" ht="12.75">
      <c r="A691" s="117" t="s">
        <v>281</v>
      </c>
      <c r="B691" s="135" t="s">
        <v>301</v>
      </c>
      <c r="C691" s="118" t="s">
        <v>326</v>
      </c>
      <c r="D691" s="119" t="s">
        <v>327</v>
      </c>
      <c r="E691" s="132" t="s">
        <v>1</v>
      </c>
      <c r="F691" s="133">
        <v>20</v>
      </c>
      <c r="G691" s="31"/>
      <c r="H691" s="20"/>
      <c r="I691" s="123">
        <f>G691+H691</f>
        <v>0</v>
      </c>
      <c r="J691" s="124">
        <f>I691*F691</f>
        <v>0</v>
      </c>
      <c r="K691" s="106">
        <f>J691/100*21</f>
        <v>0</v>
      </c>
      <c r="L691" s="107">
        <f>J691+K691</f>
        <v>0</v>
      </c>
    </row>
    <row r="692" spans="1:12" ht="12.75">
      <c r="A692" s="117"/>
      <c r="B692" s="135"/>
      <c r="C692" s="118"/>
      <c r="D692" s="119"/>
      <c r="E692" s="132"/>
      <c r="F692" s="133"/>
      <c r="G692" s="31"/>
      <c r="H692" s="20"/>
      <c r="I692" s="123"/>
      <c r="J692" s="124"/>
      <c r="K692" s="106"/>
      <c r="L692" s="107"/>
    </row>
    <row r="693" spans="1:12" ht="12.75">
      <c r="A693" s="117" t="s">
        <v>283</v>
      </c>
      <c r="B693" s="135" t="s">
        <v>301</v>
      </c>
      <c r="C693" s="135" t="s">
        <v>328</v>
      </c>
      <c r="D693" s="119" t="s">
        <v>329</v>
      </c>
      <c r="E693" s="136" t="s">
        <v>1</v>
      </c>
      <c r="F693" s="137">
        <v>8</v>
      </c>
      <c r="G693" s="23"/>
      <c r="H693" s="20"/>
      <c r="I693" s="123">
        <f>SUM(G693,H693)</f>
        <v>0</v>
      </c>
      <c r="J693" s="124">
        <f>PRODUCT(F693,I693)</f>
        <v>0</v>
      </c>
      <c r="K693" s="106">
        <f>J693/100*21</f>
        <v>0</v>
      </c>
      <c r="L693" s="107">
        <f>J693+K693</f>
        <v>0</v>
      </c>
    </row>
    <row r="694" spans="1:12" ht="12.75">
      <c r="A694" s="117"/>
      <c r="B694" s="135"/>
      <c r="C694" s="135"/>
      <c r="D694" s="119"/>
      <c r="E694" s="136"/>
      <c r="F694" s="137"/>
      <c r="G694" s="23"/>
      <c r="H694" s="47"/>
      <c r="I694" s="123"/>
      <c r="J694" s="142"/>
      <c r="K694" s="106"/>
      <c r="L694" s="107"/>
    </row>
    <row r="695" spans="1:12" ht="12.75">
      <c r="A695" s="117" t="s">
        <v>284</v>
      </c>
      <c r="B695" s="135" t="s">
        <v>301</v>
      </c>
      <c r="C695" s="135" t="s">
        <v>629</v>
      </c>
      <c r="D695" s="166" t="s">
        <v>630</v>
      </c>
      <c r="E695" s="136" t="s">
        <v>1</v>
      </c>
      <c r="F695" s="137">
        <v>4</v>
      </c>
      <c r="G695" s="23"/>
      <c r="H695" s="46"/>
      <c r="I695" s="123">
        <f>G695+H695</f>
        <v>0</v>
      </c>
      <c r="J695" s="142">
        <f>I695*F695</f>
        <v>0</v>
      </c>
      <c r="K695" s="106">
        <f>J695/100*21</f>
        <v>0</v>
      </c>
      <c r="L695" s="107">
        <f>J695+K695</f>
        <v>0</v>
      </c>
    </row>
    <row r="696" spans="1:12" ht="12.75">
      <c r="A696" s="117"/>
      <c r="B696" s="135"/>
      <c r="C696" s="135"/>
      <c r="D696" s="166"/>
      <c r="E696" s="136"/>
      <c r="F696" s="137"/>
      <c r="G696" s="23"/>
      <c r="H696" s="47"/>
      <c r="I696" s="123"/>
      <c r="J696" s="142"/>
      <c r="K696" s="106"/>
      <c r="L696" s="107"/>
    </row>
    <row r="697" spans="1:12" ht="12.75">
      <c r="A697" s="117" t="s">
        <v>121</v>
      </c>
      <c r="B697" s="135" t="s">
        <v>2</v>
      </c>
      <c r="C697" s="135" t="s">
        <v>2</v>
      </c>
      <c r="D697" s="166" t="s">
        <v>330</v>
      </c>
      <c r="E697" s="136" t="s">
        <v>1</v>
      </c>
      <c r="F697" s="137">
        <v>32</v>
      </c>
      <c r="G697" s="23"/>
      <c r="H697" s="46"/>
      <c r="I697" s="123">
        <f>G697+H697</f>
        <v>0</v>
      </c>
      <c r="J697" s="142">
        <f>I697*F697</f>
        <v>0</v>
      </c>
      <c r="K697" s="106">
        <f>J697/100*21</f>
        <v>0</v>
      </c>
      <c r="L697" s="107">
        <f>J697+K697</f>
        <v>0</v>
      </c>
    </row>
    <row r="698" spans="1:12" ht="12.75">
      <c r="A698" s="117"/>
      <c r="B698" s="135"/>
      <c r="C698" s="135"/>
      <c r="D698" s="166"/>
      <c r="E698" s="136"/>
      <c r="F698" s="137"/>
      <c r="G698" s="23"/>
      <c r="H698" s="47"/>
      <c r="I698" s="123"/>
      <c r="J698" s="142"/>
      <c r="K698" s="106"/>
      <c r="L698" s="107"/>
    </row>
    <row r="699" spans="1:12" ht="12.75">
      <c r="A699" s="117"/>
      <c r="B699" s="135"/>
      <c r="C699" s="135"/>
      <c r="D699" s="303" t="s">
        <v>331</v>
      </c>
      <c r="E699" s="136"/>
      <c r="F699" s="137"/>
      <c r="G699" s="23"/>
      <c r="H699" s="47"/>
      <c r="I699" s="123"/>
      <c r="J699" s="142"/>
      <c r="K699" s="106"/>
      <c r="L699" s="107"/>
    </row>
    <row r="700" spans="1:12" ht="12.75">
      <c r="A700" s="117"/>
      <c r="B700" s="135"/>
      <c r="C700" s="135"/>
      <c r="D700" s="304"/>
      <c r="E700" s="136"/>
      <c r="F700" s="137"/>
      <c r="G700" s="23"/>
      <c r="H700" s="47"/>
      <c r="I700" s="123"/>
      <c r="J700" s="142"/>
      <c r="K700" s="106"/>
      <c r="L700" s="107"/>
    </row>
    <row r="701" spans="1:12" ht="28.5" customHeight="1">
      <c r="A701" s="117" t="s">
        <v>124</v>
      </c>
      <c r="B701" s="135" t="s">
        <v>301</v>
      </c>
      <c r="C701" s="118" t="s">
        <v>332</v>
      </c>
      <c r="D701" s="9" t="s">
        <v>333</v>
      </c>
      <c r="E701" s="132" t="s">
        <v>140</v>
      </c>
      <c r="F701" s="133">
        <v>239</v>
      </c>
      <c r="G701" s="31"/>
      <c r="H701" s="20"/>
      <c r="I701" s="123">
        <f>G701+H701</f>
        <v>0</v>
      </c>
      <c r="J701" s="124">
        <f>I701*F701</f>
        <v>0</v>
      </c>
      <c r="K701" s="106">
        <f>J701/100*21</f>
        <v>0</v>
      </c>
      <c r="L701" s="107">
        <f>J701+K701</f>
        <v>0</v>
      </c>
    </row>
    <row r="702" spans="1:12" ht="12.75">
      <c r="A702" s="117"/>
      <c r="B702" s="135"/>
      <c r="C702" s="118"/>
      <c r="D702" s="119"/>
      <c r="E702" s="132"/>
      <c r="F702" s="133"/>
      <c r="G702" s="31"/>
      <c r="H702" s="20"/>
      <c r="I702" s="123"/>
      <c r="J702" s="124"/>
      <c r="K702" s="106"/>
      <c r="L702" s="107"/>
    </row>
    <row r="703" spans="1:12" ht="27" customHeight="1">
      <c r="A703" s="117" t="s">
        <v>285</v>
      </c>
      <c r="B703" s="135" t="s">
        <v>301</v>
      </c>
      <c r="C703" s="135" t="s">
        <v>334</v>
      </c>
      <c r="D703" s="9" t="s">
        <v>335</v>
      </c>
      <c r="E703" s="136" t="s">
        <v>140</v>
      </c>
      <c r="F703" s="137">
        <v>182</v>
      </c>
      <c r="G703" s="23"/>
      <c r="H703" s="20"/>
      <c r="I703" s="123">
        <f>SUM(G703,H703)</f>
        <v>0</v>
      </c>
      <c r="J703" s="124">
        <f>PRODUCT(F703,I703)</f>
        <v>0</v>
      </c>
      <c r="K703" s="106">
        <f>J703/100*21</f>
        <v>0</v>
      </c>
      <c r="L703" s="107">
        <f>J703+K703</f>
        <v>0</v>
      </c>
    </row>
    <row r="704" spans="1:12" ht="12.75">
      <c r="A704" s="117"/>
      <c r="B704" s="135"/>
      <c r="C704" s="135"/>
      <c r="D704" s="119"/>
      <c r="E704" s="136"/>
      <c r="F704" s="137"/>
      <c r="G704" s="23"/>
      <c r="H704" s="47"/>
      <c r="I704" s="123"/>
      <c r="J704" s="142"/>
      <c r="K704" s="106"/>
      <c r="L704" s="107"/>
    </row>
    <row r="705" spans="1:12" ht="12.75">
      <c r="A705" s="117" t="s">
        <v>286</v>
      </c>
      <c r="B705" s="135" t="s">
        <v>301</v>
      </c>
      <c r="C705" s="135" t="s">
        <v>631</v>
      </c>
      <c r="D705" s="305" t="s">
        <v>632</v>
      </c>
      <c r="E705" s="136" t="s">
        <v>140</v>
      </c>
      <c r="F705" s="137">
        <v>200</v>
      </c>
      <c r="G705" s="23"/>
      <c r="H705" s="46"/>
      <c r="I705" s="123">
        <f>G705+H705</f>
        <v>0</v>
      </c>
      <c r="J705" s="142">
        <f>I705*F705</f>
        <v>0</v>
      </c>
      <c r="K705" s="106">
        <f>J705/100*21</f>
        <v>0</v>
      </c>
      <c r="L705" s="107">
        <f>J705+K705</f>
        <v>0</v>
      </c>
    </row>
    <row r="706" spans="1:12" ht="12.75">
      <c r="A706" s="117"/>
      <c r="B706" s="135"/>
      <c r="C706" s="135"/>
      <c r="D706" s="166"/>
      <c r="E706" s="136"/>
      <c r="F706" s="137"/>
      <c r="G706" s="23"/>
      <c r="H706" s="47"/>
      <c r="I706" s="123"/>
      <c r="J706" s="142"/>
      <c r="K706" s="106"/>
      <c r="L706" s="107"/>
    </row>
    <row r="707" spans="1:12" ht="12.75">
      <c r="A707" s="117"/>
      <c r="B707" s="135"/>
      <c r="C707" s="135"/>
      <c r="D707" s="303" t="s">
        <v>633</v>
      </c>
      <c r="E707" s="136"/>
      <c r="F707" s="137"/>
      <c r="G707" s="23"/>
      <c r="H707" s="47"/>
      <c r="I707" s="123"/>
      <c r="J707" s="142"/>
      <c r="K707" s="106"/>
      <c r="L707" s="107"/>
    </row>
    <row r="708" spans="1:12" ht="12.75">
      <c r="A708" s="117"/>
      <c r="B708" s="135"/>
      <c r="C708" s="135"/>
      <c r="D708" s="119"/>
      <c r="E708" s="136"/>
      <c r="F708" s="137"/>
      <c r="G708" s="23"/>
      <c r="H708" s="47"/>
      <c r="I708" s="123"/>
      <c r="J708" s="142"/>
      <c r="K708" s="106"/>
      <c r="L708" s="107"/>
    </row>
    <row r="709" spans="1:12" ht="12.75">
      <c r="A709" s="117" t="s">
        <v>634</v>
      </c>
      <c r="B709" s="135" t="s">
        <v>301</v>
      </c>
      <c r="C709" s="118" t="s">
        <v>635</v>
      </c>
      <c r="D709" s="119" t="s">
        <v>636</v>
      </c>
      <c r="E709" s="132" t="s">
        <v>1</v>
      </c>
      <c r="F709" s="133">
        <v>4</v>
      </c>
      <c r="G709" s="31"/>
      <c r="H709" s="20"/>
      <c r="I709" s="123">
        <f>G709+H709</f>
        <v>0</v>
      </c>
      <c r="J709" s="124">
        <f>I709*F709</f>
        <v>0</v>
      </c>
      <c r="K709" s="106">
        <f>J709/100*21</f>
        <v>0</v>
      </c>
      <c r="L709" s="107">
        <f>J709+K709</f>
        <v>0</v>
      </c>
    </row>
    <row r="710" spans="1:12" ht="12.75">
      <c r="A710" s="117"/>
      <c r="B710" s="135"/>
      <c r="C710" s="118"/>
      <c r="D710" s="119"/>
      <c r="E710" s="132"/>
      <c r="F710" s="133"/>
      <c r="G710" s="31"/>
      <c r="H710" s="20"/>
      <c r="I710" s="123"/>
      <c r="J710" s="124"/>
      <c r="K710" s="106"/>
      <c r="L710" s="107"/>
    </row>
    <row r="711" spans="1:12" ht="12.75">
      <c r="A711" s="117"/>
      <c r="B711" s="135"/>
      <c r="C711" s="135"/>
      <c r="D711" s="303" t="s">
        <v>172</v>
      </c>
      <c r="E711" s="136"/>
      <c r="F711" s="137"/>
      <c r="G711" s="23"/>
      <c r="H711" s="47"/>
      <c r="I711" s="123"/>
      <c r="J711" s="142"/>
      <c r="K711" s="106"/>
      <c r="L711" s="107"/>
    </row>
    <row r="712" spans="1:12" ht="12.75">
      <c r="A712" s="117"/>
      <c r="B712" s="135"/>
      <c r="C712" s="135"/>
      <c r="D712" s="119"/>
      <c r="E712" s="136"/>
      <c r="F712" s="137"/>
      <c r="G712" s="23"/>
      <c r="H712" s="47"/>
      <c r="I712" s="123"/>
      <c r="J712" s="142"/>
      <c r="K712" s="106"/>
      <c r="L712" s="107"/>
    </row>
    <row r="713" spans="1:12" ht="54.75" customHeight="1">
      <c r="A713" s="117" t="s">
        <v>287</v>
      </c>
      <c r="B713" s="135" t="s">
        <v>301</v>
      </c>
      <c r="C713" s="118" t="s">
        <v>336</v>
      </c>
      <c r="D713" s="119" t="s">
        <v>337</v>
      </c>
      <c r="E713" s="132" t="s">
        <v>1</v>
      </c>
      <c r="F713" s="133">
        <v>1</v>
      </c>
      <c r="G713" s="31"/>
      <c r="H713" s="20"/>
      <c r="I713" s="123">
        <f>G713+H713</f>
        <v>0</v>
      </c>
      <c r="J713" s="124">
        <f>I713*F713</f>
        <v>0</v>
      </c>
      <c r="K713" s="106">
        <f>J713/100*21</f>
        <v>0</v>
      </c>
      <c r="L713" s="107">
        <f>J713+K713</f>
        <v>0</v>
      </c>
    </row>
    <row r="714" spans="1:12" ht="12.75">
      <c r="A714" s="117"/>
      <c r="B714" s="135"/>
      <c r="C714" s="118"/>
      <c r="D714" s="119"/>
      <c r="E714" s="132"/>
      <c r="F714" s="133"/>
      <c r="G714" s="31"/>
      <c r="H714" s="20"/>
      <c r="I714" s="123"/>
      <c r="J714" s="124"/>
      <c r="K714" s="106"/>
      <c r="L714" s="107"/>
    </row>
    <row r="715" spans="1:12" ht="12.75">
      <c r="A715" s="177" t="s">
        <v>51</v>
      </c>
      <c r="B715" s="280"/>
      <c r="C715" s="280"/>
      <c r="D715" s="281" t="s">
        <v>338</v>
      </c>
      <c r="E715" s="136" t="s">
        <v>2</v>
      </c>
      <c r="F715" s="137"/>
      <c r="G715" s="23"/>
      <c r="H715" s="47"/>
      <c r="I715" s="123"/>
      <c r="J715" s="142"/>
      <c r="K715" s="106"/>
      <c r="L715" s="107"/>
    </row>
    <row r="716" spans="1:12" ht="12.75">
      <c r="A716" s="117"/>
      <c r="B716" s="135"/>
      <c r="C716" s="135"/>
      <c r="D716" s="119"/>
      <c r="E716" s="136"/>
      <c r="F716" s="137"/>
      <c r="G716" s="23"/>
      <c r="H716" s="47"/>
      <c r="I716" s="123"/>
      <c r="J716" s="142"/>
      <c r="K716" s="106"/>
      <c r="L716" s="107"/>
    </row>
    <row r="717" spans="1:12" ht="12.75">
      <c r="A717" s="117"/>
      <c r="B717" s="135"/>
      <c r="C717" s="135"/>
      <c r="D717" s="303" t="s">
        <v>300</v>
      </c>
      <c r="E717" s="136"/>
      <c r="F717" s="137"/>
      <c r="G717" s="23"/>
      <c r="H717" s="47"/>
      <c r="I717" s="123"/>
      <c r="J717" s="142"/>
      <c r="K717" s="106"/>
      <c r="L717" s="107"/>
    </row>
    <row r="718" spans="1:12" ht="12.75">
      <c r="A718" s="117"/>
      <c r="B718" s="135"/>
      <c r="C718" s="135"/>
      <c r="D718" s="119"/>
      <c r="E718" s="136"/>
      <c r="F718" s="137"/>
      <c r="G718" s="23"/>
      <c r="H718" s="47"/>
      <c r="I718" s="123"/>
      <c r="J718" s="142"/>
      <c r="K718" s="106"/>
      <c r="L718" s="107"/>
    </row>
    <row r="719" spans="1:12" ht="26.25">
      <c r="A719" s="117" t="s">
        <v>53</v>
      </c>
      <c r="B719" s="135" t="s">
        <v>301</v>
      </c>
      <c r="C719" s="118" t="s">
        <v>339</v>
      </c>
      <c r="D719" s="119" t="s">
        <v>340</v>
      </c>
      <c r="E719" s="132" t="s">
        <v>1</v>
      </c>
      <c r="F719" s="133">
        <v>36</v>
      </c>
      <c r="G719" s="31"/>
      <c r="H719" s="20"/>
      <c r="I719" s="123">
        <f>G719+H719</f>
        <v>0</v>
      </c>
      <c r="J719" s="124">
        <f>I719*F719</f>
        <v>0</v>
      </c>
      <c r="K719" s="106">
        <f>J719/100*21</f>
        <v>0</v>
      </c>
      <c r="L719" s="107">
        <f>J719+K719</f>
        <v>0</v>
      </c>
    </row>
    <row r="720" spans="1:12" ht="12.75">
      <c r="A720" s="117"/>
      <c r="B720" s="135"/>
      <c r="C720" s="118"/>
      <c r="D720" s="119"/>
      <c r="E720" s="132"/>
      <c r="F720" s="133"/>
      <c r="G720" s="31"/>
      <c r="H720" s="20"/>
      <c r="I720" s="123"/>
      <c r="J720" s="124"/>
      <c r="K720" s="106"/>
      <c r="L720" s="107"/>
    </row>
    <row r="721" spans="1:12" ht="12.75">
      <c r="A721" s="117" t="s">
        <v>54</v>
      </c>
      <c r="B721" s="135" t="s">
        <v>2</v>
      </c>
      <c r="C721" s="135" t="s">
        <v>341</v>
      </c>
      <c r="D721" s="119" t="s">
        <v>342</v>
      </c>
      <c r="E721" s="136" t="s">
        <v>143</v>
      </c>
      <c r="F721" s="137">
        <v>5</v>
      </c>
      <c r="G721" s="23"/>
      <c r="H721" s="20"/>
      <c r="I721" s="123">
        <f>SUM(G721,H721)</f>
        <v>0</v>
      </c>
      <c r="J721" s="124">
        <f>PRODUCT(F721,I721)</f>
        <v>0</v>
      </c>
      <c r="K721" s="106">
        <f>J721/100*21</f>
        <v>0</v>
      </c>
      <c r="L721" s="107">
        <f>J721+K721</f>
        <v>0</v>
      </c>
    </row>
    <row r="722" spans="1:12" ht="12.75">
      <c r="A722" s="117"/>
      <c r="B722" s="135"/>
      <c r="C722" s="135"/>
      <c r="D722" s="119"/>
      <c r="E722" s="136"/>
      <c r="F722" s="137"/>
      <c r="G722" s="23"/>
      <c r="H722" s="47"/>
      <c r="I722" s="123"/>
      <c r="J722" s="142"/>
      <c r="K722" s="106"/>
      <c r="L722" s="107"/>
    </row>
    <row r="723" spans="1:12" ht="12.75">
      <c r="A723" s="117"/>
      <c r="B723" s="135"/>
      <c r="C723" s="135"/>
      <c r="D723" s="303" t="s">
        <v>310</v>
      </c>
      <c r="E723" s="136"/>
      <c r="F723" s="137"/>
      <c r="G723" s="23"/>
      <c r="H723" s="47"/>
      <c r="I723" s="123"/>
      <c r="J723" s="142"/>
      <c r="K723" s="106"/>
      <c r="L723" s="107"/>
    </row>
    <row r="724" spans="1:12" ht="12.75">
      <c r="A724" s="117"/>
      <c r="B724" s="135"/>
      <c r="C724" s="135"/>
      <c r="D724" s="119"/>
      <c r="E724" s="136"/>
      <c r="F724" s="137"/>
      <c r="G724" s="23"/>
      <c r="H724" s="47"/>
      <c r="I724" s="123"/>
      <c r="J724" s="142"/>
      <c r="K724" s="106"/>
      <c r="L724" s="107"/>
    </row>
    <row r="725" spans="1:12" ht="39">
      <c r="A725" s="117" t="s">
        <v>55</v>
      </c>
      <c r="B725" s="135" t="s">
        <v>301</v>
      </c>
      <c r="C725" s="118" t="s">
        <v>343</v>
      </c>
      <c r="D725" s="119" t="s">
        <v>344</v>
      </c>
      <c r="E725" s="132" t="s">
        <v>1</v>
      </c>
      <c r="F725" s="133">
        <v>20</v>
      </c>
      <c r="G725" s="31"/>
      <c r="H725" s="20"/>
      <c r="I725" s="123">
        <f>G725+H725</f>
        <v>0</v>
      </c>
      <c r="J725" s="124">
        <f>I725*F725</f>
        <v>0</v>
      </c>
      <c r="K725" s="106">
        <f>J725/100*21</f>
        <v>0</v>
      </c>
      <c r="L725" s="107">
        <f>J725+K725</f>
        <v>0</v>
      </c>
    </row>
    <row r="726" spans="1:12" ht="12.75">
      <c r="A726" s="117"/>
      <c r="B726" s="135"/>
      <c r="C726" s="118"/>
      <c r="D726" s="119"/>
      <c r="E726" s="132"/>
      <c r="F726" s="133"/>
      <c r="G726" s="31"/>
      <c r="H726" s="20"/>
      <c r="I726" s="123"/>
      <c r="J726" s="124"/>
      <c r="K726" s="106"/>
      <c r="L726" s="107"/>
    </row>
    <row r="727" spans="1:12" ht="12.75">
      <c r="A727" s="117"/>
      <c r="B727" s="135"/>
      <c r="C727" s="135"/>
      <c r="D727" s="303" t="s">
        <v>313</v>
      </c>
      <c r="E727" s="136"/>
      <c r="F727" s="137"/>
      <c r="G727" s="23"/>
      <c r="H727" s="47"/>
      <c r="I727" s="123"/>
      <c r="J727" s="142"/>
      <c r="K727" s="106"/>
      <c r="L727" s="107"/>
    </row>
    <row r="728" spans="1:12" ht="12.75">
      <c r="A728" s="117"/>
      <c r="B728" s="135"/>
      <c r="C728" s="135"/>
      <c r="D728" s="119"/>
      <c r="E728" s="136"/>
      <c r="F728" s="137"/>
      <c r="G728" s="23"/>
      <c r="H728" s="47"/>
      <c r="I728" s="123"/>
      <c r="J728" s="142"/>
      <c r="K728" s="106"/>
      <c r="L728" s="107"/>
    </row>
    <row r="729" spans="1:12" ht="39">
      <c r="A729" s="117" t="s">
        <v>56</v>
      </c>
      <c r="B729" s="135" t="s">
        <v>301</v>
      </c>
      <c r="C729" s="118" t="s">
        <v>345</v>
      </c>
      <c r="D729" s="119" t="s">
        <v>346</v>
      </c>
      <c r="E729" s="132" t="s">
        <v>1</v>
      </c>
      <c r="F729" s="133">
        <v>72</v>
      </c>
      <c r="G729" s="31"/>
      <c r="H729" s="20"/>
      <c r="I729" s="123">
        <f>G729+H729</f>
        <v>0</v>
      </c>
      <c r="J729" s="124">
        <f>I729*F729</f>
        <v>0</v>
      </c>
      <c r="K729" s="106">
        <f>J729/100*21</f>
        <v>0</v>
      </c>
      <c r="L729" s="107">
        <f>J729+K729</f>
        <v>0</v>
      </c>
    </row>
    <row r="730" spans="1:12" ht="12.75">
      <c r="A730" s="117"/>
      <c r="B730" s="135"/>
      <c r="C730" s="118"/>
      <c r="D730" s="119"/>
      <c r="E730" s="132"/>
      <c r="F730" s="133"/>
      <c r="G730" s="31"/>
      <c r="H730" s="20"/>
      <c r="I730" s="123"/>
      <c r="J730" s="124"/>
      <c r="K730" s="106"/>
      <c r="L730" s="107"/>
    </row>
    <row r="731" spans="1:12" ht="39">
      <c r="A731" s="117" t="s">
        <v>127</v>
      </c>
      <c r="B731" s="135" t="s">
        <v>301</v>
      </c>
      <c r="C731" s="135" t="s">
        <v>347</v>
      </c>
      <c r="D731" s="119" t="s">
        <v>348</v>
      </c>
      <c r="E731" s="136" t="s">
        <v>1</v>
      </c>
      <c r="F731" s="137">
        <v>20</v>
      </c>
      <c r="G731" s="23"/>
      <c r="H731" s="20"/>
      <c r="I731" s="123">
        <f>SUM(G731,H731)</f>
        <v>0</v>
      </c>
      <c r="J731" s="124">
        <f>PRODUCT(F731,I731)</f>
        <v>0</v>
      </c>
      <c r="K731" s="106">
        <f>J731/100*21</f>
        <v>0</v>
      </c>
      <c r="L731" s="107">
        <f>J731+K731</f>
        <v>0</v>
      </c>
    </row>
    <row r="732" spans="1:12" ht="12.75">
      <c r="A732" s="117"/>
      <c r="B732" s="135"/>
      <c r="C732" s="135"/>
      <c r="D732" s="119"/>
      <c r="E732" s="136"/>
      <c r="F732" s="137"/>
      <c r="G732" s="23"/>
      <c r="H732" s="47"/>
      <c r="I732" s="123"/>
      <c r="J732" s="142"/>
      <c r="K732" s="106"/>
      <c r="L732" s="107"/>
    </row>
    <row r="733" spans="1:12" ht="26.25">
      <c r="A733" s="117" t="s">
        <v>128</v>
      </c>
      <c r="B733" s="135" t="s">
        <v>301</v>
      </c>
      <c r="C733" s="135" t="s">
        <v>349</v>
      </c>
      <c r="D733" s="166" t="s">
        <v>350</v>
      </c>
      <c r="E733" s="136" t="s">
        <v>1</v>
      </c>
      <c r="F733" s="137">
        <v>20</v>
      </c>
      <c r="G733" s="23"/>
      <c r="H733" s="46"/>
      <c r="I733" s="123">
        <f>G733+H733</f>
        <v>0</v>
      </c>
      <c r="J733" s="142">
        <f>I733*F733</f>
        <v>0</v>
      </c>
      <c r="K733" s="106">
        <f>J733/100*21</f>
        <v>0</v>
      </c>
      <c r="L733" s="107">
        <f>J733+K733</f>
        <v>0</v>
      </c>
    </row>
    <row r="734" spans="1:12" ht="12.75">
      <c r="A734" s="117"/>
      <c r="B734" s="135"/>
      <c r="C734" s="135"/>
      <c r="D734" s="166"/>
      <c r="E734" s="136"/>
      <c r="F734" s="137"/>
      <c r="G734" s="23"/>
      <c r="H734" s="47"/>
      <c r="I734" s="123"/>
      <c r="J734" s="142"/>
      <c r="K734" s="106"/>
      <c r="L734" s="107"/>
    </row>
    <row r="735" spans="1:12" ht="26.25">
      <c r="A735" s="117" t="s">
        <v>505</v>
      </c>
      <c r="B735" s="135" t="s">
        <v>301</v>
      </c>
      <c r="C735" s="135" t="s">
        <v>637</v>
      </c>
      <c r="D735" s="166" t="s">
        <v>638</v>
      </c>
      <c r="E735" s="136" t="s">
        <v>140</v>
      </c>
      <c r="F735" s="137">
        <v>8</v>
      </c>
      <c r="G735" s="23"/>
      <c r="H735" s="46"/>
      <c r="I735" s="123">
        <f>G735+H735</f>
        <v>0</v>
      </c>
      <c r="J735" s="142">
        <f>I735*F735</f>
        <v>0</v>
      </c>
      <c r="K735" s="106">
        <f>J735/100*21</f>
        <v>0</v>
      </c>
      <c r="L735" s="107">
        <f>J735+K735</f>
        <v>0</v>
      </c>
    </row>
    <row r="736" spans="1:12" ht="12.75">
      <c r="A736" s="117"/>
      <c r="B736" s="135"/>
      <c r="C736" s="135"/>
      <c r="D736" s="166"/>
      <c r="E736" s="136"/>
      <c r="F736" s="137"/>
      <c r="G736" s="23"/>
      <c r="H736" s="47"/>
      <c r="I736" s="123"/>
      <c r="J736" s="142"/>
      <c r="K736" s="106"/>
      <c r="L736" s="107"/>
    </row>
    <row r="737" spans="1:12" ht="15" customHeight="1">
      <c r="A737" s="117" t="s">
        <v>222</v>
      </c>
      <c r="B737" s="135" t="s">
        <v>301</v>
      </c>
      <c r="C737" s="135" t="s">
        <v>351</v>
      </c>
      <c r="D737" s="166" t="s">
        <v>352</v>
      </c>
      <c r="E737" s="136" t="s">
        <v>274</v>
      </c>
      <c r="F737" s="137">
        <v>0.5</v>
      </c>
      <c r="G737" s="23"/>
      <c r="H737" s="46"/>
      <c r="I737" s="123">
        <f>G737+H737</f>
        <v>0</v>
      </c>
      <c r="J737" s="142">
        <f>I737*F737</f>
        <v>0</v>
      </c>
      <c r="K737" s="106">
        <f>J737/100*21</f>
        <v>0</v>
      </c>
      <c r="L737" s="107">
        <f>J737+K737</f>
        <v>0</v>
      </c>
    </row>
    <row r="738" spans="1:12" ht="12.75">
      <c r="A738" s="117"/>
      <c r="B738" s="135"/>
      <c r="C738" s="135"/>
      <c r="D738" s="166"/>
      <c r="E738" s="136"/>
      <c r="F738" s="137"/>
      <c r="G738" s="23"/>
      <c r="H738" s="47"/>
      <c r="I738" s="123"/>
      <c r="J738" s="142"/>
      <c r="K738" s="106"/>
      <c r="L738" s="107"/>
    </row>
    <row r="739" spans="1:12" ht="39">
      <c r="A739" s="117" t="s">
        <v>223</v>
      </c>
      <c r="B739" s="135" t="s">
        <v>353</v>
      </c>
      <c r="C739" s="135" t="s">
        <v>354</v>
      </c>
      <c r="D739" s="119" t="s">
        <v>355</v>
      </c>
      <c r="E739" s="136" t="s">
        <v>1</v>
      </c>
      <c r="F739" s="137">
        <v>45</v>
      </c>
      <c r="G739" s="23"/>
      <c r="H739" s="20"/>
      <c r="I739" s="123">
        <f>SUM(G739,H739)</f>
        <v>0</v>
      </c>
      <c r="J739" s="124">
        <f>PRODUCT(F739,I739)</f>
        <v>0</v>
      </c>
      <c r="K739" s="106">
        <f>J739/100*21</f>
        <v>0</v>
      </c>
      <c r="L739" s="107">
        <f>J739+K739</f>
        <v>0</v>
      </c>
    </row>
    <row r="740" spans="1:12" ht="12.75">
      <c r="A740" s="117"/>
      <c r="B740" s="135"/>
      <c r="C740" s="135"/>
      <c r="D740" s="119"/>
      <c r="E740" s="136"/>
      <c r="F740" s="137"/>
      <c r="G740" s="23"/>
      <c r="H740" s="47"/>
      <c r="I740" s="123"/>
      <c r="J740" s="142"/>
      <c r="K740" s="106"/>
      <c r="L740" s="107"/>
    </row>
    <row r="741" spans="1:12" ht="12.75">
      <c r="A741" s="117" t="s">
        <v>224</v>
      </c>
      <c r="B741" s="135" t="s">
        <v>2</v>
      </c>
      <c r="C741" s="135" t="s">
        <v>341</v>
      </c>
      <c r="D741" s="166" t="s">
        <v>639</v>
      </c>
      <c r="E741" s="136" t="s">
        <v>143</v>
      </c>
      <c r="F741" s="137">
        <v>2</v>
      </c>
      <c r="G741" s="23"/>
      <c r="H741" s="46"/>
      <c r="I741" s="123">
        <f>G741+H741</f>
        <v>0</v>
      </c>
      <c r="J741" s="142">
        <f>I741*F741</f>
        <v>0</v>
      </c>
      <c r="K741" s="106">
        <f>J741/100*21</f>
        <v>0</v>
      </c>
      <c r="L741" s="107">
        <f>J741+K741</f>
        <v>0</v>
      </c>
    </row>
    <row r="742" spans="1:12" ht="12.75">
      <c r="A742" s="117"/>
      <c r="B742" s="135"/>
      <c r="C742" s="135"/>
      <c r="D742" s="166"/>
      <c r="E742" s="136"/>
      <c r="F742" s="137"/>
      <c r="G742" s="23"/>
      <c r="H742" s="47"/>
      <c r="I742" s="123"/>
      <c r="J742" s="142"/>
      <c r="K742" s="106"/>
      <c r="L742" s="107"/>
    </row>
    <row r="743" spans="1:12" ht="26.25">
      <c r="A743" s="117" t="s">
        <v>619</v>
      </c>
      <c r="B743" s="135" t="s">
        <v>301</v>
      </c>
      <c r="C743" s="135" t="s">
        <v>640</v>
      </c>
      <c r="D743" s="166" t="s">
        <v>641</v>
      </c>
      <c r="E743" s="136" t="s">
        <v>140</v>
      </c>
      <c r="F743" s="137">
        <v>152</v>
      </c>
      <c r="G743" s="23"/>
      <c r="H743" s="46"/>
      <c r="I743" s="123">
        <f>G743+H743</f>
        <v>0</v>
      </c>
      <c r="J743" s="142">
        <f>I743*F743</f>
        <v>0</v>
      </c>
      <c r="K743" s="106">
        <f>J743/100*21</f>
        <v>0</v>
      </c>
      <c r="L743" s="107">
        <f>J743+K743</f>
        <v>0</v>
      </c>
    </row>
    <row r="744" spans="1:12" ht="12.75">
      <c r="A744" s="117"/>
      <c r="B744" s="135"/>
      <c r="C744" s="135"/>
      <c r="D744" s="166"/>
      <c r="E744" s="136"/>
      <c r="F744" s="137"/>
      <c r="G744" s="23"/>
      <c r="H744" s="47"/>
      <c r="I744" s="123"/>
      <c r="J744" s="142"/>
      <c r="K744" s="106"/>
      <c r="L744" s="107"/>
    </row>
    <row r="745" spans="1:12" ht="12.75">
      <c r="A745" s="117"/>
      <c r="B745" s="135"/>
      <c r="C745" s="135"/>
      <c r="D745" s="303" t="s">
        <v>325</v>
      </c>
      <c r="E745" s="136"/>
      <c r="F745" s="137"/>
      <c r="G745" s="23"/>
      <c r="H745" s="47"/>
      <c r="I745" s="123"/>
      <c r="J745" s="142"/>
      <c r="K745" s="106"/>
      <c r="L745" s="107"/>
    </row>
    <row r="746" spans="1:12" ht="12.75">
      <c r="A746" s="117"/>
      <c r="B746" s="135"/>
      <c r="C746" s="135"/>
      <c r="D746" s="119"/>
      <c r="E746" s="136"/>
      <c r="F746" s="137"/>
      <c r="G746" s="23"/>
      <c r="H746" s="47"/>
      <c r="I746" s="123"/>
      <c r="J746" s="142"/>
      <c r="K746" s="106"/>
      <c r="L746" s="107"/>
    </row>
    <row r="747" spans="1:12" ht="39">
      <c r="A747" s="117" t="s">
        <v>225</v>
      </c>
      <c r="B747" s="135" t="s">
        <v>301</v>
      </c>
      <c r="C747" s="118" t="s">
        <v>356</v>
      </c>
      <c r="D747" s="119" t="s">
        <v>357</v>
      </c>
      <c r="E747" s="132" t="s">
        <v>1</v>
      </c>
      <c r="F747" s="133">
        <v>20</v>
      </c>
      <c r="G747" s="31"/>
      <c r="H747" s="20"/>
      <c r="I747" s="123">
        <f>G747+H747</f>
        <v>0</v>
      </c>
      <c r="J747" s="124">
        <f>I747*F747</f>
        <v>0</v>
      </c>
      <c r="K747" s="106">
        <f>J747/100*21</f>
        <v>0</v>
      </c>
      <c r="L747" s="107">
        <f>J747+K747</f>
        <v>0</v>
      </c>
    </row>
    <row r="748" spans="1:12" ht="12.75">
      <c r="A748" s="117"/>
      <c r="B748" s="135"/>
      <c r="C748" s="118"/>
      <c r="D748" s="119"/>
      <c r="E748" s="132"/>
      <c r="F748" s="133"/>
      <c r="G748" s="31"/>
      <c r="H748" s="20"/>
      <c r="I748" s="123"/>
      <c r="J748" s="124"/>
      <c r="K748" s="106"/>
      <c r="L748" s="107"/>
    </row>
    <row r="749" spans="1:12" ht="26.25">
      <c r="A749" s="117" t="s">
        <v>226</v>
      </c>
      <c r="B749" s="135" t="s">
        <v>301</v>
      </c>
      <c r="C749" s="135" t="s">
        <v>358</v>
      </c>
      <c r="D749" s="119" t="s">
        <v>359</v>
      </c>
      <c r="E749" s="136" t="s">
        <v>1</v>
      </c>
      <c r="F749" s="137">
        <v>12</v>
      </c>
      <c r="G749" s="23"/>
      <c r="H749" s="20"/>
      <c r="I749" s="123">
        <f>SUM(G749,H749)</f>
        <v>0</v>
      </c>
      <c r="J749" s="124">
        <f>PRODUCT(F749,I749)</f>
        <v>0</v>
      </c>
      <c r="K749" s="106">
        <f>J749/100*21</f>
        <v>0</v>
      </c>
      <c r="L749" s="107">
        <f>J749+K749</f>
        <v>0</v>
      </c>
    </row>
    <row r="750" spans="1:12" ht="12.75">
      <c r="A750" s="117"/>
      <c r="B750" s="135"/>
      <c r="C750" s="135"/>
      <c r="D750" s="119"/>
      <c r="E750" s="136"/>
      <c r="F750" s="137"/>
      <c r="G750" s="23"/>
      <c r="H750" s="47"/>
      <c r="I750" s="123"/>
      <c r="J750" s="142"/>
      <c r="K750" s="106"/>
      <c r="L750" s="107"/>
    </row>
    <row r="751" spans="1:12" ht="12.75">
      <c r="A751" s="117"/>
      <c r="B751" s="135"/>
      <c r="C751" s="135"/>
      <c r="D751" s="303" t="s">
        <v>331</v>
      </c>
      <c r="E751" s="136"/>
      <c r="F751" s="137"/>
      <c r="G751" s="23"/>
      <c r="H751" s="47"/>
      <c r="I751" s="123"/>
      <c r="J751" s="142"/>
      <c r="K751" s="106"/>
      <c r="L751" s="107"/>
    </row>
    <row r="752" spans="1:12" ht="12.75">
      <c r="A752" s="117"/>
      <c r="B752" s="135"/>
      <c r="C752" s="135"/>
      <c r="D752" s="304"/>
      <c r="E752" s="136"/>
      <c r="F752" s="137"/>
      <c r="G752" s="23"/>
      <c r="H752" s="47"/>
      <c r="I752" s="123"/>
      <c r="J752" s="142"/>
      <c r="K752" s="106"/>
      <c r="L752" s="107"/>
    </row>
    <row r="753" spans="1:12" ht="39">
      <c r="A753" s="117" t="s">
        <v>227</v>
      </c>
      <c r="B753" s="135" t="s">
        <v>301</v>
      </c>
      <c r="C753" s="118" t="s">
        <v>360</v>
      </c>
      <c r="D753" s="9" t="s">
        <v>361</v>
      </c>
      <c r="E753" s="132" t="s">
        <v>140</v>
      </c>
      <c r="F753" s="133">
        <v>239</v>
      </c>
      <c r="G753" s="31"/>
      <c r="H753" s="20"/>
      <c r="I753" s="123">
        <f>G753+H753</f>
        <v>0</v>
      </c>
      <c r="J753" s="124">
        <f>I753*F753</f>
        <v>0</v>
      </c>
      <c r="K753" s="106">
        <f>J753/100*21</f>
        <v>0</v>
      </c>
      <c r="L753" s="107">
        <f>J753+K753</f>
        <v>0</v>
      </c>
    </row>
    <row r="754" spans="1:12" ht="12.75">
      <c r="A754" s="117"/>
      <c r="B754" s="135"/>
      <c r="C754" s="118"/>
      <c r="D754" s="119"/>
      <c r="E754" s="132"/>
      <c r="F754" s="133"/>
      <c r="G754" s="31"/>
      <c r="H754" s="20"/>
      <c r="I754" s="123"/>
      <c r="J754" s="124"/>
      <c r="K754" s="106"/>
      <c r="L754" s="107"/>
    </row>
    <row r="755" spans="1:12" ht="27" customHeight="1">
      <c r="A755" s="117" t="s">
        <v>228</v>
      </c>
      <c r="B755" s="135" t="s">
        <v>301</v>
      </c>
      <c r="C755" s="135" t="s">
        <v>362</v>
      </c>
      <c r="D755" s="9" t="s">
        <v>363</v>
      </c>
      <c r="E755" s="136" t="s">
        <v>140</v>
      </c>
      <c r="F755" s="137">
        <v>182</v>
      </c>
      <c r="G755" s="23"/>
      <c r="H755" s="20"/>
      <c r="I755" s="123">
        <f>SUM(G755,H755)</f>
        <v>0</v>
      </c>
      <c r="J755" s="124">
        <f>PRODUCT(F755,I755)</f>
        <v>0</v>
      </c>
      <c r="K755" s="106">
        <f>J755/100*21</f>
        <v>0</v>
      </c>
      <c r="L755" s="107">
        <f>J755+K755</f>
        <v>0</v>
      </c>
    </row>
    <row r="756" spans="1:12" ht="12.75">
      <c r="A756" s="117"/>
      <c r="B756" s="135"/>
      <c r="C756" s="135"/>
      <c r="D756" s="119"/>
      <c r="E756" s="136"/>
      <c r="F756" s="137"/>
      <c r="G756" s="23"/>
      <c r="H756" s="47"/>
      <c r="I756" s="123"/>
      <c r="J756" s="142"/>
      <c r="K756" s="106"/>
      <c r="L756" s="107"/>
    </row>
    <row r="757" spans="1:12" ht="26.25">
      <c r="A757" s="117" t="s">
        <v>492</v>
      </c>
      <c r="B757" s="135" t="s">
        <v>301</v>
      </c>
      <c r="C757" s="135" t="s">
        <v>642</v>
      </c>
      <c r="D757" s="305" t="s">
        <v>643</v>
      </c>
      <c r="E757" s="136" t="s">
        <v>140</v>
      </c>
      <c r="F757" s="137">
        <v>200</v>
      </c>
      <c r="G757" s="23"/>
      <c r="H757" s="46"/>
      <c r="I757" s="123">
        <f>G757+H757</f>
        <v>0</v>
      </c>
      <c r="J757" s="142">
        <f>I757*F757</f>
        <v>0</v>
      </c>
      <c r="K757" s="106">
        <f>J757/100*21</f>
        <v>0</v>
      </c>
      <c r="L757" s="107">
        <f>J757+K757</f>
        <v>0</v>
      </c>
    </row>
    <row r="758" spans="1:12" ht="12.75">
      <c r="A758" s="117"/>
      <c r="B758" s="135"/>
      <c r="C758" s="135"/>
      <c r="D758" s="166"/>
      <c r="E758" s="136"/>
      <c r="F758" s="137"/>
      <c r="G758" s="23"/>
      <c r="H758" s="47"/>
      <c r="I758" s="123"/>
      <c r="J758" s="142"/>
      <c r="K758" s="106"/>
      <c r="L758" s="107"/>
    </row>
    <row r="759" spans="1:12" ht="12.75">
      <c r="A759" s="117"/>
      <c r="B759" s="135"/>
      <c r="C759" s="135"/>
      <c r="D759" s="303" t="s">
        <v>633</v>
      </c>
      <c r="E759" s="136"/>
      <c r="F759" s="137"/>
      <c r="G759" s="23"/>
      <c r="H759" s="47"/>
      <c r="I759" s="123"/>
      <c r="J759" s="142"/>
      <c r="K759" s="106"/>
      <c r="L759" s="107"/>
    </row>
    <row r="760" spans="1:12" ht="12.75">
      <c r="A760" s="117"/>
      <c r="B760" s="135"/>
      <c r="C760" s="135"/>
      <c r="D760" s="119"/>
      <c r="E760" s="136"/>
      <c r="F760" s="137"/>
      <c r="G760" s="23"/>
      <c r="H760" s="47"/>
      <c r="I760" s="123"/>
      <c r="J760" s="142"/>
      <c r="K760" s="106"/>
      <c r="L760" s="107"/>
    </row>
    <row r="761" spans="1:12" ht="12.75">
      <c r="A761" s="117" t="s">
        <v>493</v>
      </c>
      <c r="B761" s="135" t="s">
        <v>301</v>
      </c>
      <c r="C761" s="118" t="s">
        <v>644</v>
      </c>
      <c r="D761" s="119" t="s">
        <v>645</v>
      </c>
      <c r="E761" s="132" t="s">
        <v>1</v>
      </c>
      <c r="F761" s="133">
        <v>4</v>
      </c>
      <c r="G761" s="31"/>
      <c r="H761" s="20"/>
      <c r="I761" s="123">
        <f>G761+H761</f>
        <v>0</v>
      </c>
      <c r="J761" s="124">
        <f>I761*F761</f>
        <v>0</v>
      </c>
      <c r="K761" s="106">
        <f>J761/100*21</f>
        <v>0</v>
      </c>
      <c r="L761" s="107">
        <f>J761+K761</f>
        <v>0</v>
      </c>
    </row>
    <row r="762" spans="1:12" ht="12.75">
      <c r="A762" s="117"/>
      <c r="B762" s="135"/>
      <c r="C762" s="118"/>
      <c r="D762" s="119"/>
      <c r="E762" s="132"/>
      <c r="F762" s="133"/>
      <c r="G762" s="31"/>
      <c r="H762" s="20"/>
      <c r="I762" s="123"/>
      <c r="J762" s="124"/>
      <c r="K762" s="106"/>
      <c r="L762" s="107"/>
    </row>
    <row r="763" spans="1:12" ht="12.75">
      <c r="A763" s="117"/>
      <c r="B763" s="135"/>
      <c r="C763" s="135"/>
      <c r="D763" s="303" t="s">
        <v>172</v>
      </c>
      <c r="E763" s="136"/>
      <c r="F763" s="137"/>
      <c r="G763" s="23"/>
      <c r="H763" s="47"/>
      <c r="I763" s="123"/>
      <c r="J763" s="142"/>
      <c r="K763" s="106"/>
      <c r="L763" s="107"/>
    </row>
    <row r="764" spans="1:12" ht="12.75">
      <c r="A764" s="117"/>
      <c r="B764" s="135"/>
      <c r="C764" s="135"/>
      <c r="D764" s="303"/>
      <c r="E764" s="136"/>
      <c r="F764" s="137"/>
      <c r="G764" s="23"/>
      <c r="H764" s="47"/>
      <c r="I764" s="123"/>
      <c r="J764" s="142"/>
      <c r="K764" s="106"/>
      <c r="L764" s="107"/>
    </row>
    <row r="765" spans="1:12" ht="26.25">
      <c r="A765" s="117" t="s">
        <v>492</v>
      </c>
      <c r="B765" s="135" t="s">
        <v>47</v>
      </c>
      <c r="C765" s="135" t="s">
        <v>341</v>
      </c>
      <c r="D765" s="166" t="s">
        <v>494</v>
      </c>
      <c r="E765" s="136" t="s">
        <v>143</v>
      </c>
      <c r="F765" s="137">
        <v>16</v>
      </c>
      <c r="G765" s="23"/>
      <c r="H765" s="47"/>
      <c r="I765" s="141">
        <f>G765+H765</f>
        <v>0</v>
      </c>
      <c r="J765" s="142">
        <f>I765*F765</f>
        <v>0</v>
      </c>
      <c r="K765" s="106">
        <f>J765/100*21</f>
        <v>0</v>
      </c>
      <c r="L765" s="107">
        <f>J765+K765</f>
        <v>0</v>
      </c>
    </row>
    <row r="766" spans="1:12" ht="12.75">
      <c r="A766" s="117"/>
      <c r="B766" s="135"/>
      <c r="C766" s="135"/>
      <c r="D766" s="119"/>
      <c r="E766" s="136"/>
      <c r="F766" s="137"/>
      <c r="G766" s="23"/>
      <c r="H766" s="47"/>
      <c r="I766" s="141"/>
      <c r="J766" s="142"/>
      <c r="K766" s="106"/>
      <c r="L766" s="107"/>
    </row>
    <row r="767" spans="1:12" ht="12.75">
      <c r="A767" s="117" t="s">
        <v>493</v>
      </c>
      <c r="B767" s="135" t="s">
        <v>47</v>
      </c>
      <c r="C767" s="135" t="s">
        <v>341</v>
      </c>
      <c r="D767" s="166" t="s">
        <v>364</v>
      </c>
      <c r="E767" s="136" t="s">
        <v>143</v>
      </c>
      <c r="F767" s="137">
        <v>1</v>
      </c>
      <c r="G767" s="23"/>
      <c r="H767" s="47"/>
      <c r="I767" s="123">
        <f>G767+H767</f>
        <v>0</v>
      </c>
      <c r="J767" s="142">
        <f>I767*F767</f>
        <v>0</v>
      </c>
      <c r="K767" s="106">
        <f>J767/100*21</f>
        <v>0</v>
      </c>
      <c r="L767" s="107">
        <f>J767+K767</f>
        <v>0</v>
      </c>
    </row>
    <row r="768" spans="1:12" ht="12.75">
      <c r="A768" s="182"/>
      <c r="B768" s="273"/>
      <c r="C768" s="273"/>
      <c r="D768" s="184"/>
      <c r="E768" s="274"/>
      <c r="F768" s="275"/>
      <c r="G768" s="43"/>
      <c r="H768" s="47"/>
      <c r="I768" s="123"/>
      <c r="J768" s="276"/>
      <c r="K768" s="106"/>
      <c r="L768" s="107"/>
    </row>
    <row r="769" spans="1:12" ht="12.75">
      <c r="A769" s="117" t="s">
        <v>229</v>
      </c>
      <c r="B769" s="135" t="s">
        <v>47</v>
      </c>
      <c r="C769" s="135" t="s">
        <v>341</v>
      </c>
      <c r="D769" s="166" t="s">
        <v>365</v>
      </c>
      <c r="E769" s="136" t="s">
        <v>143</v>
      </c>
      <c r="F769" s="137">
        <v>1</v>
      </c>
      <c r="G769" s="23"/>
      <c r="H769" s="47"/>
      <c r="I769" s="123">
        <f>G769+H769</f>
        <v>0</v>
      </c>
      <c r="J769" s="142">
        <f>I769*F769</f>
        <v>0</v>
      </c>
      <c r="K769" s="106">
        <f>J769/100*21</f>
        <v>0</v>
      </c>
      <c r="L769" s="107">
        <f>J769+K769</f>
        <v>0</v>
      </c>
    </row>
    <row r="770" spans="1:12" ht="12.75">
      <c r="A770" s="117"/>
      <c r="B770" s="135"/>
      <c r="C770" s="135"/>
      <c r="D770" s="166" t="s">
        <v>2</v>
      </c>
      <c r="E770" s="136"/>
      <c r="F770" s="137"/>
      <c r="G770" s="23"/>
      <c r="H770" s="47"/>
      <c r="I770" s="123"/>
      <c r="J770" s="142"/>
      <c r="K770" s="106"/>
      <c r="L770" s="107"/>
    </row>
    <row r="771" spans="1:12" ht="26.25">
      <c r="A771" s="117" t="s">
        <v>230</v>
      </c>
      <c r="B771" s="135" t="s">
        <v>47</v>
      </c>
      <c r="C771" s="135" t="s">
        <v>341</v>
      </c>
      <c r="D771" s="166" t="s">
        <v>366</v>
      </c>
      <c r="E771" s="136" t="s">
        <v>143</v>
      </c>
      <c r="F771" s="137">
        <v>1</v>
      </c>
      <c r="G771" s="23"/>
      <c r="H771" s="47"/>
      <c r="I771" s="123">
        <f>G771+H771</f>
        <v>0</v>
      </c>
      <c r="J771" s="142">
        <f>I771*F771</f>
        <v>0</v>
      </c>
      <c r="K771" s="106">
        <f>J771/100*21</f>
        <v>0</v>
      </c>
      <c r="L771" s="107">
        <f>J771+K771</f>
        <v>0</v>
      </c>
    </row>
    <row r="772" spans="1:12" ht="12.75">
      <c r="A772" s="182"/>
      <c r="B772" s="273"/>
      <c r="C772" s="273"/>
      <c r="D772" s="184"/>
      <c r="E772" s="274"/>
      <c r="F772" s="275"/>
      <c r="G772" s="43"/>
      <c r="H772" s="47"/>
      <c r="I772" s="123"/>
      <c r="J772" s="276"/>
      <c r="K772" s="106"/>
      <c r="L772" s="107"/>
    </row>
    <row r="773" spans="1:12" ht="26.25">
      <c r="A773" s="117" t="s">
        <v>231</v>
      </c>
      <c r="B773" s="135" t="s">
        <v>47</v>
      </c>
      <c r="C773" s="135" t="s">
        <v>341</v>
      </c>
      <c r="D773" s="166" t="s">
        <v>367</v>
      </c>
      <c r="E773" s="136" t="s">
        <v>143</v>
      </c>
      <c r="F773" s="137">
        <v>5</v>
      </c>
      <c r="G773" s="23"/>
      <c r="H773" s="47"/>
      <c r="I773" s="123">
        <f>G773+H773</f>
        <v>0</v>
      </c>
      <c r="J773" s="142">
        <f>I773*F773</f>
        <v>0</v>
      </c>
      <c r="K773" s="106">
        <f>J773/100*21</f>
        <v>0</v>
      </c>
      <c r="L773" s="107">
        <f>J773+K773</f>
        <v>0</v>
      </c>
    </row>
    <row r="774" spans="1:12" ht="12.75">
      <c r="A774" s="117"/>
      <c r="B774" s="135"/>
      <c r="C774" s="135"/>
      <c r="D774" s="166" t="s">
        <v>2</v>
      </c>
      <c r="E774" s="136"/>
      <c r="F774" s="137"/>
      <c r="G774" s="23"/>
      <c r="H774" s="47"/>
      <c r="I774" s="123"/>
      <c r="J774" s="142"/>
      <c r="K774" s="106"/>
      <c r="L774" s="107"/>
    </row>
    <row r="775" spans="1:12" ht="12.75">
      <c r="A775" s="117" t="s">
        <v>232</v>
      </c>
      <c r="B775" s="135" t="s">
        <v>47</v>
      </c>
      <c r="C775" s="135" t="s">
        <v>341</v>
      </c>
      <c r="D775" s="166" t="s">
        <v>368</v>
      </c>
      <c r="E775" s="136" t="s">
        <v>143</v>
      </c>
      <c r="F775" s="137">
        <v>1</v>
      </c>
      <c r="G775" s="23"/>
      <c r="H775" s="47"/>
      <c r="I775" s="123">
        <f>G775+H775</f>
        <v>0</v>
      </c>
      <c r="J775" s="142">
        <f>I775*F775</f>
        <v>0</v>
      </c>
      <c r="K775" s="106">
        <f>J775/100*21</f>
        <v>0</v>
      </c>
      <c r="L775" s="107">
        <f>J775+K775</f>
        <v>0</v>
      </c>
    </row>
    <row r="776" spans="1:12" ht="12.75">
      <c r="A776" s="182"/>
      <c r="B776" s="273"/>
      <c r="C776" s="273"/>
      <c r="D776" s="184"/>
      <c r="E776" s="274"/>
      <c r="F776" s="275"/>
      <c r="G776" s="43"/>
      <c r="H776" s="47"/>
      <c r="I776" s="123"/>
      <c r="J776" s="276"/>
      <c r="K776" s="106"/>
      <c r="L776" s="107"/>
    </row>
    <row r="777" spans="1:12" ht="12.75">
      <c r="A777" s="117" t="s">
        <v>233</v>
      </c>
      <c r="B777" s="135" t="s">
        <v>47</v>
      </c>
      <c r="C777" s="135" t="s">
        <v>341</v>
      </c>
      <c r="D777" s="166" t="s">
        <v>369</v>
      </c>
      <c r="E777" s="136" t="s">
        <v>143</v>
      </c>
      <c r="F777" s="137">
        <v>7</v>
      </c>
      <c r="G777" s="23"/>
      <c r="H777" s="47"/>
      <c r="I777" s="123">
        <f>G777+H777</f>
        <v>0</v>
      </c>
      <c r="J777" s="142">
        <f>I777*F777</f>
        <v>0</v>
      </c>
      <c r="K777" s="106">
        <f>J777/100*21</f>
        <v>0</v>
      </c>
      <c r="L777" s="107">
        <f>J777+K777</f>
        <v>0</v>
      </c>
    </row>
    <row r="778" spans="1:12" ht="12.75">
      <c r="A778" s="117"/>
      <c r="B778" s="135"/>
      <c r="C778" s="135"/>
      <c r="D778" s="166" t="s">
        <v>2</v>
      </c>
      <c r="E778" s="136"/>
      <c r="F778" s="137"/>
      <c r="G778" s="23"/>
      <c r="H778" s="47"/>
      <c r="I778" s="123"/>
      <c r="J778" s="142"/>
      <c r="K778" s="106"/>
      <c r="L778" s="107"/>
    </row>
    <row r="779" spans="1:12" ht="12.75">
      <c r="A779" s="117" t="s">
        <v>234</v>
      </c>
      <c r="B779" s="135" t="s">
        <v>47</v>
      </c>
      <c r="C779" s="135" t="s">
        <v>341</v>
      </c>
      <c r="D779" s="166" t="s">
        <v>370</v>
      </c>
      <c r="E779" s="136" t="s">
        <v>143</v>
      </c>
      <c r="F779" s="137">
        <v>1</v>
      </c>
      <c r="G779" s="23"/>
      <c r="H779" s="47"/>
      <c r="I779" s="123">
        <f>G779+H779</f>
        <v>0</v>
      </c>
      <c r="J779" s="142">
        <f>I779*F779</f>
        <v>0</v>
      </c>
      <c r="K779" s="106">
        <f>J779/100*21</f>
        <v>0</v>
      </c>
      <c r="L779" s="107">
        <f>J779+K779</f>
        <v>0</v>
      </c>
    </row>
    <row r="780" spans="1:12" ht="12.75">
      <c r="A780" s="182"/>
      <c r="B780" s="273"/>
      <c r="C780" s="273"/>
      <c r="D780" s="184"/>
      <c r="E780" s="274"/>
      <c r="F780" s="275"/>
      <c r="G780" s="43"/>
      <c r="H780" s="47"/>
      <c r="I780" s="123"/>
      <c r="J780" s="276"/>
      <c r="K780" s="106"/>
      <c r="L780" s="107"/>
    </row>
    <row r="781" spans="1:12" ht="27" customHeight="1">
      <c r="A781" s="117" t="s">
        <v>235</v>
      </c>
      <c r="B781" s="135" t="s">
        <v>47</v>
      </c>
      <c r="C781" s="135" t="s">
        <v>341</v>
      </c>
      <c r="D781" s="166" t="s">
        <v>371</v>
      </c>
      <c r="E781" s="136" t="s">
        <v>1</v>
      </c>
      <c r="F781" s="137">
        <v>1</v>
      </c>
      <c r="G781" s="23"/>
      <c r="H781" s="47"/>
      <c r="I781" s="123">
        <f>G781+H781</f>
        <v>0</v>
      </c>
      <c r="J781" s="142">
        <f>I781*F781</f>
        <v>0</v>
      </c>
      <c r="K781" s="106">
        <f>J781/100*21</f>
        <v>0</v>
      </c>
      <c r="L781" s="107">
        <f>J781+K781</f>
        <v>0</v>
      </c>
    </row>
    <row r="782" spans="1:12" ht="12.75">
      <c r="A782" s="182"/>
      <c r="B782" s="273"/>
      <c r="C782" s="273"/>
      <c r="D782" s="184"/>
      <c r="E782" s="274"/>
      <c r="F782" s="275"/>
      <c r="G782" s="43"/>
      <c r="H782" s="47"/>
      <c r="I782" s="123"/>
      <c r="J782" s="142"/>
      <c r="K782" s="106"/>
      <c r="L782" s="107"/>
    </row>
    <row r="783" spans="1:12" ht="26.25">
      <c r="A783" s="117" t="s">
        <v>236</v>
      </c>
      <c r="B783" s="135" t="s">
        <v>47</v>
      </c>
      <c r="C783" s="135" t="s">
        <v>341</v>
      </c>
      <c r="D783" s="166" t="s">
        <v>372</v>
      </c>
      <c r="E783" s="136" t="s">
        <v>1</v>
      </c>
      <c r="F783" s="137">
        <v>1</v>
      </c>
      <c r="G783" s="23"/>
      <c r="H783" s="47"/>
      <c r="I783" s="123">
        <f>G783+H783</f>
        <v>0</v>
      </c>
      <c r="J783" s="142">
        <f>I783*F783</f>
        <v>0</v>
      </c>
      <c r="K783" s="106">
        <f>J783/100*21</f>
        <v>0</v>
      </c>
      <c r="L783" s="107">
        <f>J783+K783</f>
        <v>0</v>
      </c>
    </row>
    <row r="784" spans="1:12" ht="12.75">
      <c r="A784" s="182"/>
      <c r="B784" s="273"/>
      <c r="C784" s="273"/>
      <c r="D784" s="184"/>
      <c r="E784" s="274"/>
      <c r="F784" s="275"/>
      <c r="G784" s="43"/>
      <c r="H784" s="47"/>
      <c r="I784" s="123"/>
      <c r="J784" s="276"/>
      <c r="K784" s="106"/>
      <c r="L784" s="107"/>
    </row>
    <row r="785" spans="1:12" ht="12.75">
      <c r="A785" s="117" t="s">
        <v>237</v>
      </c>
      <c r="B785" s="135" t="s">
        <v>47</v>
      </c>
      <c r="C785" s="135" t="s">
        <v>47</v>
      </c>
      <c r="D785" s="166" t="s">
        <v>125</v>
      </c>
      <c r="E785" s="136" t="s">
        <v>126</v>
      </c>
      <c r="F785" s="137">
        <v>1</v>
      </c>
      <c r="G785" s="23"/>
      <c r="H785" s="47"/>
      <c r="I785" s="123">
        <f>G785+H785</f>
        <v>0</v>
      </c>
      <c r="J785" s="142">
        <f>I785*F785</f>
        <v>0</v>
      </c>
      <c r="K785" s="106">
        <f>J785/100*21</f>
        <v>0</v>
      </c>
      <c r="L785" s="107">
        <f>J785+K785</f>
        <v>0</v>
      </c>
    </row>
    <row r="786" spans="1:12" ht="12.75">
      <c r="A786" s="182"/>
      <c r="B786" s="273"/>
      <c r="C786" s="273"/>
      <c r="D786" s="184"/>
      <c r="E786" s="274"/>
      <c r="F786" s="275"/>
      <c r="G786" s="43"/>
      <c r="H786" s="47"/>
      <c r="I786" s="123"/>
      <c r="J786" s="276"/>
      <c r="K786" s="106"/>
      <c r="L786" s="107"/>
    </row>
    <row r="787" spans="1:12" ht="12.75">
      <c r="A787" s="177" t="s">
        <v>52</v>
      </c>
      <c r="B787" s="280"/>
      <c r="C787" s="280"/>
      <c r="D787" s="281" t="s">
        <v>172</v>
      </c>
      <c r="E787" s="136"/>
      <c r="F787" s="137"/>
      <c r="G787" s="23"/>
      <c r="H787" s="47"/>
      <c r="I787" s="123"/>
      <c r="J787" s="142"/>
      <c r="K787" s="106"/>
      <c r="L787" s="107"/>
    </row>
    <row r="788" spans="1:12" ht="12.75">
      <c r="A788" s="117"/>
      <c r="B788" s="135"/>
      <c r="C788" s="135"/>
      <c r="D788" s="281"/>
      <c r="E788" s="136"/>
      <c r="F788" s="137"/>
      <c r="G788" s="23"/>
      <c r="H788" s="47"/>
      <c r="I788" s="123"/>
      <c r="J788" s="142"/>
      <c r="K788" s="106"/>
      <c r="L788" s="107"/>
    </row>
    <row r="789" spans="1:12" ht="12.75">
      <c r="A789" s="117" t="s">
        <v>57</v>
      </c>
      <c r="B789" s="118" t="s">
        <v>47</v>
      </c>
      <c r="C789" s="118" t="s">
        <v>47</v>
      </c>
      <c r="D789" s="173" t="s">
        <v>394</v>
      </c>
      <c r="E789" s="174" t="s">
        <v>126</v>
      </c>
      <c r="F789" s="175">
        <v>1</v>
      </c>
      <c r="G789" s="37"/>
      <c r="H789" s="38"/>
      <c r="I789" s="123">
        <f>SUM(G789,H789)</f>
        <v>0</v>
      </c>
      <c r="J789" s="124">
        <f>PRODUCT(F789,I789)</f>
        <v>0</v>
      </c>
      <c r="K789" s="106">
        <f>J789/100*21</f>
        <v>0</v>
      </c>
      <c r="L789" s="107">
        <f>J789+K789</f>
        <v>0</v>
      </c>
    </row>
    <row r="790" spans="1:12" ht="12.75">
      <c r="A790" s="117"/>
      <c r="B790" s="118"/>
      <c r="C790" s="118"/>
      <c r="D790" s="173"/>
      <c r="E790" s="174"/>
      <c r="F790" s="175"/>
      <c r="G790" s="37"/>
      <c r="H790" s="38"/>
      <c r="I790" s="123"/>
      <c r="J790" s="130"/>
      <c r="K790" s="106"/>
      <c r="L790" s="107"/>
    </row>
    <row r="791" spans="1:12" ht="12.75">
      <c r="A791" s="117" t="s">
        <v>58</v>
      </c>
      <c r="B791" s="118" t="s">
        <v>47</v>
      </c>
      <c r="C791" s="118" t="s">
        <v>47</v>
      </c>
      <c r="D791" s="173" t="s">
        <v>395</v>
      </c>
      <c r="E791" s="174" t="s">
        <v>126</v>
      </c>
      <c r="F791" s="175">
        <v>1</v>
      </c>
      <c r="G791" s="37"/>
      <c r="H791" s="38"/>
      <c r="I791" s="123">
        <f>SUM(G791,H791)</f>
        <v>0</v>
      </c>
      <c r="J791" s="124">
        <f>PRODUCT(F791,I791)</f>
        <v>0</v>
      </c>
      <c r="K791" s="106">
        <f>J791/100*21</f>
        <v>0</v>
      </c>
      <c r="L791" s="107">
        <f>J791+K791</f>
        <v>0</v>
      </c>
    </row>
    <row r="792" spans="1:12" ht="12.75">
      <c r="A792" s="117"/>
      <c r="B792" s="118"/>
      <c r="C792" s="118"/>
      <c r="D792" s="173"/>
      <c r="E792" s="174"/>
      <c r="F792" s="175"/>
      <c r="G792" s="37"/>
      <c r="H792" s="38"/>
      <c r="I792" s="123"/>
      <c r="J792" s="130"/>
      <c r="K792" s="106"/>
      <c r="L792" s="107"/>
    </row>
    <row r="793" spans="1:12" ht="12.75">
      <c r="A793" s="117" t="s">
        <v>59</v>
      </c>
      <c r="B793" s="135" t="s">
        <v>47</v>
      </c>
      <c r="C793" s="135" t="s">
        <v>47</v>
      </c>
      <c r="D793" s="166" t="s">
        <v>173</v>
      </c>
      <c r="E793" s="136" t="s">
        <v>126</v>
      </c>
      <c r="F793" s="137">
        <v>1</v>
      </c>
      <c r="G793" s="23"/>
      <c r="H793" s="46"/>
      <c r="I793" s="123">
        <f>G793+H793</f>
        <v>0</v>
      </c>
      <c r="J793" s="142">
        <f>I793*F793</f>
        <v>0</v>
      </c>
      <c r="K793" s="106">
        <f>J793/100*21</f>
        <v>0</v>
      </c>
      <c r="L793" s="107">
        <f>J793+K793</f>
        <v>0</v>
      </c>
    </row>
    <row r="794" spans="1:12" ht="12.75">
      <c r="A794" s="117"/>
      <c r="B794" s="135"/>
      <c r="C794" s="135"/>
      <c r="D794" s="166"/>
      <c r="E794" s="136"/>
      <c r="F794" s="137"/>
      <c r="G794" s="23"/>
      <c r="H794" s="47"/>
      <c r="I794" s="123"/>
      <c r="J794" s="142"/>
      <c r="K794" s="106"/>
      <c r="L794" s="107"/>
    </row>
    <row r="795" spans="1:12" ht="12.75">
      <c r="A795" s="117" t="s">
        <v>60</v>
      </c>
      <c r="B795" s="135" t="s">
        <v>47</v>
      </c>
      <c r="C795" s="135" t="s">
        <v>47</v>
      </c>
      <c r="D795" s="166" t="s">
        <v>291</v>
      </c>
      <c r="E795" s="136" t="s">
        <v>126</v>
      </c>
      <c r="F795" s="137">
        <v>1</v>
      </c>
      <c r="G795" s="23"/>
      <c r="H795" s="47"/>
      <c r="I795" s="123">
        <f>G795+H795</f>
        <v>0</v>
      </c>
      <c r="J795" s="142">
        <f>I795*F795</f>
        <v>0</v>
      </c>
      <c r="K795" s="106">
        <f>J795/100*21</f>
        <v>0</v>
      </c>
      <c r="L795" s="107">
        <f>J795+K795</f>
        <v>0</v>
      </c>
    </row>
    <row r="796" spans="1:12" ht="12.75">
      <c r="A796" s="182"/>
      <c r="B796" s="273"/>
      <c r="C796" s="273"/>
      <c r="D796" s="184"/>
      <c r="E796" s="274"/>
      <c r="F796" s="275"/>
      <c r="G796" s="43"/>
      <c r="H796" s="47"/>
      <c r="I796" s="123"/>
      <c r="J796" s="276"/>
      <c r="K796" s="106"/>
      <c r="L796" s="107"/>
    </row>
    <row r="797" spans="1:12" ht="12.75">
      <c r="A797" s="117" t="s">
        <v>61</v>
      </c>
      <c r="B797" s="135" t="s">
        <v>47</v>
      </c>
      <c r="C797" s="135" t="s">
        <v>47</v>
      </c>
      <c r="D797" s="166" t="s">
        <v>292</v>
      </c>
      <c r="E797" s="136"/>
      <c r="F797" s="137"/>
      <c r="G797" s="23"/>
      <c r="H797" s="47"/>
      <c r="I797" s="123"/>
      <c r="J797" s="142"/>
      <c r="K797" s="106"/>
      <c r="L797" s="107"/>
    </row>
    <row r="798" spans="1:12" ht="12.75">
      <c r="A798" s="117"/>
      <c r="B798" s="135"/>
      <c r="C798" s="135"/>
      <c r="D798" s="166" t="s">
        <v>293</v>
      </c>
      <c r="E798" s="136"/>
      <c r="F798" s="137"/>
      <c r="G798" s="23"/>
      <c r="H798" s="47"/>
      <c r="I798" s="123"/>
      <c r="J798" s="142"/>
      <c r="K798" s="106"/>
      <c r="L798" s="107"/>
    </row>
    <row r="799" spans="1:12" ht="12.75">
      <c r="A799" s="117"/>
      <c r="B799" s="135"/>
      <c r="C799" s="135"/>
      <c r="D799" s="166" t="s">
        <v>294</v>
      </c>
      <c r="E799" s="136"/>
      <c r="F799" s="137"/>
      <c r="G799" s="23"/>
      <c r="H799" s="47"/>
      <c r="I799" s="123"/>
      <c r="J799" s="142"/>
      <c r="K799" s="106"/>
      <c r="L799" s="107"/>
    </row>
    <row r="800" spans="1:12" ht="12.75">
      <c r="A800" s="117"/>
      <c r="B800" s="135"/>
      <c r="C800" s="135"/>
      <c r="D800" s="166" t="s">
        <v>176</v>
      </c>
      <c r="E800" s="136" t="s">
        <v>143</v>
      </c>
      <c r="F800" s="137">
        <v>1</v>
      </c>
      <c r="G800" s="23"/>
      <c r="H800" s="47"/>
      <c r="I800" s="123">
        <f>G800+H800</f>
        <v>0</v>
      </c>
      <c r="J800" s="140">
        <f>I800*F800</f>
        <v>0</v>
      </c>
      <c r="K800" s="106">
        <f>J800/100*21</f>
        <v>0</v>
      </c>
      <c r="L800" s="107">
        <f>J800+K800</f>
        <v>0</v>
      </c>
    </row>
    <row r="801" spans="1:12" ht="12.75">
      <c r="A801" s="117"/>
      <c r="B801" s="135"/>
      <c r="C801" s="135"/>
      <c r="D801" s="166" t="s">
        <v>177</v>
      </c>
      <c r="E801" s="136" t="s">
        <v>143</v>
      </c>
      <c r="F801" s="137">
        <v>1</v>
      </c>
      <c r="G801" s="23"/>
      <c r="H801" s="47"/>
      <c r="I801" s="123">
        <f>G801+H801</f>
        <v>0</v>
      </c>
      <c r="J801" s="140">
        <f>I801*F801</f>
        <v>0</v>
      </c>
      <c r="K801" s="106">
        <f>J801/100*21</f>
        <v>0</v>
      </c>
      <c r="L801" s="107">
        <f>J801+K801</f>
        <v>0</v>
      </c>
    </row>
    <row r="802" spans="1:12" ht="12.75">
      <c r="A802" s="117"/>
      <c r="B802" s="135"/>
      <c r="C802" s="135"/>
      <c r="D802" s="166" t="s">
        <v>178</v>
      </c>
      <c r="E802" s="136" t="s">
        <v>143</v>
      </c>
      <c r="F802" s="137">
        <v>1</v>
      </c>
      <c r="G802" s="23"/>
      <c r="H802" s="47"/>
      <c r="I802" s="123">
        <f>G802+H802</f>
        <v>0</v>
      </c>
      <c r="J802" s="140">
        <f>I802*F802</f>
        <v>0</v>
      </c>
      <c r="K802" s="106">
        <f>J802/100*21</f>
        <v>0</v>
      </c>
      <c r="L802" s="107">
        <f>J802+K802</f>
        <v>0</v>
      </c>
    </row>
    <row r="803" spans="1:12" ht="12.75">
      <c r="A803" s="117"/>
      <c r="B803" s="135"/>
      <c r="C803" s="135"/>
      <c r="D803" s="166" t="s">
        <v>179</v>
      </c>
      <c r="E803" s="136" t="s">
        <v>143</v>
      </c>
      <c r="F803" s="137">
        <v>1</v>
      </c>
      <c r="G803" s="23"/>
      <c r="H803" s="47"/>
      <c r="I803" s="123">
        <f>G803+H803</f>
        <v>0</v>
      </c>
      <c r="J803" s="140">
        <f>I803*F803</f>
        <v>0</v>
      </c>
      <c r="K803" s="106">
        <f>J803/100*21</f>
        <v>0</v>
      </c>
      <c r="L803" s="107">
        <f>J803+K803</f>
        <v>0</v>
      </c>
    </row>
    <row r="804" spans="1:12" ht="12.75">
      <c r="A804" s="117"/>
      <c r="B804" s="135"/>
      <c r="C804" s="135"/>
      <c r="D804" s="166"/>
      <c r="E804" s="136"/>
      <c r="F804" s="137"/>
      <c r="G804" s="23"/>
      <c r="H804" s="47"/>
      <c r="I804" s="123"/>
      <c r="J804" s="142"/>
      <c r="K804" s="106"/>
      <c r="L804" s="107"/>
    </row>
    <row r="805" spans="1:12" ht="12.75">
      <c r="A805" s="117" t="s">
        <v>62</v>
      </c>
      <c r="B805" s="135" t="s">
        <v>47</v>
      </c>
      <c r="C805" s="135" t="s">
        <v>47</v>
      </c>
      <c r="D805" s="166" t="s">
        <v>180</v>
      </c>
      <c r="E805" s="136" t="s">
        <v>126</v>
      </c>
      <c r="F805" s="137">
        <v>1</v>
      </c>
      <c r="G805" s="23"/>
      <c r="H805" s="46"/>
      <c r="I805" s="123">
        <f>G805+H805</f>
        <v>0</v>
      </c>
      <c r="J805" s="142">
        <f>I805*F805</f>
        <v>0</v>
      </c>
      <c r="K805" s="106">
        <f>J805/100*21</f>
        <v>0</v>
      </c>
      <c r="L805" s="107">
        <f>J805+K805</f>
        <v>0</v>
      </c>
    </row>
    <row r="806" spans="1:12" ht="12.75">
      <c r="A806" s="117" t="s">
        <v>2</v>
      </c>
      <c r="B806" s="135"/>
      <c r="C806" s="135"/>
      <c r="D806" s="166"/>
      <c r="E806" s="136"/>
      <c r="F806" s="137"/>
      <c r="G806" s="23"/>
      <c r="H806" s="46"/>
      <c r="I806" s="123"/>
      <c r="J806" s="282"/>
      <c r="K806" s="106"/>
      <c r="L806" s="107"/>
    </row>
    <row r="807" spans="1:12" ht="12.75">
      <c r="A807" s="117" t="s">
        <v>63</v>
      </c>
      <c r="B807" s="135" t="s">
        <v>47</v>
      </c>
      <c r="C807" s="135" t="s">
        <v>47</v>
      </c>
      <c r="D807" s="166" t="s">
        <v>181</v>
      </c>
      <c r="E807" s="136" t="s">
        <v>126</v>
      </c>
      <c r="F807" s="137">
        <v>1</v>
      </c>
      <c r="G807" s="23"/>
      <c r="H807" s="46"/>
      <c r="I807" s="123">
        <f>G807+H807</f>
        <v>0</v>
      </c>
      <c r="J807" s="142">
        <f>I807*F807</f>
        <v>0</v>
      </c>
      <c r="K807" s="106">
        <f>J807/100*21</f>
        <v>0</v>
      </c>
      <c r="L807" s="107">
        <f>J807+K807</f>
        <v>0</v>
      </c>
    </row>
    <row r="808" spans="1:12" ht="12.75">
      <c r="A808" s="306"/>
      <c r="B808" s="307"/>
      <c r="C808" s="307"/>
      <c r="D808" s="308"/>
      <c r="E808" s="309"/>
      <c r="F808" s="310"/>
      <c r="G808" s="311"/>
      <c r="H808" s="312"/>
      <c r="I808" s="313"/>
      <c r="J808" s="288"/>
      <c r="K808" s="106"/>
      <c r="L808" s="107"/>
    </row>
    <row r="809" spans="1:12" ht="27" customHeight="1">
      <c r="A809" s="289"/>
      <c r="B809" s="290"/>
      <c r="C809" s="290"/>
      <c r="D809" s="291" t="s">
        <v>373</v>
      </c>
      <c r="E809" s="292"/>
      <c r="F809" s="293"/>
      <c r="G809" s="294"/>
      <c r="H809" s="295"/>
      <c r="I809" s="295"/>
      <c r="J809" s="253">
        <f>SUM(J651:J807)</f>
        <v>0</v>
      </c>
      <c r="K809" s="254">
        <f>SUM(K651:K807)</f>
        <v>0</v>
      </c>
      <c r="L809" s="255">
        <f>SUM(L651:L807)</f>
        <v>0</v>
      </c>
    </row>
    <row r="810" spans="1:12" ht="15.75" customHeight="1">
      <c r="A810" s="143"/>
      <c r="B810" s="144"/>
      <c r="C810" s="144"/>
      <c r="D810" s="298"/>
      <c r="E810" s="314"/>
      <c r="F810" s="315"/>
      <c r="G810" s="316"/>
      <c r="H810" s="317"/>
      <c r="I810" s="318" t="s">
        <v>2</v>
      </c>
      <c r="J810" s="319" t="s">
        <v>2</v>
      </c>
      <c r="K810" s="320"/>
      <c r="L810" s="321"/>
    </row>
    <row r="811" spans="1:12" ht="27" customHeight="1">
      <c r="A811" s="322"/>
      <c r="B811" s="323"/>
      <c r="C811" s="323"/>
      <c r="D811" s="324" t="s">
        <v>374</v>
      </c>
      <c r="E811" s="325"/>
      <c r="F811" s="326"/>
      <c r="G811" s="327"/>
      <c r="H811" s="328"/>
      <c r="I811" s="328"/>
      <c r="J811" s="195">
        <f>SUM(J537,J647,J809)</f>
        <v>0</v>
      </c>
      <c r="K811" s="329">
        <f>SUM(K537,K647,K809)</f>
        <v>0</v>
      </c>
      <c r="L811" s="197">
        <f>SUM(L537,L647,L809)</f>
        <v>0</v>
      </c>
    </row>
    <row r="812" spans="1:12" ht="15.75" customHeight="1" thickBot="1">
      <c r="A812" s="330"/>
      <c r="B812" s="331"/>
      <c r="C812" s="331"/>
      <c r="D812" s="332"/>
      <c r="E812" s="333"/>
      <c r="F812" s="334"/>
      <c r="G812" s="148"/>
      <c r="H812" s="149"/>
      <c r="I812" s="335"/>
      <c r="J812" s="336"/>
      <c r="K812" s="83"/>
      <c r="L812" s="84"/>
    </row>
    <row r="813" spans="1:12" ht="27" customHeight="1" thickBot="1">
      <c r="A813" s="337"/>
      <c r="B813" s="338"/>
      <c r="C813" s="338"/>
      <c r="D813" s="339" t="s">
        <v>646</v>
      </c>
      <c r="E813" s="340"/>
      <c r="F813" s="341"/>
      <c r="G813" s="342"/>
      <c r="H813" s="343"/>
      <c r="I813" s="344"/>
      <c r="J813" s="345">
        <f>SUM(J255,J811)</f>
        <v>0</v>
      </c>
      <c r="K813" s="346">
        <f>SUM(K255,K811)</f>
        <v>0</v>
      </c>
      <c r="L813" s="347">
        <f>SUM(L255,L811)</f>
        <v>0</v>
      </c>
    </row>
    <row r="814" spans="1:12" ht="15" customHeight="1" thickBot="1">
      <c r="A814" s="348"/>
      <c r="B814" s="349"/>
      <c r="C814" s="349"/>
      <c r="D814" s="350"/>
      <c r="E814" s="350"/>
      <c r="F814" s="351"/>
      <c r="G814" s="352"/>
      <c r="H814" s="350"/>
      <c r="I814" s="351"/>
      <c r="J814" s="352"/>
      <c r="K814" s="83"/>
      <c r="L814" s="84"/>
    </row>
    <row r="815" spans="1:12" ht="28.5" customHeight="1" thickBot="1">
      <c r="A815" s="353"/>
      <c r="B815" s="354"/>
      <c r="C815" s="354"/>
      <c r="D815" s="355" t="s">
        <v>496</v>
      </c>
      <c r="E815" s="356"/>
      <c r="F815" s="357"/>
      <c r="G815" s="358"/>
      <c r="H815" s="359"/>
      <c r="I815" s="360"/>
      <c r="J815" s="361">
        <f>J813</f>
        <v>0</v>
      </c>
      <c r="K815" s="362">
        <f>K813</f>
        <v>0</v>
      </c>
      <c r="L815" s="363">
        <f>L813</f>
        <v>0</v>
      </c>
    </row>
    <row r="816" spans="10:11" ht="9.75">
      <c r="J816" s="4"/>
      <c r="K816" s="1"/>
    </row>
    <row r="817" spans="10:11" ht="9.75">
      <c r="J817" s="4"/>
      <c r="K817" s="1"/>
    </row>
    <row r="818" spans="10:11" ht="9.75">
      <c r="J818" s="4"/>
      <c r="K818" s="1"/>
    </row>
    <row r="819" spans="10:11" ht="9.75">
      <c r="J819" s="4"/>
      <c r="K819" s="1"/>
    </row>
    <row r="820" spans="10:11" ht="9.75">
      <c r="J820" s="4"/>
      <c r="K820" s="1"/>
    </row>
    <row r="821" spans="10:11" ht="9.75">
      <c r="J821" s="4"/>
      <c r="K821" s="1"/>
    </row>
    <row r="822" spans="10:11" ht="9.75">
      <c r="J822" s="4"/>
      <c r="K822" s="1"/>
    </row>
    <row r="823" spans="10:11" ht="9.75">
      <c r="J823" s="4"/>
      <c r="K823" s="1"/>
    </row>
    <row r="824" spans="10:11" ht="9.75">
      <c r="J824" s="4"/>
      <c r="K824" s="1"/>
    </row>
    <row r="825" spans="10:11" ht="9.75">
      <c r="J825" s="4"/>
      <c r="K825" s="1"/>
    </row>
    <row r="826" spans="10:11" ht="9.75">
      <c r="J826" s="4"/>
      <c r="K826" s="1"/>
    </row>
    <row r="827" spans="10:11" ht="9.75">
      <c r="J827" s="4"/>
      <c r="K827" s="1"/>
    </row>
    <row r="828" spans="10:11" ht="9.75">
      <c r="J828" s="4"/>
      <c r="K828" s="1"/>
    </row>
    <row r="829" spans="10:11" ht="9.75">
      <c r="J829" s="4"/>
      <c r="K829" s="1"/>
    </row>
    <row r="830" spans="10:11" ht="9.75">
      <c r="J830" s="4"/>
      <c r="K830" s="1"/>
    </row>
    <row r="831" spans="10:11" ht="9.75">
      <c r="J831" s="4"/>
      <c r="K831" s="1"/>
    </row>
    <row r="832" spans="10:11" ht="9.75">
      <c r="J832" s="4"/>
      <c r="K832" s="1"/>
    </row>
    <row r="833" spans="10:11" ht="9.75">
      <c r="J833" s="4"/>
      <c r="K833" s="1"/>
    </row>
    <row r="834" spans="10:11" ht="9.75">
      <c r="J834" s="4"/>
      <c r="K834" s="1"/>
    </row>
    <row r="835" spans="10:11" ht="9.75">
      <c r="J835" s="4"/>
      <c r="K835" s="1"/>
    </row>
    <row r="836" spans="10:11" ht="9.75">
      <c r="J836" s="4"/>
      <c r="K836" s="1"/>
    </row>
    <row r="837" spans="10:11" ht="9.75">
      <c r="J837" s="4"/>
      <c r="K837" s="1"/>
    </row>
    <row r="838" spans="10:11" ht="9.75">
      <c r="J838" s="4"/>
      <c r="K838" s="1"/>
    </row>
    <row r="839" spans="10:11" ht="9.75">
      <c r="J839" s="4"/>
      <c r="K839" s="1"/>
    </row>
    <row r="840" spans="10:11" ht="9.75">
      <c r="J840" s="4"/>
      <c r="K840" s="1"/>
    </row>
    <row r="841" spans="10:11" ht="9.75">
      <c r="J841" s="4"/>
      <c r="K841" s="1"/>
    </row>
    <row r="842" spans="10:11" ht="9.75">
      <c r="J842" s="4"/>
      <c r="K842" s="1"/>
    </row>
    <row r="843" spans="10:11" ht="9.75">
      <c r="J843" s="4"/>
      <c r="K843" s="1"/>
    </row>
    <row r="844" spans="10:11" ht="9.75">
      <c r="J844" s="4"/>
      <c r="K844" s="1"/>
    </row>
    <row r="845" spans="10:11" ht="9.75">
      <c r="J845" s="4"/>
      <c r="K845" s="1"/>
    </row>
    <row r="846" spans="10:11" ht="9.75">
      <c r="J846" s="4"/>
      <c r="K846" s="1"/>
    </row>
    <row r="847" spans="10:11" ht="9.75">
      <c r="J847" s="4"/>
      <c r="K847" s="1"/>
    </row>
    <row r="848" spans="10:11" ht="9.75">
      <c r="J848" s="4"/>
      <c r="K848" s="1"/>
    </row>
    <row r="849" spans="10:11" ht="9.75">
      <c r="J849" s="4"/>
      <c r="K849" s="1"/>
    </row>
    <row r="850" spans="10:11" ht="9.75">
      <c r="J850" s="4"/>
      <c r="K850" s="1"/>
    </row>
    <row r="851" spans="10:11" ht="9.75">
      <c r="J851" s="4"/>
      <c r="K851" s="1"/>
    </row>
    <row r="852" spans="10:11" ht="9.75">
      <c r="J852" s="4"/>
      <c r="K852" s="1"/>
    </row>
    <row r="853" spans="10:11" ht="9.75">
      <c r="J853" s="4"/>
      <c r="K853" s="1"/>
    </row>
    <row r="854" spans="10:11" ht="9.75">
      <c r="J854" s="4"/>
      <c r="K854" s="1"/>
    </row>
    <row r="855" spans="10:11" ht="9.75">
      <c r="J855" s="4"/>
      <c r="K855" s="1"/>
    </row>
    <row r="856" spans="10:11" ht="9.75">
      <c r="J856" s="4"/>
      <c r="K856" s="1"/>
    </row>
    <row r="857" spans="10:11" ht="9.75">
      <c r="J857" s="4"/>
      <c r="K857" s="1"/>
    </row>
    <row r="858" spans="10:11" ht="9.75">
      <c r="J858" s="4"/>
      <c r="K858" s="1"/>
    </row>
    <row r="859" spans="10:11" ht="9.75">
      <c r="J859" s="4"/>
      <c r="K859" s="1"/>
    </row>
    <row r="860" spans="10:11" ht="9.75">
      <c r="J860" s="4"/>
      <c r="K860" s="1"/>
    </row>
    <row r="861" spans="10:11" ht="9.75">
      <c r="J861" s="4"/>
      <c r="K861" s="1"/>
    </row>
    <row r="862" spans="10:11" ht="9.75">
      <c r="J862" s="4"/>
      <c r="K862" s="1"/>
    </row>
    <row r="863" spans="10:11" ht="9.75">
      <c r="J863" s="4"/>
      <c r="K863" s="1"/>
    </row>
    <row r="864" spans="10:11" ht="9.75">
      <c r="J864" s="4"/>
      <c r="K864" s="1"/>
    </row>
    <row r="865" spans="10:11" ht="9.75">
      <c r="J865" s="4"/>
      <c r="K865" s="1"/>
    </row>
    <row r="866" spans="10:11" ht="9.75">
      <c r="J866" s="4"/>
      <c r="K866" s="1"/>
    </row>
    <row r="867" spans="10:11" ht="9.75">
      <c r="J867" s="4"/>
      <c r="K867" s="1"/>
    </row>
    <row r="868" spans="10:11" ht="9.75">
      <c r="J868" s="4"/>
      <c r="K868" s="1"/>
    </row>
  </sheetData>
  <sheetProtection sheet="1"/>
  <mergeCells count="229">
    <mergeCell ref="A17:L17"/>
    <mergeCell ref="A43:L43"/>
    <mergeCell ref="G1:L1"/>
    <mergeCell ref="A6:L6"/>
    <mergeCell ref="A7:L7"/>
    <mergeCell ref="A11:L11"/>
    <mergeCell ref="A12:L12"/>
    <mergeCell ref="A14:L14"/>
    <mergeCell ref="A41:J41"/>
    <mergeCell ref="B1:B2"/>
    <mergeCell ref="U37:AD37"/>
    <mergeCell ref="A40:J40"/>
    <mergeCell ref="A38:J38"/>
    <mergeCell ref="A37:J37"/>
    <mergeCell ref="A33:J33"/>
    <mergeCell ref="IG35:IP35"/>
    <mergeCell ref="EA35:EJ35"/>
    <mergeCell ref="EK35:ET35"/>
    <mergeCell ref="EU35:FD35"/>
    <mergeCell ref="FE35:FN35"/>
    <mergeCell ref="BI35:BR35"/>
    <mergeCell ref="BS35:CB35"/>
    <mergeCell ref="CC35:CL35"/>
    <mergeCell ref="CM35:CV35"/>
    <mergeCell ref="DQ35:DZ35"/>
    <mergeCell ref="FO35:FX35"/>
    <mergeCell ref="CW35:DF35"/>
    <mergeCell ref="DG35:DP35"/>
    <mergeCell ref="HC34:HL34"/>
    <mergeCell ref="HM34:HV34"/>
    <mergeCell ref="HW34:IF34"/>
    <mergeCell ref="FO34:FX34"/>
    <mergeCell ref="FY34:GH34"/>
    <mergeCell ref="EA34:EJ34"/>
    <mergeCell ref="EK34:ET34"/>
    <mergeCell ref="FY35:GH35"/>
    <mergeCell ref="IG34:IP34"/>
    <mergeCell ref="GI34:GR34"/>
    <mergeCell ref="GS34:HB34"/>
    <mergeCell ref="HM35:HV35"/>
    <mergeCell ref="HW35:IF35"/>
    <mergeCell ref="IQ34:IV34"/>
    <mergeCell ref="IQ35:IV35"/>
    <mergeCell ref="GI35:GR35"/>
    <mergeCell ref="GS35:HB35"/>
    <mergeCell ref="HC35:HL35"/>
    <mergeCell ref="U35:AD35"/>
    <mergeCell ref="AE35:AN35"/>
    <mergeCell ref="AO35:AX35"/>
    <mergeCell ref="AY35:BH35"/>
    <mergeCell ref="EU34:FD34"/>
    <mergeCell ref="FE34:FN34"/>
    <mergeCell ref="CM34:CV34"/>
    <mergeCell ref="CW34:DF34"/>
    <mergeCell ref="DG34:DP34"/>
    <mergeCell ref="DQ34:DZ34"/>
    <mergeCell ref="IG40:IP40"/>
    <mergeCell ref="IQ40:IV40"/>
    <mergeCell ref="U34:AD34"/>
    <mergeCell ref="AE34:AN34"/>
    <mergeCell ref="AO34:AX34"/>
    <mergeCell ref="AY34:BH34"/>
    <mergeCell ref="BI34:BR34"/>
    <mergeCell ref="BS34:CB34"/>
    <mergeCell ref="CC34:CL34"/>
    <mergeCell ref="FY40:GH40"/>
    <mergeCell ref="GI40:GR40"/>
    <mergeCell ref="GS40:HB40"/>
    <mergeCell ref="HC40:HL40"/>
    <mergeCell ref="HM40:HV40"/>
    <mergeCell ref="HW40:IF40"/>
    <mergeCell ref="DQ40:DZ40"/>
    <mergeCell ref="EA40:EJ40"/>
    <mergeCell ref="EK40:ET40"/>
    <mergeCell ref="EU40:FD40"/>
    <mergeCell ref="FE40:FN40"/>
    <mergeCell ref="FO40:FX40"/>
    <mergeCell ref="BI40:BR40"/>
    <mergeCell ref="BS40:CB40"/>
    <mergeCell ref="CC40:CL40"/>
    <mergeCell ref="CM40:CV40"/>
    <mergeCell ref="CW40:DF40"/>
    <mergeCell ref="DG40:DP40"/>
    <mergeCell ref="HC36:HL36"/>
    <mergeCell ref="HM36:HV36"/>
    <mergeCell ref="HW36:IF36"/>
    <mergeCell ref="IG36:IP36"/>
    <mergeCell ref="IQ36:IV36"/>
    <mergeCell ref="U40:AD40"/>
    <mergeCell ref="AE40:AN40"/>
    <mergeCell ref="AO40:AX40"/>
    <mergeCell ref="AY40:BH40"/>
    <mergeCell ref="EU36:FD36"/>
    <mergeCell ref="FE36:FN36"/>
    <mergeCell ref="FO36:FX36"/>
    <mergeCell ref="FY36:GH36"/>
    <mergeCell ref="GI36:GR36"/>
    <mergeCell ref="GS36:HB36"/>
    <mergeCell ref="CM36:CV36"/>
    <mergeCell ref="CW36:DF36"/>
    <mergeCell ref="DG36:DP36"/>
    <mergeCell ref="DQ36:DZ36"/>
    <mergeCell ref="EA36:EJ36"/>
    <mergeCell ref="EK36:ET36"/>
    <mergeCell ref="IQ37:IV37"/>
    <mergeCell ref="A36:J36"/>
    <mergeCell ref="U36:AD36"/>
    <mergeCell ref="AE36:AN36"/>
    <mergeCell ref="AO36:AX36"/>
    <mergeCell ref="AY36:BH36"/>
    <mergeCell ref="BI36:BR36"/>
    <mergeCell ref="BS36:CB36"/>
    <mergeCell ref="CC36:CL36"/>
    <mergeCell ref="GI37:GR37"/>
    <mergeCell ref="GS37:HB37"/>
    <mergeCell ref="HC37:HL37"/>
    <mergeCell ref="HM37:HV37"/>
    <mergeCell ref="HW37:IF37"/>
    <mergeCell ref="IG37:IP37"/>
    <mergeCell ref="EA37:EJ37"/>
    <mergeCell ref="EK37:ET37"/>
    <mergeCell ref="EU37:FD37"/>
    <mergeCell ref="FE37:FN37"/>
    <mergeCell ref="FO37:FX37"/>
    <mergeCell ref="FY37:GH37"/>
    <mergeCell ref="BS37:CB37"/>
    <mergeCell ref="CC37:CL37"/>
    <mergeCell ref="CM37:CV37"/>
    <mergeCell ref="CW37:DF37"/>
    <mergeCell ref="DG37:DP37"/>
    <mergeCell ref="DQ37:DZ37"/>
    <mergeCell ref="AE37:AN37"/>
    <mergeCell ref="AO37:AX37"/>
    <mergeCell ref="AY37:BH37"/>
    <mergeCell ref="BI37:BR37"/>
    <mergeCell ref="GS39:HB39"/>
    <mergeCell ref="GI39:GR39"/>
    <mergeCell ref="CC39:CL39"/>
    <mergeCell ref="CM39:CV39"/>
    <mergeCell ref="CW39:DF39"/>
    <mergeCell ref="DG39:DP39"/>
    <mergeCell ref="HM39:HV39"/>
    <mergeCell ref="HW39:IF39"/>
    <mergeCell ref="IG39:IP39"/>
    <mergeCell ref="IQ39:IV39"/>
    <mergeCell ref="EK39:ET39"/>
    <mergeCell ref="EU39:FD39"/>
    <mergeCell ref="FE39:FN39"/>
    <mergeCell ref="FO39:FX39"/>
    <mergeCell ref="FY39:GH39"/>
    <mergeCell ref="DQ39:DZ39"/>
    <mergeCell ref="EA39:EJ39"/>
    <mergeCell ref="HW38:IF38"/>
    <mergeCell ref="IG38:IP38"/>
    <mergeCell ref="IQ38:IV38"/>
    <mergeCell ref="HM38:HV38"/>
    <mergeCell ref="EU38:FD38"/>
    <mergeCell ref="FE38:FN38"/>
    <mergeCell ref="HC39:HL39"/>
    <mergeCell ref="FO38:FX38"/>
    <mergeCell ref="U39:AD39"/>
    <mergeCell ref="AE39:AN39"/>
    <mergeCell ref="AO39:AX39"/>
    <mergeCell ref="AY39:BH39"/>
    <mergeCell ref="BI39:BR39"/>
    <mergeCell ref="FY38:GH38"/>
    <mergeCell ref="BI38:BR38"/>
    <mergeCell ref="BS38:CB38"/>
    <mergeCell ref="CC38:CL38"/>
    <mergeCell ref="CM38:CV38"/>
    <mergeCell ref="GI38:GR38"/>
    <mergeCell ref="GS38:HB38"/>
    <mergeCell ref="HC38:HL38"/>
    <mergeCell ref="DG38:DP38"/>
    <mergeCell ref="DQ38:DZ38"/>
    <mergeCell ref="EA38:EJ38"/>
    <mergeCell ref="EK38:ET38"/>
    <mergeCell ref="CW38:DF38"/>
    <mergeCell ref="BS39:CB39"/>
    <mergeCell ref="U38:AD38"/>
    <mergeCell ref="AE38:AN38"/>
    <mergeCell ref="AO38:AX38"/>
    <mergeCell ref="IQ42:IV42"/>
    <mergeCell ref="GI42:GR42"/>
    <mergeCell ref="GS42:HB42"/>
    <mergeCell ref="HC42:HL42"/>
    <mergeCell ref="HM42:HV42"/>
    <mergeCell ref="AY38:BH38"/>
    <mergeCell ref="HW42:IF42"/>
    <mergeCell ref="IG42:IP42"/>
    <mergeCell ref="EA42:EJ42"/>
    <mergeCell ref="EK42:ET42"/>
    <mergeCell ref="EU42:FD42"/>
    <mergeCell ref="FE42:FN42"/>
    <mergeCell ref="FO42:FX42"/>
    <mergeCell ref="FY42:GH42"/>
    <mergeCell ref="BS42:CB42"/>
    <mergeCell ref="CC42:CL42"/>
    <mergeCell ref="CM42:CV42"/>
    <mergeCell ref="CW42:DF42"/>
    <mergeCell ref="DG42:DP42"/>
    <mergeCell ref="DQ42:DZ42"/>
    <mergeCell ref="U42:AD42"/>
    <mergeCell ref="AE42:AN42"/>
    <mergeCell ref="AO42:AX42"/>
    <mergeCell ref="AY42:BH42"/>
    <mergeCell ref="BI42:BR42"/>
    <mergeCell ref="C1:C2"/>
    <mergeCell ref="A1:A2"/>
    <mergeCell ref="D1:D2"/>
    <mergeCell ref="E1:E2"/>
    <mergeCell ref="F1:F2"/>
    <mergeCell ref="A9:I9"/>
    <mergeCell ref="A39:J39"/>
    <mergeCell ref="A29:J29"/>
    <mergeCell ref="A31:J31"/>
    <mergeCell ref="A32:J32"/>
    <mergeCell ref="A34:J34"/>
    <mergeCell ref="A35:J35"/>
    <mergeCell ref="A51:J51"/>
    <mergeCell ref="A42:J42"/>
    <mergeCell ref="A53:J53"/>
    <mergeCell ref="A44:J44"/>
    <mergeCell ref="A47:J47"/>
    <mergeCell ref="A48:J48"/>
    <mergeCell ref="A45:J45"/>
    <mergeCell ref="A52:J52"/>
    <mergeCell ref="A49:J49"/>
    <mergeCell ref="A50:J50"/>
  </mergeCells>
  <printOptions horizontalCentered="1"/>
  <pageMargins left="0.2755905511811024" right="0.2755905511811024" top="0.8661417322834646" bottom="0.5905511811023623" header="0.2755905511811024" footer="0.31496062992125984"/>
  <pageSetup firstPageNumber="1" useFirstPageNumber="1" fitToHeight="0" horizontalDpi="300" verticalDpi="300" orientation="landscape" paperSize="9" scale="88" r:id="rId3"/>
  <headerFooter alignWithMargins="0">
    <oddHeader>&amp;LAIRTECH GROUP s. r. o.
DPS
 &amp;C&amp;"Arial CE,Tučné" E.  R O Z P O Č E T
Akce: &amp;"Arial CE,Tučná kurzíva""Koupelny v domově mládeže, Borská 55, Plzeň"
3. část výstavby&amp;R PI 2101190151c
01/ 2024</oddHeader>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Ing.arch.Pok</dc:creator>
  <cp:keywords/>
  <dc:description/>
  <cp:lastModifiedBy>Jana Benetková</cp:lastModifiedBy>
  <cp:lastPrinted>2024-03-27T12:37:53Z</cp:lastPrinted>
  <dcterms:created xsi:type="dcterms:W3CDTF">2001-01-28T16:19:40Z</dcterms:created>
  <dcterms:modified xsi:type="dcterms:W3CDTF">2024-03-28T14:32:44Z</dcterms:modified>
  <cp:category/>
  <cp:version/>
  <cp:contentType/>
  <cp:contentStatus/>
  <cp:revision>1</cp:revision>
</cp:coreProperties>
</file>